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MVmGnYq9P7yUEm2Cuv5O2yxjY5DWPJ/UrMvu620p7064HUtHq35UDOLkV9Ng9odHQDLvzoCnypAL+oHdeSNYlA==" workbookSaltValue="hEDkc62e09DP2lsmAxK/fQ=="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<sst xmlns="http://schemas.openxmlformats.org/spreadsheetml/2006/main" count="320" uniqueCount="116">
  <si>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</si>
  <si>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</si>
  <si>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</si>
  <si>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</si>
  <si>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</si>
  <si>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</si>
  <si>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</si>
  <si>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</si>
  <si>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</si>
  <si>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</si>
  <si>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</si>
  <si>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</si>
  <si>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</si>
  <si>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</si>
  <si>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</si>
  <si>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</si>
  <si>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</si>
  <si>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</si>
  <si>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</si>
  <si>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</si>
  <si>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</si>
  <si>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</si>
  <si>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</si>
  <si>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</si>
  <si>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</si>
  <si>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</si>
  <si>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</si>
  <si>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</si>
  <si>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</si>
  <si>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</si>
  <si>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</si>
  <si>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</si>
  <si>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</si>
  <si>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</si>
  <si>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</si>
  <si>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</si>
  <si>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</si>
  <si>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</si>
  <si>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</si>
  <si>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</si>
  <si>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</si>
  <si>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</si>
  <si>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</si>
  <si>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</si>
  <si>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</si>
  <si>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</si>
  <si>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</si>
  <si>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</si>
  <si>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</si>
  <si>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</si>
  <si>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</si>
  <si>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</si>
  <si>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</si>
  <si>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</si>
  <si>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</si>
  <si>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</si>
  <si>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</si>
  <si>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</si>
  <si>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</si>
  <si>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</si>
  <si>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</si>
  <si>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</si>
  <si>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</si>
  <si>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</si>
  <si>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</si>
  <si>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</si>
  <si>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</si>
  <si>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</si>
  <si>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</si>
  <si>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</si>
  <si>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</si>
  <si>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</si>
  <si>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</si>
  <si>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</si>
  <si>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</si>
  <si>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</si>
  <si>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</si>
  <si>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</si>
  <si>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</si>
  <si>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</si>
  <si>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</si>
  <si>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</si>
  <si>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</si>
  <si>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</si>
  <si>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</si>
  <si>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</si>
  <si>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</si>
  <si>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</si>
  <si>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</si>
  <si>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</si>
  <si>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</si>
  <si>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</si>
  <si>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</si>
  <si>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</si>
  <si>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</si>
  <si>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国立市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</si>
  <si>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</si>
  <si>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</si>
  <si>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</si>
  <si>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</si>
  <si>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</si>
  <si>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</si>
  <si>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</si>
  <si>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</si>
  <si>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</si>
  <si>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</si>
  <si>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</si>
  <si>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</si>
  <si>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</si>
  <si>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</si>
  <si>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</si>
  <si>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</si>
  <si>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</si>
  <si>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今後について、建設改良事業は事業内容を検討し補助金等の制度を活用しながら企業債の発行額の圧縮に努め、資本費平準化債についても事業の執行状況を勘案しながらの発行額の圧縮に努めていくこととする。老朽化対策についても、財政を圧迫しないように計画的に行っていくこととしている。また、令和2年度から財務適用し、下水道会計の健全化、経営の効率化、経営内容の明確化及び透明性の向上を図るため策定した経営戦略により、持続的で安定した下水道サービスの提供を目指していく。</t>
    <rPh sb="1" eb="3">
      <t>コンゴ</t>
    </rPh>
    <rPh sb="8" eb="10">
      <t>ケンセツ</t>
    </rPh>
    <rPh sb="10" eb="12">
      <t>カイリョウ</t>
    </rPh>
    <rPh sb="12" eb="14">
      <t>ジギョウ</t>
    </rPh>
    <rPh sb="15" eb="17">
      <t>ジギョウ</t>
    </rPh>
    <rPh sb="17" eb="19">
      <t>ナイヨウ</t>
    </rPh>
    <rPh sb="20" eb="22">
      <t>ケントウ</t>
    </rPh>
    <rPh sb="23" eb="26">
      <t>ホジョキン</t>
    </rPh>
    <rPh sb="26" eb="27">
      <t>トウ</t>
    </rPh>
    <rPh sb="28" eb="30">
      <t>セイド</t>
    </rPh>
    <rPh sb="31" eb="33">
      <t>カツヨウ</t>
    </rPh>
    <rPh sb="37" eb="39">
      <t>キギョウ</t>
    </rPh>
    <rPh sb="39" eb="40">
      <t>サイ</t>
    </rPh>
    <rPh sb="41" eb="44">
      <t>ハッコウガク</t>
    </rPh>
    <rPh sb="45" eb="47">
      <t>アッシュク</t>
    </rPh>
    <rPh sb="48" eb="49">
      <t>ツト</t>
    </rPh>
    <rPh sb="51" eb="53">
      <t>シホン</t>
    </rPh>
    <rPh sb="53" eb="54">
      <t>ヒ</t>
    </rPh>
    <rPh sb="54" eb="57">
      <t>ヘイジュンカ</t>
    </rPh>
    <rPh sb="57" eb="58">
      <t>サイ</t>
    </rPh>
    <rPh sb="63" eb="65">
      <t>ジギョウ</t>
    </rPh>
    <rPh sb="66" eb="68">
      <t>シッコウ</t>
    </rPh>
    <rPh sb="68" eb="70">
      <t>ジョウキョウ</t>
    </rPh>
    <rPh sb="71" eb="73">
      <t>カンアン</t>
    </rPh>
    <rPh sb="82" eb="84">
      <t>アッシュク</t>
    </rPh>
    <rPh sb="85" eb="86">
      <t>ツト</t>
    </rPh>
    <rPh sb="138" eb="140">
      <t>レイワ</t>
    </rPh>
    <rPh sb="141" eb="143">
      <t>ネンド</t>
    </rPh>
    <rPh sb="145" eb="147">
      <t>ザイム</t>
    </rPh>
    <rPh sb="189" eb="191">
      <t>サクテイ</t>
    </rPh>
    <rPh sb="193" eb="195">
      <t>ケイエイ</t>
    </rPh>
    <rPh sb="195" eb="197">
      <t>センリャク</t>
    </rPh>
    <rPh sb="201" eb="203">
      <t>ジゾク</t>
    </rPh>
    <rPh sb="203" eb="204">
      <t>テキ</t>
    </rPh>
    <rPh sb="205" eb="207">
      <t>アンテイ</t>
    </rPh>
    <rPh sb="209" eb="212">
      <t>ゲスイドウ</t>
    </rPh>
    <rPh sb="217" eb="219">
      <t>テイキョウ</t>
    </rPh>
    <rPh sb="220" eb="222">
      <t>メザ</t>
    </rPh>
    <phoneticPr fontId="4"/>
  </si>
  <si>
    <r>
      <t>　令和2年4月より地方公営企業法を適用したため、各指標は前年度から皆増となっている。
　①経常収支比率及び⑤経費回収率は100％以上となっており、②累積欠損金比率が0％となっていることから、単年度の全体収支が黒字で経営状況は良好と判断できる。今後は物価上昇が予想されることから、同水準が維持できるように経費削減に努めていく。
　③流動比率は、過去の集中的な建設投資の影響で100％を下回っているものの、</t>
    </r>
    <r>
      <rPr>
        <sz val="11"/>
        <color theme="1"/>
        <rFont val="ＭＳ ゴシック"/>
        <family val="3"/>
        <charset val="128"/>
      </rPr>
      <t>④企業債残高対事業規模比率は、類似団体及び令和2年度全国平均と比べて国立市は低い数値となっており、料金収入に対する企業債残高の割合は比較的に低い状態といえる。なお、③流動比率は、過去の集中的な建設投資の影響による地方債の償還が進んでいることから、令和5年度頃から緩やかに改善していく見込みである。
　⑥汚水処理原価は、類似団体及び令和2年度全国平均と比べて国立市は低い水準で汚水処理原価は安価と判断できる。
　⑧水洗化率は、類似団体及び令和2年度全国平均と比べて国立市は高い水準となっているが、今後も水洗化促進の戸別訪問、啓発チラシの配布等普及活動を行っていく。</t>
    </r>
    <rPh sb="1" eb="3">
      <t>レイワ</t>
    </rPh>
    <rPh sb="4" eb="5">
      <t>ネン</t>
    </rPh>
    <rPh sb="6" eb="7">
      <t>ガツ</t>
    </rPh>
    <rPh sb="9" eb="11">
      <t>チホウ</t>
    </rPh>
    <rPh sb="11" eb="13">
      <t>コウエイ</t>
    </rPh>
    <rPh sb="13" eb="15">
      <t>キギョウ</t>
    </rPh>
    <rPh sb="15" eb="16">
      <t>ホウ</t>
    </rPh>
    <rPh sb="17" eb="19">
      <t>テキヨウ</t>
    </rPh>
    <rPh sb="24" eb="27">
      <t>カクシヒョウ</t>
    </rPh>
    <rPh sb="28" eb="31">
      <t>ゼンネンド</t>
    </rPh>
    <rPh sb="33" eb="34">
      <t>ミナ</t>
    </rPh>
    <rPh sb="34" eb="35">
      <t>ゾウ</t>
    </rPh>
    <rPh sb="45" eb="47">
      <t>ケイジョウ</t>
    </rPh>
    <rPh sb="51" eb="52">
      <t>オヨ</t>
    </rPh>
    <rPh sb="64" eb="66">
      <t>イジョウ</t>
    </rPh>
    <rPh sb="74" eb="76">
      <t>ルイセキ</t>
    </rPh>
    <rPh sb="76" eb="78">
      <t>ケッソン</t>
    </rPh>
    <rPh sb="78" eb="79">
      <t>キン</t>
    </rPh>
    <rPh sb="79" eb="81">
      <t>ヒリツ</t>
    </rPh>
    <rPh sb="95" eb="98">
      <t>タンネンド</t>
    </rPh>
    <rPh sb="99" eb="101">
      <t>ゼンタイ</t>
    </rPh>
    <rPh sb="101" eb="103">
      <t>シュウシ</t>
    </rPh>
    <rPh sb="104" eb="106">
      <t>クロジ</t>
    </rPh>
    <rPh sb="107" eb="109">
      <t>ケイエイ</t>
    </rPh>
    <rPh sb="109" eb="111">
      <t>ジョウキョウ</t>
    </rPh>
    <rPh sb="112" eb="114">
      <t>リョウコウ</t>
    </rPh>
    <rPh sb="115" eb="117">
      <t>ハンダン</t>
    </rPh>
    <rPh sb="121" eb="123">
      <t>コンゴ</t>
    </rPh>
    <rPh sb="124" eb="126">
      <t>ブッカ</t>
    </rPh>
    <rPh sb="126" eb="128">
      <t>ジョウショウ</t>
    </rPh>
    <rPh sb="129" eb="131">
      <t>ヨソウ</t>
    </rPh>
    <rPh sb="139" eb="142">
      <t>ドウスイジュン</t>
    </rPh>
    <rPh sb="143" eb="145">
      <t>イジ</t>
    </rPh>
    <rPh sb="151" eb="153">
      <t>ケイヒ</t>
    </rPh>
    <rPh sb="153" eb="155">
      <t>サクゲン</t>
    </rPh>
    <rPh sb="156" eb="157">
      <t>ツト</t>
    </rPh>
    <rPh sb="165" eb="167">
      <t>リュウドウ</t>
    </rPh>
    <rPh sb="167" eb="169">
      <t>ヒリツ</t>
    </rPh>
    <rPh sb="171" eb="173">
      <t>カコ</t>
    </rPh>
    <rPh sb="174" eb="177">
      <t>シュウチュウテキ</t>
    </rPh>
    <rPh sb="178" eb="180">
      <t>ケンセツ</t>
    </rPh>
    <rPh sb="180" eb="182">
      <t>トウシ</t>
    </rPh>
    <rPh sb="183" eb="185">
      <t>エイキョウ</t>
    </rPh>
    <rPh sb="191" eb="193">
      <t>シタマワ</t>
    </rPh>
    <rPh sb="202" eb="204">
      <t>キギョウ</t>
    </rPh>
    <rPh sb="204" eb="205">
      <t>サイ</t>
    </rPh>
    <rPh sb="205" eb="207">
      <t>ザンダカ</t>
    </rPh>
    <rPh sb="207" eb="208">
      <t>タイ</t>
    </rPh>
    <rPh sb="208" eb="210">
      <t>ジギョウ</t>
    </rPh>
    <rPh sb="210" eb="212">
      <t>キボ</t>
    </rPh>
    <rPh sb="212" eb="214">
      <t>ヒリツ</t>
    </rPh>
    <rPh sb="216" eb="218">
      <t>ルイジ</t>
    </rPh>
    <rPh sb="218" eb="220">
      <t>ダンタイ</t>
    </rPh>
    <rPh sb="220" eb="221">
      <t>オヨ</t>
    </rPh>
    <rPh sb="227" eb="229">
      <t>ゼンコク</t>
    </rPh>
    <rPh sb="229" eb="231">
      <t>ヘイキン</t>
    </rPh>
    <rPh sb="232" eb="233">
      <t>クラ</t>
    </rPh>
    <rPh sb="235" eb="238">
      <t>クニタチシ</t>
    </rPh>
    <rPh sb="239" eb="240">
      <t>ヒク</t>
    </rPh>
    <rPh sb="241" eb="243">
      <t>スウチ</t>
    </rPh>
    <rPh sb="267" eb="270">
      <t>ヒカクテキ</t>
    </rPh>
    <rPh sb="271" eb="272">
      <t>ヒク</t>
    </rPh>
    <rPh sb="273" eb="275">
      <t>ジョウタイ</t>
    </rPh>
    <rPh sb="307" eb="310">
      <t>チホウサイ</t>
    </rPh>
    <rPh sb="311" eb="313">
      <t>ショウカン</t>
    </rPh>
    <rPh sb="314" eb="315">
      <t>スス</t>
    </rPh>
    <rPh sb="324" eb="326">
      <t>レイワ</t>
    </rPh>
    <rPh sb="327" eb="329">
      <t>ネンド</t>
    </rPh>
    <rPh sb="329" eb="330">
      <t>ゴロ</t>
    </rPh>
    <rPh sb="332" eb="333">
      <t>ユル</t>
    </rPh>
    <rPh sb="336" eb="338">
      <t>カイゼン</t>
    </rPh>
    <rPh sb="342" eb="344">
      <t>ミコ</t>
    </rPh>
    <rPh sb="366" eb="368">
      <t>レイワ</t>
    </rPh>
    <rPh sb="383" eb="384">
      <t>ヒク</t>
    </rPh>
    <rPh sb="385" eb="387">
      <t>スイジュン</t>
    </rPh>
    <rPh sb="388" eb="390">
      <t>オスイ</t>
    </rPh>
    <rPh sb="390" eb="392">
      <t>ショリ</t>
    </rPh>
    <rPh sb="392" eb="394">
      <t>ゲンカ</t>
    </rPh>
    <rPh sb="395" eb="397">
      <t>アンカ</t>
    </rPh>
    <rPh sb="398" eb="400">
      <t>ハンダン</t>
    </rPh>
    <rPh sb="407" eb="410">
      <t>スイセンカ</t>
    </rPh>
    <rPh sb="410" eb="411">
      <t>リツ</t>
    </rPh>
    <rPh sb="419" eb="421">
      <t>レイワ</t>
    </rPh>
    <rPh sb="436" eb="437">
      <t>タカ</t>
    </rPh>
    <rPh sb="438" eb="440">
      <t>スイジュン</t>
    </rPh>
    <rPh sb="448" eb="450">
      <t>コンゴ</t>
    </rPh>
    <rPh sb="451" eb="454">
      <t>スイセンカ</t>
    </rPh>
    <rPh sb="454" eb="456">
      <t>ソクシン</t>
    </rPh>
    <rPh sb="457" eb="459">
      <t>コベツ</t>
    </rPh>
    <rPh sb="459" eb="461">
      <t>ホウモン</t>
    </rPh>
    <rPh sb="462" eb="464">
      <t>ケイハツ</t>
    </rPh>
    <rPh sb="468" eb="470">
      <t>ハイフ</t>
    </rPh>
    <rPh sb="470" eb="471">
      <t>トウ</t>
    </rPh>
    <rPh sb="471" eb="473">
      <t>フキュウ</t>
    </rPh>
    <rPh sb="473" eb="475">
      <t>カツドウ</t>
    </rPh>
    <rPh sb="476" eb="477">
      <t>オコナ</t>
    </rPh>
    <phoneticPr fontId="4"/>
  </si>
  <si>
    <t>　国立市の公共下水道は、昭和45（1970）年から下水道事業に着手した管きょと事業着手以前（昭和36年～昭和44年）に布設した管きょを含めると、総管きょ延長は約221㎞になる。標準的な耐用年数は50年とされていて、すでに耐用年数を超えている管きょが出てきている。このことから、平成29年度にストックマネジメント基本計画を策定し点検調査を行った。その結果により、平成30年度に実施計画を策定し、令和元年度には実施設計を行っている。令和2年度からは改築工事を実施している。</t>
    <rPh sb="138" eb="140">
      <t>ヘイセイ</t>
    </rPh>
    <rPh sb="142" eb="143">
      <t>ネン</t>
    </rPh>
    <rPh sb="143" eb="144">
      <t>ド</t>
    </rPh>
    <rPh sb="155" eb="157">
      <t>キホン</t>
    </rPh>
    <rPh sb="157" eb="159">
      <t>ケイカク</t>
    </rPh>
    <rPh sb="160" eb="162">
      <t>サクテイ</t>
    </rPh>
    <rPh sb="163" eb="165">
      <t>テンケン</t>
    </rPh>
    <rPh sb="165" eb="167">
      <t>チョウサ</t>
    </rPh>
    <rPh sb="168" eb="169">
      <t>オコナ</t>
    </rPh>
    <rPh sb="174" eb="176">
      <t>ケッカ</t>
    </rPh>
    <rPh sb="180" eb="182">
      <t>ヘイセイ</t>
    </rPh>
    <rPh sb="184" eb="186">
      <t>ネンド</t>
    </rPh>
    <rPh sb="187" eb="189">
      <t>ジッシ</t>
    </rPh>
    <rPh sb="189" eb="191">
      <t>ケイカク</t>
    </rPh>
    <rPh sb="192" eb="194">
      <t>サクテイ</t>
    </rPh>
    <rPh sb="196" eb="198">
      <t>レイワ</t>
    </rPh>
    <rPh sb="198" eb="199">
      <t>ガン</t>
    </rPh>
    <rPh sb="199" eb="201">
      <t>ネンド</t>
    </rPh>
    <rPh sb="203" eb="205">
      <t>ジッシ</t>
    </rPh>
    <rPh sb="205" eb="207">
      <t>セッケイ</t>
    </rPh>
    <rPh sb="222" eb="224">
      <t>カイチク</t>
    </rPh>
    <rPh sb="224" eb="226">
      <t>コウジ</t>
    </rPh>
    <rPh sb="227" eb="22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</si>
</sst>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F7-459F-BA68-CD46EA57D4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0.12</c:v>
                </c:pt>
              </c:numCache>
            </c:numRef>
          </c:val>
          <c:smooth val="0"/>
          <c:extLst>
            <c:ext xmlns:c16="http://schemas.microsoft.com/office/drawing/2014/chart" uri="{C3380CC4-5D6E-409C-BE32-E72D297353CC}">
              <c16:uniqueId val="{00000001-D7F7-459F-BA68-CD46EA57D4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2F-46A0-BAE5-33EDE87D45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80.11</c:v>
                </c:pt>
              </c:numCache>
            </c:numRef>
          </c:val>
          <c:smooth val="0"/>
          <c:extLst>
            <c:ext xmlns:c16="http://schemas.microsoft.com/office/drawing/2014/chart" uri="{C3380CC4-5D6E-409C-BE32-E72D297353CC}">
              <c16:uniqueId val="{00000001-062F-46A0-BAE5-33EDE87D45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99.89</c:v>
                </c:pt>
              </c:numCache>
            </c:numRef>
          </c:val>
          <c:extLst>
            <c:ext xmlns:c16="http://schemas.microsoft.com/office/drawing/2014/chart" uri="{C3380CC4-5D6E-409C-BE32-E72D297353CC}">
              <c16:uniqueId val="{00000000-9DE4-43BF-B91F-CEFBACF1BE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95.96</c:v>
                </c:pt>
              </c:numCache>
            </c:numRef>
          </c:val>
          <c:smooth val="0"/>
          <c:extLst>
            <c:ext xmlns:c16="http://schemas.microsoft.com/office/drawing/2014/chart" uri="{C3380CC4-5D6E-409C-BE32-E72D297353CC}">
              <c16:uniqueId val="{00000001-9DE4-43BF-B91F-CEFBACF1BE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102.14</c:v>
                </c:pt>
              </c:numCache>
            </c:numRef>
          </c:val>
          <c:extLst>
            <c:ext xmlns:c16="http://schemas.microsoft.com/office/drawing/2014/chart" uri="{C3380CC4-5D6E-409C-BE32-E72D297353CC}">
              <c16:uniqueId val="{00000000-0BB1-4F22-A293-1376DC4835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107.87</c:v>
                </c:pt>
              </c:numCache>
            </c:numRef>
          </c:val>
          <c:smooth val="0"/>
          <c:extLst>
            <c:ext xmlns:c16="http://schemas.microsoft.com/office/drawing/2014/chart" uri="{C3380CC4-5D6E-409C-BE32-E72D297353CC}">
              <c16:uniqueId val="{00000001-0BB1-4F22-A293-1376DC4835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4.43</c:v>
                </c:pt>
              </c:numCache>
            </c:numRef>
          </c:val>
          <c:extLst>
            <c:ext xmlns:c16="http://schemas.microsoft.com/office/drawing/2014/chart" uri="{C3380CC4-5D6E-409C-BE32-E72D297353CC}">
              <c16:uniqueId val="{00000000-6781-4913-8358-A63D80A7FC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20.23</c:v>
                </c:pt>
              </c:numCache>
            </c:numRef>
          </c:val>
          <c:smooth val="0"/>
          <c:extLst>
            <c:ext xmlns:c16="http://schemas.microsoft.com/office/drawing/2014/chart" uri="{C3380CC4-5D6E-409C-BE32-E72D297353CC}">
              <c16:uniqueId val="{00000001-6781-4913-8358-A63D80A7FC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D21-408C-9CEB-5876AFBAA35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1.63</c:v>
                </c:pt>
              </c:numCache>
            </c:numRef>
          </c:val>
          <c:smooth val="0"/>
          <c:extLst>
            <c:ext xmlns:c16="http://schemas.microsoft.com/office/drawing/2014/chart" uri="{C3380CC4-5D6E-409C-BE32-E72D297353CC}">
              <c16:uniqueId val="{00000001-FD21-408C-9CEB-5876AFBAA35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58B-45C2-ADC2-230676D8C8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11.59</c:v>
                </c:pt>
              </c:numCache>
            </c:numRef>
          </c:val>
          <c:smooth val="0"/>
          <c:extLst>
            <c:ext xmlns:c16="http://schemas.microsoft.com/office/drawing/2014/chart" uri="{C3380CC4-5D6E-409C-BE32-E72D297353CC}">
              <c16:uniqueId val="{00000001-058B-45C2-ADC2-230676D8C8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38.729999999999997</c:v>
                </c:pt>
              </c:numCache>
            </c:numRef>
          </c:val>
          <c:extLst>
            <c:ext xmlns:c16="http://schemas.microsoft.com/office/drawing/2014/chart" uri="{C3380CC4-5D6E-409C-BE32-E72D297353CC}">
              <c16:uniqueId val="{00000000-F697-4AAC-9429-FE259DD439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37.200000000000003</c:v>
                </c:pt>
              </c:numCache>
            </c:numRef>
          </c:val>
          <c:smooth val="0"/>
          <c:extLst>
            <c:ext xmlns:c16="http://schemas.microsoft.com/office/drawing/2014/chart" uri="{C3380CC4-5D6E-409C-BE32-E72D297353CC}">
              <c16:uniqueId val="{00000001-F697-4AAC-9429-FE259DD439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289.37</c:v>
                </c:pt>
              </c:numCache>
            </c:numRef>
          </c:val>
          <c:extLst>
            <c:ext xmlns:c16="http://schemas.microsoft.com/office/drawing/2014/chart" uri="{C3380CC4-5D6E-409C-BE32-E72D297353CC}">
              <c16:uniqueId val="{00000000-9CF9-4737-B2DE-9BD419D99E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843.72</c:v>
                </c:pt>
              </c:numCache>
            </c:numRef>
          </c:val>
          <c:smooth val="0"/>
          <c:extLst>
            <c:ext xmlns:c16="http://schemas.microsoft.com/office/drawing/2014/chart" uri="{C3380CC4-5D6E-409C-BE32-E72D297353CC}">
              <c16:uniqueId val="{00000001-9CF9-4737-B2DE-9BD419D99E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108.06</c:v>
                </c:pt>
              </c:numCache>
            </c:numRef>
          </c:val>
          <c:extLst>
            <c:ext xmlns:c16="http://schemas.microsoft.com/office/drawing/2014/chart" uri="{C3380CC4-5D6E-409C-BE32-E72D297353CC}">
              <c16:uniqueId val="{00000000-835E-4447-AA12-D93955DE0A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94.81</c:v>
                </c:pt>
              </c:numCache>
            </c:numRef>
          </c:val>
          <c:smooth val="0"/>
          <c:extLst>
            <c:ext xmlns:c16="http://schemas.microsoft.com/office/drawing/2014/chart" uri="{C3380CC4-5D6E-409C-BE32-E72D297353CC}">
              <c16:uniqueId val="{00000001-835E-4447-AA12-D93955DE0A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100.31</c:v>
                </c:pt>
              </c:numCache>
            </c:numRef>
          </c:val>
          <c:extLst>
            <c:ext xmlns:c16="http://schemas.microsoft.com/office/drawing/2014/chart" uri="{C3380CC4-5D6E-409C-BE32-E72D297353CC}">
              <c16:uniqueId val="{00000000-7F5D-4AAC-89B9-63A84601C4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129.9</c:v>
                </c:pt>
              </c:numCache>
            </c:numRef>
          </c:val>
          <c:smooth val="0"/>
          <c:extLst>
            <c:ext xmlns:c16="http://schemas.microsoft.com/office/drawing/2014/chart" uri="{C3380CC4-5D6E-409C-BE32-E72D297353CC}">
              <c16:uniqueId val="{00000001-7F5D-4AAC-89B9-63A84601C4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国立市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法適用</v>
      </c>
      <c r="C8" s="78"/>
      <c r="D8" s="78"/>
      <c r="E8" s="78"/>
      <c r="F8" s="78"/>
      <c r="G8" s="78"/>
      <c r="H8" s="78"/>
      <c r="I8" s="78" t="str">
        <f>
データ!J6</f>
        <v>
下水道事業</v>
      </c>
      <c r="J8" s="78"/>
      <c r="K8" s="78"/>
      <c r="L8" s="78"/>
      <c r="M8" s="78"/>
      <c r="N8" s="78"/>
      <c r="O8" s="78"/>
      <c r="P8" s="78" t="str">
        <f>
データ!K6</f>
        <v>
公共下水道</v>
      </c>
      <c r="Q8" s="78"/>
      <c r="R8" s="78"/>
      <c r="S8" s="78"/>
      <c r="T8" s="78"/>
      <c r="U8" s="78"/>
      <c r="V8" s="78"/>
      <c r="W8" s="78" t="str">
        <f>
データ!L6</f>
        <v>
Bb1</v>
      </c>
      <c r="X8" s="78"/>
      <c r="Y8" s="78"/>
      <c r="Z8" s="78"/>
      <c r="AA8" s="78"/>
      <c r="AB8" s="78"/>
      <c r="AC8" s="78"/>
      <c r="AD8" s="79" t="str">
        <f>
データ!$M$6</f>
        <v>
非設置</v>
      </c>
      <c r="AE8" s="79"/>
      <c r="AF8" s="79"/>
      <c r="AG8" s="79"/>
      <c r="AH8" s="79"/>
      <c r="AI8" s="79"/>
      <c r="AJ8" s="79"/>
      <c r="AK8" s="3"/>
      <c r="AL8" s="75">
        <f>
データ!S6</f>
        <v>
76371</v>
      </c>
      <c r="AM8" s="75"/>
      <c r="AN8" s="75"/>
      <c r="AO8" s="75"/>
      <c r="AP8" s="75"/>
      <c r="AQ8" s="75"/>
      <c r="AR8" s="75"/>
      <c r="AS8" s="75"/>
      <c r="AT8" s="74">
        <f>
データ!T6</f>
        <v>
8.15</v>
      </c>
      <c r="AU8" s="74"/>
      <c r="AV8" s="74"/>
      <c r="AW8" s="74"/>
      <c r="AX8" s="74"/>
      <c r="AY8" s="74"/>
      <c r="AZ8" s="74"/>
      <c r="BA8" s="74"/>
      <c r="BB8" s="74">
        <f>
データ!U6</f>
        <v>
9370.67</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f>
データ!O6</f>
        <v>
69.010000000000005</v>
      </c>
      <c r="J10" s="74"/>
      <c r="K10" s="74"/>
      <c r="L10" s="74"/>
      <c r="M10" s="74"/>
      <c r="N10" s="74"/>
      <c r="O10" s="74"/>
      <c r="P10" s="74">
        <f>
データ!P6</f>
        <v>
100</v>
      </c>
      <c r="Q10" s="74"/>
      <c r="R10" s="74"/>
      <c r="S10" s="74"/>
      <c r="T10" s="74"/>
      <c r="U10" s="74"/>
      <c r="V10" s="74"/>
      <c r="W10" s="74">
        <f>
データ!Q6</f>
        <v>
100</v>
      </c>
      <c r="X10" s="74"/>
      <c r="Y10" s="74"/>
      <c r="Z10" s="74"/>
      <c r="AA10" s="74"/>
      <c r="AB10" s="74"/>
      <c r="AC10" s="74"/>
      <c r="AD10" s="75">
        <f>
データ!R6</f>
        <v>
1804</v>
      </c>
      <c r="AE10" s="75"/>
      <c r="AF10" s="75"/>
      <c r="AG10" s="75"/>
      <c r="AH10" s="75"/>
      <c r="AI10" s="75"/>
      <c r="AJ10" s="75"/>
      <c r="AK10" s="2"/>
      <c r="AL10" s="75">
        <f>
データ!V6</f>
        <v>
76423</v>
      </c>
      <c r="AM10" s="75"/>
      <c r="AN10" s="75"/>
      <c r="AO10" s="75"/>
      <c r="AP10" s="75"/>
      <c r="AQ10" s="75"/>
      <c r="AR10" s="75"/>
      <c r="AS10" s="75"/>
      <c r="AT10" s="74">
        <f>
データ!W6</f>
        <v>
7.92</v>
      </c>
      <c r="AU10" s="74"/>
      <c r="AV10" s="74"/>
      <c r="AW10" s="74"/>
      <c r="AX10" s="74"/>
      <c r="AY10" s="74"/>
      <c r="AZ10" s="74"/>
      <c r="BA10" s="74"/>
      <c r="BB10" s="74">
        <f>
データ!X6</f>
        <v>
9649.3700000000008</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
114</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IPi033fAZGon2bSEFXISYDujSN32Pq2GMH/ltw9rrY0Csl4N2ziuHMKoBmu2VbEPnRT2o6cWgz31denAsh+4JA==" saltValue="s4aVzH2Cc0trt/GhS/N0P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83" t="s">
        <v>
52</v>
      </c>
      <c r="I3" s="84"/>
      <c r="J3" s="84"/>
      <c r="K3" s="84"/>
      <c r="L3" s="84"/>
      <c r="M3" s="84"/>
      <c r="N3" s="84"/>
      <c r="O3" s="84"/>
      <c r="P3" s="84"/>
      <c r="Q3" s="84"/>
      <c r="R3" s="84"/>
      <c r="S3" s="84"/>
      <c r="T3" s="84"/>
      <c r="U3" s="84"/>
      <c r="V3" s="84"/>
      <c r="W3" s="84"/>
      <c r="X3" s="85"/>
      <c r="Y3" s="89" t="s">
        <v>
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
54</v>
      </c>
      <c r="B4" s="30"/>
      <c r="C4" s="30"/>
      <c r="D4" s="30"/>
      <c r="E4" s="30"/>
      <c r="F4" s="30"/>
      <c r="G4" s="30"/>
      <c r="H4" s="86"/>
      <c r="I4" s="87"/>
      <c r="J4" s="87"/>
      <c r="K4" s="87"/>
      <c r="L4" s="87"/>
      <c r="M4" s="87"/>
      <c r="N4" s="87"/>
      <c r="O4" s="87"/>
      <c r="P4" s="87"/>
      <c r="Q4" s="87"/>
      <c r="R4" s="87"/>
      <c r="S4" s="87"/>
      <c r="T4" s="87"/>
      <c r="U4" s="87"/>
      <c r="V4" s="87"/>
      <c r="W4" s="87"/>
      <c r="X4" s="88"/>
      <c r="Y4" s="82" t="s">
        <v>
55</v>
      </c>
      <c r="Z4" s="82"/>
      <c r="AA4" s="82"/>
      <c r="AB4" s="82"/>
      <c r="AC4" s="82"/>
      <c r="AD4" s="82"/>
      <c r="AE4" s="82"/>
      <c r="AF4" s="82"/>
      <c r="AG4" s="82"/>
      <c r="AH4" s="82"/>
      <c r="AI4" s="82"/>
      <c r="AJ4" s="82" t="s">
        <v>
56</v>
      </c>
      <c r="AK4" s="82"/>
      <c r="AL4" s="82"/>
      <c r="AM4" s="82"/>
      <c r="AN4" s="82"/>
      <c r="AO4" s="82"/>
      <c r="AP4" s="82"/>
      <c r="AQ4" s="82"/>
      <c r="AR4" s="82"/>
      <c r="AS4" s="82"/>
      <c r="AT4" s="82"/>
      <c r="AU4" s="82" t="s">
        <v>
57</v>
      </c>
      <c r="AV4" s="82"/>
      <c r="AW4" s="82"/>
      <c r="AX4" s="82"/>
      <c r="AY4" s="82"/>
      <c r="AZ4" s="82"/>
      <c r="BA4" s="82"/>
      <c r="BB4" s="82"/>
      <c r="BC4" s="82"/>
      <c r="BD4" s="82"/>
      <c r="BE4" s="82"/>
      <c r="BF4" s="82" t="s">
        <v>
58</v>
      </c>
      <c r="BG4" s="82"/>
      <c r="BH4" s="82"/>
      <c r="BI4" s="82"/>
      <c r="BJ4" s="82"/>
      <c r="BK4" s="82"/>
      <c r="BL4" s="82"/>
      <c r="BM4" s="82"/>
      <c r="BN4" s="82"/>
      <c r="BO4" s="82"/>
      <c r="BP4" s="82"/>
      <c r="BQ4" s="82" t="s">
        <v>
59</v>
      </c>
      <c r="BR4" s="82"/>
      <c r="BS4" s="82"/>
      <c r="BT4" s="82"/>
      <c r="BU4" s="82"/>
      <c r="BV4" s="82"/>
      <c r="BW4" s="82"/>
      <c r="BX4" s="82"/>
      <c r="BY4" s="82"/>
      <c r="BZ4" s="82"/>
      <c r="CA4" s="82"/>
      <c r="CB4" s="82" t="s">
        <v>
60</v>
      </c>
      <c r="CC4" s="82"/>
      <c r="CD4" s="82"/>
      <c r="CE4" s="82"/>
      <c r="CF4" s="82"/>
      <c r="CG4" s="82"/>
      <c r="CH4" s="82"/>
      <c r="CI4" s="82"/>
      <c r="CJ4" s="82"/>
      <c r="CK4" s="82"/>
      <c r="CL4" s="82"/>
      <c r="CM4" s="82" t="s">
        <v>
61</v>
      </c>
      <c r="CN4" s="82"/>
      <c r="CO4" s="82"/>
      <c r="CP4" s="82"/>
      <c r="CQ4" s="82"/>
      <c r="CR4" s="82"/>
      <c r="CS4" s="82"/>
      <c r="CT4" s="82"/>
      <c r="CU4" s="82"/>
      <c r="CV4" s="82"/>
      <c r="CW4" s="82"/>
      <c r="CX4" s="82" t="s">
        <v>
62</v>
      </c>
      <c r="CY4" s="82"/>
      <c r="CZ4" s="82"/>
      <c r="DA4" s="82"/>
      <c r="DB4" s="82"/>
      <c r="DC4" s="82"/>
      <c r="DD4" s="82"/>
      <c r="DE4" s="82"/>
      <c r="DF4" s="82"/>
      <c r="DG4" s="82"/>
      <c r="DH4" s="82"/>
      <c r="DI4" s="82" t="s">
        <v>
63</v>
      </c>
      <c r="DJ4" s="82"/>
      <c r="DK4" s="82"/>
      <c r="DL4" s="82"/>
      <c r="DM4" s="82"/>
      <c r="DN4" s="82"/>
      <c r="DO4" s="82"/>
      <c r="DP4" s="82"/>
      <c r="DQ4" s="82"/>
      <c r="DR4" s="82"/>
      <c r="DS4" s="82"/>
      <c r="DT4" s="82" t="s">
        <v>
64</v>
      </c>
      <c r="DU4" s="82"/>
      <c r="DV4" s="82"/>
      <c r="DW4" s="82"/>
      <c r="DX4" s="82"/>
      <c r="DY4" s="82"/>
      <c r="DZ4" s="82"/>
      <c r="EA4" s="82"/>
      <c r="EB4" s="82"/>
      <c r="EC4" s="82"/>
      <c r="ED4" s="82"/>
      <c r="EE4" s="82" t="s">
        <v>
65</v>
      </c>
      <c r="EF4" s="82"/>
      <c r="EG4" s="82"/>
      <c r="EH4" s="82"/>
      <c r="EI4" s="82"/>
      <c r="EJ4" s="82"/>
      <c r="EK4" s="82"/>
      <c r="EL4" s="82"/>
      <c r="EM4" s="82"/>
      <c r="EN4" s="82"/>
      <c r="EO4" s="82"/>
    </row>
    <row r="5" spans="1:148" x14ac:dyDescent="0.15">
      <c r="A5" s="28" t="s">
        <v>
66</v>
      </c>
      <c r="B5" s="31"/>
      <c r="C5" s="31"/>
      <c r="D5" s="31"/>
      <c r="E5" s="31"/>
      <c r="F5" s="31"/>
      <c r="G5" s="31"/>
      <c r="H5" s="32" t="s">
        <v>
67</v>
      </c>
      <c r="I5" s="32" t="s">
        <v>
68</v>
      </c>
      <c r="J5" s="32" t="s">
        <v>
69</v>
      </c>
      <c r="K5" s="32" t="s">
        <v>
70</v>
      </c>
      <c r="L5" s="32" t="s">
        <v>
71</v>
      </c>
      <c r="M5" s="32" t="s">
        <v>
5</v>
      </c>
      <c r="N5" s="32" t="s">
        <v>
72</v>
      </c>
      <c r="O5" s="32" t="s">
        <v>
73</v>
      </c>
      <c r="P5" s="32" t="s">
        <v>
74</v>
      </c>
      <c r="Q5" s="32" t="s">
        <v>
75</v>
      </c>
      <c r="R5" s="32" t="s">
        <v>
76</v>
      </c>
      <c r="S5" s="32" t="s">
        <v>
77</v>
      </c>
      <c r="T5" s="32" t="s">
        <v>
78</v>
      </c>
      <c r="U5" s="32" t="s">
        <v>
79</v>
      </c>
      <c r="V5" s="32" t="s">
        <v>
80</v>
      </c>
      <c r="W5" s="32" t="s">
        <v>
81</v>
      </c>
      <c r="X5" s="32" t="s">
        <v>
82</v>
      </c>
      <c r="Y5" s="32" t="s">
        <v>
83</v>
      </c>
      <c r="Z5" s="32" t="s">
        <v>
84</v>
      </c>
      <c r="AA5" s="32" t="s">
        <v>
85</v>
      </c>
      <c r="AB5" s="32" t="s">
        <v>
86</v>
      </c>
      <c r="AC5" s="32" t="s">
        <v>
87</v>
      </c>
      <c r="AD5" s="32" t="s">
        <v>
88</v>
      </c>
      <c r="AE5" s="32" t="s">
        <v>
89</v>
      </c>
      <c r="AF5" s="32" t="s">
        <v>
90</v>
      </c>
      <c r="AG5" s="32" t="s">
        <v>
91</v>
      </c>
      <c r="AH5" s="32" t="s">
        <v>
92</v>
      </c>
      <c r="AI5" s="32" t="s">
        <v>
31</v>
      </c>
      <c r="AJ5" s="32" t="s">
        <v>
83</v>
      </c>
      <c r="AK5" s="32" t="s">
        <v>
84</v>
      </c>
      <c r="AL5" s="32" t="s">
        <v>
85</v>
      </c>
      <c r="AM5" s="32" t="s">
        <v>
86</v>
      </c>
      <c r="AN5" s="32" t="s">
        <v>
87</v>
      </c>
      <c r="AO5" s="32" t="s">
        <v>
88</v>
      </c>
      <c r="AP5" s="32" t="s">
        <v>
89</v>
      </c>
      <c r="AQ5" s="32" t="s">
        <v>
90</v>
      </c>
      <c r="AR5" s="32" t="s">
        <v>
91</v>
      </c>
      <c r="AS5" s="32" t="s">
        <v>
92</v>
      </c>
      <c r="AT5" s="32" t="s">
        <v>
93</v>
      </c>
      <c r="AU5" s="32" t="s">
        <v>
83</v>
      </c>
      <c r="AV5" s="32" t="s">
        <v>
84</v>
      </c>
      <c r="AW5" s="32" t="s">
        <v>
85</v>
      </c>
      <c r="AX5" s="32" t="s">
        <v>
86</v>
      </c>
      <c r="AY5" s="32" t="s">
        <v>
87</v>
      </c>
      <c r="AZ5" s="32" t="s">
        <v>
88</v>
      </c>
      <c r="BA5" s="32" t="s">
        <v>
89</v>
      </c>
      <c r="BB5" s="32" t="s">
        <v>
90</v>
      </c>
      <c r="BC5" s="32" t="s">
        <v>
91</v>
      </c>
      <c r="BD5" s="32" t="s">
        <v>
92</v>
      </c>
      <c r="BE5" s="32" t="s">
        <v>
93</v>
      </c>
      <c r="BF5" s="32" t="s">
        <v>
83</v>
      </c>
      <c r="BG5" s="32" t="s">
        <v>
84</v>
      </c>
      <c r="BH5" s="32" t="s">
        <v>
85</v>
      </c>
      <c r="BI5" s="32" t="s">
        <v>
86</v>
      </c>
      <c r="BJ5" s="32" t="s">
        <v>
87</v>
      </c>
      <c r="BK5" s="32" t="s">
        <v>
88</v>
      </c>
      <c r="BL5" s="32" t="s">
        <v>
89</v>
      </c>
      <c r="BM5" s="32" t="s">
        <v>
90</v>
      </c>
      <c r="BN5" s="32" t="s">
        <v>
91</v>
      </c>
      <c r="BO5" s="32" t="s">
        <v>
92</v>
      </c>
      <c r="BP5" s="32" t="s">
        <v>
93</v>
      </c>
      <c r="BQ5" s="32" t="s">
        <v>
83</v>
      </c>
      <c r="BR5" s="32" t="s">
        <v>
84</v>
      </c>
      <c r="BS5" s="32" t="s">
        <v>
85</v>
      </c>
      <c r="BT5" s="32" t="s">
        <v>
86</v>
      </c>
      <c r="BU5" s="32" t="s">
        <v>
87</v>
      </c>
      <c r="BV5" s="32" t="s">
        <v>
88</v>
      </c>
      <c r="BW5" s="32" t="s">
        <v>
89</v>
      </c>
      <c r="BX5" s="32" t="s">
        <v>
90</v>
      </c>
      <c r="BY5" s="32" t="s">
        <v>
91</v>
      </c>
      <c r="BZ5" s="32" t="s">
        <v>
92</v>
      </c>
      <c r="CA5" s="32" t="s">
        <v>
93</v>
      </c>
      <c r="CB5" s="32" t="s">
        <v>
83</v>
      </c>
      <c r="CC5" s="32" t="s">
        <v>
84</v>
      </c>
      <c r="CD5" s="32" t="s">
        <v>
85</v>
      </c>
      <c r="CE5" s="32" t="s">
        <v>
86</v>
      </c>
      <c r="CF5" s="32" t="s">
        <v>
87</v>
      </c>
      <c r="CG5" s="32" t="s">
        <v>
88</v>
      </c>
      <c r="CH5" s="32" t="s">
        <v>
89</v>
      </c>
      <c r="CI5" s="32" t="s">
        <v>
90</v>
      </c>
      <c r="CJ5" s="32" t="s">
        <v>
91</v>
      </c>
      <c r="CK5" s="32" t="s">
        <v>
92</v>
      </c>
      <c r="CL5" s="32" t="s">
        <v>
93</v>
      </c>
      <c r="CM5" s="32" t="s">
        <v>
83</v>
      </c>
      <c r="CN5" s="32" t="s">
        <v>
84</v>
      </c>
      <c r="CO5" s="32" t="s">
        <v>
85</v>
      </c>
      <c r="CP5" s="32" t="s">
        <v>
86</v>
      </c>
      <c r="CQ5" s="32" t="s">
        <v>
87</v>
      </c>
      <c r="CR5" s="32" t="s">
        <v>
88</v>
      </c>
      <c r="CS5" s="32" t="s">
        <v>
89</v>
      </c>
      <c r="CT5" s="32" t="s">
        <v>
90</v>
      </c>
      <c r="CU5" s="32" t="s">
        <v>
91</v>
      </c>
      <c r="CV5" s="32" t="s">
        <v>
92</v>
      </c>
      <c r="CW5" s="32" t="s">
        <v>
93</v>
      </c>
      <c r="CX5" s="32" t="s">
        <v>
83</v>
      </c>
      <c r="CY5" s="32" t="s">
        <v>
84</v>
      </c>
      <c r="CZ5" s="32" t="s">
        <v>
85</v>
      </c>
      <c r="DA5" s="32" t="s">
        <v>
86</v>
      </c>
      <c r="DB5" s="32" t="s">
        <v>
87</v>
      </c>
      <c r="DC5" s="32" t="s">
        <v>
88</v>
      </c>
      <c r="DD5" s="32" t="s">
        <v>
89</v>
      </c>
      <c r="DE5" s="32" t="s">
        <v>
90</v>
      </c>
      <c r="DF5" s="32" t="s">
        <v>
91</v>
      </c>
      <c r="DG5" s="32" t="s">
        <v>
92</v>
      </c>
      <c r="DH5" s="32" t="s">
        <v>
93</v>
      </c>
      <c r="DI5" s="32" t="s">
        <v>
83</v>
      </c>
      <c r="DJ5" s="32" t="s">
        <v>
84</v>
      </c>
      <c r="DK5" s="32" t="s">
        <v>
85</v>
      </c>
      <c r="DL5" s="32" t="s">
        <v>
86</v>
      </c>
      <c r="DM5" s="32" t="s">
        <v>
87</v>
      </c>
      <c r="DN5" s="32" t="s">
        <v>
88</v>
      </c>
      <c r="DO5" s="32" t="s">
        <v>
89</v>
      </c>
      <c r="DP5" s="32" t="s">
        <v>
90</v>
      </c>
      <c r="DQ5" s="32" t="s">
        <v>
91</v>
      </c>
      <c r="DR5" s="32" t="s">
        <v>
92</v>
      </c>
      <c r="DS5" s="32" t="s">
        <v>
93</v>
      </c>
      <c r="DT5" s="32" t="s">
        <v>
83</v>
      </c>
      <c r="DU5" s="32" t="s">
        <v>
84</v>
      </c>
      <c r="DV5" s="32" t="s">
        <v>
85</v>
      </c>
      <c r="DW5" s="32" t="s">
        <v>
86</v>
      </c>
      <c r="DX5" s="32" t="s">
        <v>
87</v>
      </c>
      <c r="DY5" s="32" t="s">
        <v>
88</v>
      </c>
      <c r="DZ5" s="32" t="s">
        <v>
89</v>
      </c>
      <c r="EA5" s="32" t="s">
        <v>
90</v>
      </c>
      <c r="EB5" s="32" t="s">
        <v>
91</v>
      </c>
      <c r="EC5" s="32" t="s">
        <v>
92</v>
      </c>
      <c r="ED5" s="32" t="s">
        <v>
93</v>
      </c>
      <c r="EE5" s="32" t="s">
        <v>
83</v>
      </c>
      <c r="EF5" s="32" t="s">
        <v>
84</v>
      </c>
      <c r="EG5" s="32" t="s">
        <v>
85</v>
      </c>
      <c r="EH5" s="32" t="s">
        <v>
86</v>
      </c>
      <c r="EI5" s="32" t="s">
        <v>
87</v>
      </c>
      <c r="EJ5" s="32" t="s">
        <v>
88</v>
      </c>
      <c r="EK5" s="32" t="s">
        <v>
89</v>
      </c>
      <c r="EL5" s="32" t="s">
        <v>
90</v>
      </c>
      <c r="EM5" s="32" t="s">
        <v>
91</v>
      </c>
      <c r="EN5" s="32" t="s">
        <v>
92</v>
      </c>
      <c r="EO5" s="32" t="s">
        <v>
93</v>
      </c>
    </row>
    <row r="6" spans="1:148" s="36" customFormat="1" x14ac:dyDescent="0.15">
      <c r="A6" s="28" t="s">
        <v>
94</v>
      </c>
      <c r="B6" s="33">
        <f>
B7</f>
        <v>
2020</v>
      </c>
      <c r="C6" s="33">
        <f t="shared" ref="C6:X6" si="3">
C7</f>
        <v>
132152</v>
      </c>
      <c r="D6" s="33">
        <f t="shared" si="3"/>
        <v>
46</v>
      </c>
      <c r="E6" s="33">
        <f t="shared" si="3"/>
        <v>
17</v>
      </c>
      <c r="F6" s="33">
        <f t="shared" si="3"/>
        <v>
1</v>
      </c>
      <c r="G6" s="33">
        <f t="shared" si="3"/>
        <v>
0</v>
      </c>
      <c r="H6" s="33" t="str">
        <f t="shared" si="3"/>
        <v>
東京都　国立市</v>
      </c>
      <c r="I6" s="33" t="str">
        <f t="shared" si="3"/>
        <v>
法適用</v>
      </c>
      <c r="J6" s="33" t="str">
        <f t="shared" si="3"/>
        <v>
下水道事業</v>
      </c>
      <c r="K6" s="33" t="str">
        <f t="shared" si="3"/>
        <v>
公共下水道</v>
      </c>
      <c r="L6" s="33" t="str">
        <f t="shared" si="3"/>
        <v>
Bb1</v>
      </c>
      <c r="M6" s="33" t="str">
        <f t="shared" si="3"/>
        <v>
非設置</v>
      </c>
      <c r="N6" s="34" t="str">
        <f t="shared" si="3"/>
        <v>
-</v>
      </c>
      <c r="O6" s="34">
        <f t="shared" si="3"/>
        <v>
69.010000000000005</v>
      </c>
      <c r="P6" s="34">
        <f t="shared" si="3"/>
        <v>
100</v>
      </c>
      <c r="Q6" s="34">
        <f t="shared" si="3"/>
        <v>
100</v>
      </c>
      <c r="R6" s="34">
        <f t="shared" si="3"/>
        <v>
1804</v>
      </c>
      <c r="S6" s="34">
        <f t="shared" si="3"/>
        <v>
76371</v>
      </c>
      <c r="T6" s="34">
        <f t="shared" si="3"/>
        <v>
8.15</v>
      </c>
      <c r="U6" s="34">
        <f t="shared" si="3"/>
        <v>
9370.67</v>
      </c>
      <c r="V6" s="34">
        <f t="shared" si="3"/>
        <v>
76423</v>
      </c>
      <c r="W6" s="34">
        <f t="shared" si="3"/>
        <v>
7.92</v>
      </c>
      <c r="X6" s="34">
        <f t="shared" si="3"/>
        <v>
9649.3700000000008</v>
      </c>
      <c r="Y6" s="35" t="str">
        <f>
IF(Y7="",NA(),Y7)</f>
        <v>
-</v>
      </c>
      <c r="Z6" s="35" t="str">
        <f t="shared" ref="Z6:AH6" si="4">
IF(Z7="",NA(),Z7)</f>
        <v>
-</v>
      </c>
      <c r="AA6" s="35" t="str">
        <f t="shared" si="4"/>
        <v>
-</v>
      </c>
      <c r="AB6" s="35" t="str">
        <f t="shared" si="4"/>
        <v>
-</v>
      </c>
      <c r="AC6" s="35">
        <f t="shared" si="4"/>
        <v>
102.14</v>
      </c>
      <c r="AD6" s="35" t="str">
        <f t="shared" si="4"/>
        <v>
-</v>
      </c>
      <c r="AE6" s="35" t="str">
        <f t="shared" si="4"/>
        <v>
-</v>
      </c>
      <c r="AF6" s="35" t="str">
        <f t="shared" si="4"/>
        <v>
-</v>
      </c>
      <c r="AG6" s="35" t="str">
        <f t="shared" si="4"/>
        <v>
-</v>
      </c>
      <c r="AH6" s="35">
        <f t="shared" si="4"/>
        <v>
107.87</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11.59</v>
      </c>
      <c r="AT6" s="34" t="str">
        <f>
IF(AT7="","",IF(AT7="-","【-】","【"&amp;SUBSTITUTE(TEXT(AT7,"#,##0.00"),"-","△")&amp;"】"))</f>
        <v>
【3.64】</v>
      </c>
      <c r="AU6" s="35" t="str">
        <f>
IF(AU7="",NA(),AU7)</f>
        <v>
-</v>
      </c>
      <c r="AV6" s="35" t="str">
        <f t="shared" ref="AV6:BD6" si="6">
IF(AV7="",NA(),AV7)</f>
        <v>
-</v>
      </c>
      <c r="AW6" s="35" t="str">
        <f t="shared" si="6"/>
        <v>
-</v>
      </c>
      <c r="AX6" s="35" t="str">
        <f t="shared" si="6"/>
        <v>
-</v>
      </c>
      <c r="AY6" s="35">
        <f t="shared" si="6"/>
        <v>
38.729999999999997</v>
      </c>
      <c r="AZ6" s="35" t="str">
        <f t="shared" si="6"/>
        <v>
-</v>
      </c>
      <c r="BA6" s="35" t="str">
        <f t="shared" si="6"/>
        <v>
-</v>
      </c>
      <c r="BB6" s="35" t="str">
        <f t="shared" si="6"/>
        <v>
-</v>
      </c>
      <c r="BC6" s="35" t="str">
        <f t="shared" si="6"/>
        <v>
-</v>
      </c>
      <c r="BD6" s="35">
        <f t="shared" si="6"/>
        <v>
37.200000000000003</v>
      </c>
      <c r="BE6" s="34" t="str">
        <f>
IF(BE7="","",IF(BE7="-","【-】","【"&amp;SUBSTITUTE(TEXT(BE7,"#,##0.00"),"-","△")&amp;"】"))</f>
        <v>
【67.52】</v>
      </c>
      <c r="BF6" s="35" t="str">
        <f>
IF(BF7="",NA(),BF7)</f>
        <v>
-</v>
      </c>
      <c r="BG6" s="35" t="str">
        <f t="shared" ref="BG6:BO6" si="7">
IF(BG7="",NA(),BG7)</f>
        <v>
-</v>
      </c>
      <c r="BH6" s="35" t="str">
        <f t="shared" si="7"/>
        <v>
-</v>
      </c>
      <c r="BI6" s="35" t="str">
        <f t="shared" si="7"/>
        <v>
-</v>
      </c>
      <c r="BJ6" s="35">
        <f t="shared" si="7"/>
        <v>
289.37</v>
      </c>
      <c r="BK6" s="35" t="str">
        <f t="shared" si="7"/>
        <v>
-</v>
      </c>
      <c r="BL6" s="35" t="str">
        <f t="shared" si="7"/>
        <v>
-</v>
      </c>
      <c r="BM6" s="35" t="str">
        <f t="shared" si="7"/>
        <v>
-</v>
      </c>
      <c r="BN6" s="35" t="str">
        <f t="shared" si="7"/>
        <v>
-</v>
      </c>
      <c r="BO6" s="35">
        <f t="shared" si="7"/>
        <v>
843.72</v>
      </c>
      <c r="BP6" s="34" t="str">
        <f>
IF(BP7="","",IF(BP7="-","【-】","【"&amp;SUBSTITUTE(TEXT(BP7,"#,##0.00"),"-","△")&amp;"】"))</f>
        <v>
【705.21】</v>
      </c>
      <c r="BQ6" s="35" t="str">
        <f>
IF(BQ7="",NA(),BQ7)</f>
        <v>
-</v>
      </c>
      <c r="BR6" s="35" t="str">
        <f t="shared" ref="BR6:BZ6" si="8">
IF(BR7="",NA(),BR7)</f>
        <v>
-</v>
      </c>
      <c r="BS6" s="35" t="str">
        <f t="shared" si="8"/>
        <v>
-</v>
      </c>
      <c r="BT6" s="35" t="str">
        <f t="shared" si="8"/>
        <v>
-</v>
      </c>
      <c r="BU6" s="35">
        <f t="shared" si="8"/>
        <v>
108.06</v>
      </c>
      <c r="BV6" s="35" t="str">
        <f t="shared" si="8"/>
        <v>
-</v>
      </c>
      <c r="BW6" s="35" t="str">
        <f t="shared" si="8"/>
        <v>
-</v>
      </c>
      <c r="BX6" s="35" t="str">
        <f t="shared" si="8"/>
        <v>
-</v>
      </c>
      <c r="BY6" s="35" t="str">
        <f t="shared" si="8"/>
        <v>
-</v>
      </c>
      <c r="BZ6" s="35">
        <f t="shared" si="8"/>
        <v>
94.81</v>
      </c>
      <c r="CA6" s="34" t="str">
        <f>
IF(CA7="","",IF(CA7="-","【-】","【"&amp;SUBSTITUTE(TEXT(CA7,"#,##0.00"),"-","△")&amp;"】"))</f>
        <v>
【98.96】</v>
      </c>
      <c r="CB6" s="35" t="str">
        <f>
IF(CB7="",NA(),CB7)</f>
        <v>
-</v>
      </c>
      <c r="CC6" s="35" t="str">
        <f t="shared" ref="CC6:CK6" si="9">
IF(CC7="",NA(),CC7)</f>
        <v>
-</v>
      </c>
      <c r="CD6" s="35" t="str">
        <f t="shared" si="9"/>
        <v>
-</v>
      </c>
      <c r="CE6" s="35" t="str">
        <f t="shared" si="9"/>
        <v>
-</v>
      </c>
      <c r="CF6" s="35">
        <f t="shared" si="9"/>
        <v>
100.31</v>
      </c>
      <c r="CG6" s="35" t="str">
        <f t="shared" si="9"/>
        <v>
-</v>
      </c>
      <c r="CH6" s="35" t="str">
        <f t="shared" si="9"/>
        <v>
-</v>
      </c>
      <c r="CI6" s="35" t="str">
        <f t="shared" si="9"/>
        <v>
-</v>
      </c>
      <c r="CJ6" s="35" t="str">
        <f t="shared" si="9"/>
        <v>
-</v>
      </c>
      <c r="CK6" s="35">
        <f t="shared" si="9"/>
        <v>
129.9</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80.11</v>
      </c>
      <c r="CW6" s="34" t="str">
        <f>
IF(CW7="","",IF(CW7="-","【-】","【"&amp;SUBSTITUTE(TEXT(CW7,"#,##0.00"),"-","△")&amp;"】"))</f>
        <v>
【59.57】</v>
      </c>
      <c r="CX6" s="35" t="str">
        <f>
IF(CX7="",NA(),CX7)</f>
        <v>
-</v>
      </c>
      <c r="CY6" s="35" t="str">
        <f t="shared" ref="CY6:DG6" si="11">
IF(CY7="",NA(),CY7)</f>
        <v>
-</v>
      </c>
      <c r="CZ6" s="35" t="str">
        <f t="shared" si="11"/>
        <v>
-</v>
      </c>
      <c r="DA6" s="35" t="str">
        <f t="shared" si="11"/>
        <v>
-</v>
      </c>
      <c r="DB6" s="35">
        <f t="shared" si="11"/>
        <v>
99.89</v>
      </c>
      <c r="DC6" s="35" t="str">
        <f t="shared" si="11"/>
        <v>
-</v>
      </c>
      <c r="DD6" s="35" t="str">
        <f t="shared" si="11"/>
        <v>
-</v>
      </c>
      <c r="DE6" s="35" t="str">
        <f t="shared" si="11"/>
        <v>
-</v>
      </c>
      <c r="DF6" s="35" t="str">
        <f t="shared" si="11"/>
        <v>
-</v>
      </c>
      <c r="DG6" s="35">
        <f t="shared" si="11"/>
        <v>
95.96</v>
      </c>
      <c r="DH6" s="34" t="str">
        <f>
IF(DH7="","",IF(DH7="-","【-】","【"&amp;SUBSTITUTE(TEXT(DH7,"#,##0.00"),"-","△")&amp;"】"))</f>
        <v>
【95.57】</v>
      </c>
      <c r="DI6" s="35" t="str">
        <f>
IF(DI7="",NA(),DI7)</f>
        <v>
-</v>
      </c>
      <c r="DJ6" s="35" t="str">
        <f t="shared" ref="DJ6:DR6" si="12">
IF(DJ7="",NA(),DJ7)</f>
        <v>
-</v>
      </c>
      <c r="DK6" s="35" t="str">
        <f t="shared" si="12"/>
        <v>
-</v>
      </c>
      <c r="DL6" s="35" t="str">
        <f t="shared" si="12"/>
        <v>
-</v>
      </c>
      <c r="DM6" s="35">
        <f t="shared" si="12"/>
        <v>
4.43</v>
      </c>
      <c r="DN6" s="35" t="str">
        <f t="shared" si="12"/>
        <v>
-</v>
      </c>
      <c r="DO6" s="35" t="str">
        <f t="shared" si="12"/>
        <v>
-</v>
      </c>
      <c r="DP6" s="35" t="str">
        <f t="shared" si="12"/>
        <v>
-</v>
      </c>
      <c r="DQ6" s="35" t="str">
        <f t="shared" si="12"/>
        <v>
-</v>
      </c>
      <c r="DR6" s="35">
        <f t="shared" si="12"/>
        <v>
20.23</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1.63</v>
      </c>
      <c r="ED6" s="34" t="str">
        <f>
IF(ED7="","",IF(ED7="-","【-】","【"&amp;SUBSTITUTE(TEXT(ED7,"#,##0.00"),"-","△")&amp;"】"))</f>
        <v>
【5.72】</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0.12</v>
      </c>
      <c r="EO6" s="34" t="str">
        <f>
IF(EO7="","",IF(EO7="-","【-】","【"&amp;SUBSTITUTE(TEXT(EO7,"#,##0.00"),"-","△")&amp;"】"))</f>
        <v>
【0.30】</v>
      </c>
    </row>
    <row r="7" spans="1:148" s="36" customFormat="1" x14ac:dyDescent="0.15">
      <c r="A7" s="28"/>
      <c r="B7" s="37">
        <v>
2020</v>
      </c>
      <c r="C7" s="37">
        <v>
132152</v>
      </c>
      <c r="D7" s="37">
        <v>
46</v>
      </c>
      <c r="E7" s="37">
        <v>
17</v>
      </c>
      <c r="F7" s="37">
        <v>
1</v>
      </c>
      <c r="G7" s="37">
        <v>
0</v>
      </c>
      <c r="H7" s="37" t="s">
        <v>
95</v>
      </c>
      <c r="I7" s="37" t="s">
        <v>
96</v>
      </c>
      <c r="J7" s="37" t="s">
        <v>
97</v>
      </c>
      <c r="K7" s="37" t="s">
        <v>
98</v>
      </c>
      <c r="L7" s="37" t="s">
        <v>
99</v>
      </c>
      <c r="M7" s="37" t="s">
        <v>
100</v>
      </c>
      <c r="N7" s="38" t="s">
        <v>
101</v>
      </c>
      <c r="O7" s="38">
        <v>
69.010000000000005</v>
      </c>
      <c r="P7" s="38">
        <v>
100</v>
      </c>
      <c r="Q7" s="38">
        <v>
100</v>
      </c>
      <c r="R7" s="38">
        <v>
1804</v>
      </c>
      <c r="S7" s="38">
        <v>
76371</v>
      </c>
      <c r="T7" s="38">
        <v>
8.15</v>
      </c>
      <c r="U7" s="38">
        <v>
9370.67</v>
      </c>
      <c r="V7" s="38">
        <v>
76423</v>
      </c>
      <c r="W7" s="38">
        <v>
7.92</v>
      </c>
      <c r="X7" s="38">
        <v>
9649.3700000000008</v>
      </c>
      <c r="Y7" s="38" t="s">
        <v>
101</v>
      </c>
      <c r="Z7" s="38" t="s">
        <v>
101</v>
      </c>
      <c r="AA7" s="38" t="s">
        <v>
101</v>
      </c>
      <c r="AB7" s="38" t="s">
        <v>
101</v>
      </c>
      <c r="AC7" s="38">
        <v>
102.14</v>
      </c>
      <c r="AD7" s="38" t="s">
        <v>
101</v>
      </c>
      <c r="AE7" s="38" t="s">
        <v>
101</v>
      </c>
      <c r="AF7" s="38" t="s">
        <v>
101</v>
      </c>
      <c r="AG7" s="38" t="s">
        <v>
101</v>
      </c>
      <c r="AH7" s="38">
        <v>
107.87</v>
      </c>
      <c r="AI7" s="38">
        <v>
106.67</v>
      </c>
      <c r="AJ7" s="38" t="s">
        <v>
101</v>
      </c>
      <c r="AK7" s="38" t="s">
        <v>
101</v>
      </c>
      <c r="AL7" s="38" t="s">
        <v>
101</v>
      </c>
      <c r="AM7" s="38" t="s">
        <v>
101</v>
      </c>
      <c r="AN7" s="38">
        <v>
0</v>
      </c>
      <c r="AO7" s="38" t="s">
        <v>
101</v>
      </c>
      <c r="AP7" s="38" t="s">
        <v>
101</v>
      </c>
      <c r="AQ7" s="38" t="s">
        <v>
101</v>
      </c>
      <c r="AR7" s="38" t="s">
        <v>
101</v>
      </c>
      <c r="AS7" s="38">
        <v>
11.59</v>
      </c>
      <c r="AT7" s="38">
        <v>
3.64</v>
      </c>
      <c r="AU7" s="38" t="s">
        <v>
101</v>
      </c>
      <c r="AV7" s="38" t="s">
        <v>
101</v>
      </c>
      <c r="AW7" s="38" t="s">
        <v>
101</v>
      </c>
      <c r="AX7" s="38" t="s">
        <v>
101</v>
      </c>
      <c r="AY7" s="38">
        <v>
38.729999999999997</v>
      </c>
      <c r="AZ7" s="38" t="s">
        <v>
101</v>
      </c>
      <c r="BA7" s="38" t="s">
        <v>
101</v>
      </c>
      <c r="BB7" s="38" t="s">
        <v>
101</v>
      </c>
      <c r="BC7" s="38" t="s">
        <v>
101</v>
      </c>
      <c r="BD7" s="38">
        <v>
37.200000000000003</v>
      </c>
      <c r="BE7" s="38">
        <v>
67.52</v>
      </c>
      <c r="BF7" s="38" t="s">
        <v>
101</v>
      </c>
      <c r="BG7" s="38" t="s">
        <v>
101</v>
      </c>
      <c r="BH7" s="38" t="s">
        <v>
101</v>
      </c>
      <c r="BI7" s="38" t="s">
        <v>
101</v>
      </c>
      <c r="BJ7" s="38">
        <v>
289.37</v>
      </c>
      <c r="BK7" s="38" t="s">
        <v>
101</v>
      </c>
      <c r="BL7" s="38" t="s">
        <v>
101</v>
      </c>
      <c r="BM7" s="38" t="s">
        <v>
101</v>
      </c>
      <c r="BN7" s="38" t="s">
        <v>
101</v>
      </c>
      <c r="BO7" s="38">
        <v>
843.72</v>
      </c>
      <c r="BP7" s="38">
        <v>
705.21</v>
      </c>
      <c r="BQ7" s="38" t="s">
        <v>
101</v>
      </c>
      <c r="BR7" s="38" t="s">
        <v>
101</v>
      </c>
      <c r="BS7" s="38" t="s">
        <v>
101</v>
      </c>
      <c r="BT7" s="38" t="s">
        <v>
101</v>
      </c>
      <c r="BU7" s="38">
        <v>
108.06</v>
      </c>
      <c r="BV7" s="38" t="s">
        <v>
101</v>
      </c>
      <c r="BW7" s="38" t="s">
        <v>
101</v>
      </c>
      <c r="BX7" s="38" t="s">
        <v>
101</v>
      </c>
      <c r="BY7" s="38" t="s">
        <v>
101</v>
      </c>
      <c r="BZ7" s="38">
        <v>
94.81</v>
      </c>
      <c r="CA7" s="38">
        <v>
98.96</v>
      </c>
      <c r="CB7" s="38" t="s">
        <v>
101</v>
      </c>
      <c r="CC7" s="38" t="s">
        <v>
101</v>
      </c>
      <c r="CD7" s="38" t="s">
        <v>
101</v>
      </c>
      <c r="CE7" s="38" t="s">
        <v>
101</v>
      </c>
      <c r="CF7" s="38">
        <v>
100.31</v>
      </c>
      <c r="CG7" s="38" t="s">
        <v>
101</v>
      </c>
      <c r="CH7" s="38" t="s">
        <v>
101</v>
      </c>
      <c r="CI7" s="38" t="s">
        <v>
101</v>
      </c>
      <c r="CJ7" s="38" t="s">
        <v>
101</v>
      </c>
      <c r="CK7" s="38">
        <v>
129.9</v>
      </c>
      <c r="CL7" s="38">
        <v>
134.52000000000001</v>
      </c>
      <c r="CM7" s="38" t="s">
        <v>
101</v>
      </c>
      <c r="CN7" s="38" t="s">
        <v>
101</v>
      </c>
      <c r="CO7" s="38" t="s">
        <v>
101</v>
      </c>
      <c r="CP7" s="38" t="s">
        <v>
101</v>
      </c>
      <c r="CQ7" s="38" t="s">
        <v>
101</v>
      </c>
      <c r="CR7" s="38" t="s">
        <v>
101</v>
      </c>
      <c r="CS7" s="38" t="s">
        <v>
101</v>
      </c>
      <c r="CT7" s="38" t="s">
        <v>
101</v>
      </c>
      <c r="CU7" s="38" t="s">
        <v>
101</v>
      </c>
      <c r="CV7" s="38">
        <v>
80.11</v>
      </c>
      <c r="CW7" s="38">
        <v>
59.57</v>
      </c>
      <c r="CX7" s="38" t="s">
        <v>
101</v>
      </c>
      <c r="CY7" s="38" t="s">
        <v>
101</v>
      </c>
      <c r="CZ7" s="38" t="s">
        <v>
101</v>
      </c>
      <c r="DA7" s="38" t="s">
        <v>
101</v>
      </c>
      <c r="DB7" s="38">
        <v>
99.89</v>
      </c>
      <c r="DC7" s="38" t="s">
        <v>
101</v>
      </c>
      <c r="DD7" s="38" t="s">
        <v>
101</v>
      </c>
      <c r="DE7" s="38" t="s">
        <v>
101</v>
      </c>
      <c r="DF7" s="38" t="s">
        <v>
101</v>
      </c>
      <c r="DG7" s="38">
        <v>
95.96</v>
      </c>
      <c r="DH7" s="38">
        <v>
95.57</v>
      </c>
      <c r="DI7" s="38" t="s">
        <v>
101</v>
      </c>
      <c r="DJ7" s="38" t="s">
        <v>
101</v>
      </c>
      <c r="DK7" s="38" t="s">
        <v>
101</v>
      </c>
      <c r="DL7" s="38" t="s">
        <v>
101</v>
      </c>
      <c r="DM7" s="38">
        <v>
4.43</v>
      </c>
      <c r="DN7" s="38" t="s">
        <v>
101</v>
      </c>
      <c r="DO7" s="38" t="s">
        <v>
101</v>
      </c>
      <c r="DP7" s="38" t="s">
        <v>
101</v>
      </c>
      <c r="DQ7" s="38" t="s">
        <v>
101</v>
      </c>
      <c r="DR7" s="38">
        <v>
20.23</v>
      </c>
      <c r="DS7" s="38">
        <v>
36.520000000000003</v>
      </c>
      <c r="DT7" s="38" t="s">
        <v>
101</v>
      </c>
      <c r="DU7" s="38" t="s">
        <v>
101</v>
      </c>
      <c r="DV7" s="38" t="s">
        <v>
101</v>
      </c>
      <c r="DW7" s="38" t="s">
        <v>
101</v>
      </c>
      <c r="DX7" s="38">
        <v>
0</v>
      </c>
      <c r="DY7" s="38" t="s">
        <v>
101</v>
      </c>
      <c r="DZ7" s="38" t="s">
        <v>
101</v>
      </c>
      <c r="EA7" s="38" t="s">
        <v>
101</v>
      </c>
      <c r="EB7" s="38" t="s">
        <v>
101</v>
      </c>
      <c r="EC7" s="38">
        <v>
1.63</v>
      </c>
      <c r="ED7" s="38">
        <v>
5.72</v>
      </c>
      <c r="EE7" s="38" t="s">
        <v>
101</v>
      </c>
      <c r="EF7" s="38" t="s">
        <v>
101</v>
      </c>
      <c r="EG7" s="38" t="s">
        <v>
101</v>
      </c>
      <c r="EH7" s="38" t="s">
        <v>
101</v>
      </c>
      <c r="EI7" s="38">
        <v>
0</v>
      </c>
      <c r="EJ7" s="38" t="s">
        <v>
101</v>
      </c>
      <c r="EK7" s="38" t="s">
        <v>
101</v>
      </c>
      <c r="EL7" s="38" t="s">
        <v>
101</v>
      </c>
      <c r="EM7" s="38" t="s">
        <v>
101</v>
      </c>
      <c r="EN7" s="38">
        <v>
0.12</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102</v>
      </c>
      <c r="C9" s="40" t="s">
        <v>
103</v>
      </c>
      <c r="D9" s="40" t="s">
        <v>
104</v>
      </c>
      <c r="E9" s="40" t="s">
        <v>
105</v>
      </c>
      <c r="F9" s="40" t="s">
        <v>
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107</v>
      </c>
    </row>
    <row r="12" spans="1:148" x14ac:dyDescent="0.15">
      <c r="B12">
        <v>
1</v>
      </c>
      <c r="C12">
        <v>
1</v>
      </c>
      <c r="D12">
        <v>
1</v>
      </c>
      <c r="E12">
        <v>
1</v>
      </c>
      <c r="F12">
        <v>
2</v>
      </c>
      <c r="G12" t="s">
        <v>
108</v>
      </c>
    </row>
    <row r="13" spans="1:148" x14ac:dyDescent="0.15">
      <c r="B13" t="s">
        <v>
109</v>
      </c>
      <c r="C13" t="s">
        <v>
110</v>
      </c>
      <c r="D13" t="s">
        <v>
109</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2022-02-10T04:31:18Z</cp:lastPrinted>
  <dcterms:created xsi:type="dcterms:W3CDTF">2021-12-03T07:10:45Z</dcterms:created>
  <dcterms:modified xsi:type="dcterms:W3CDTF">2022-02-17T02:46:38Z</dcterms:modified>
  <cp:category/>
</cp:coreProperties>
</file>