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726"/>
  <workbookPr/>
  <mc:AlternateContent xmlns:mc="http://schemas.openxmlformats.org/markup-compatibility/2006">
    <mc:Choice Requires="x15">
      <x15ac:absPath xmlns:x15ac="http://schemas.microsoft.com/office/spreadsheetml/2010/11/ac" url="\\kt1\public\環境衛生課\環境衛生共有フォルダ\農集排担当\NAS集排担当フォルダ【最新版】public\080_回答文書等\010_回答文書\R05年度\経営比較分析表\回答\"/>
    </mc:Choice>
  </mc:AlternateContent>
  <xr:revisionPtr revIDLastSave="0" documentId="13_ncr:1_{C766976E-5382-40F9-988D-C210E958DE62}" xr6:coauthVersionLast="47" xr6:coauthVersionMax="47" xr10:uidLastSave="{00000000-0000-0000-0000-000000000000}"/>
  <workbookProtection workbookAlgorithmName="SHA-512" workbookHashValue="uOJCSKas3YtsUH5D5//zx/inp/jBRgnzgT4Xhexv1r4+J2h6aBjwOUr+b3Yi5/a2Nkg2+6IVftU2MhgOe2Vb0g==" workbookSaltValue="WsT0NjSoF78yrvRIFRkk4g==" workbookSpinCount="100000" lockStructure="1"/>
  <bookViews>
    <workbookView xWindow="-120" yWindow="-120" windowWidth="29040" windowHeight="15840"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AT10" i="4" s="1"/>
  <c r="V6" i="5"/>
  <c r="U6" i="5"/>
  <c r="BB8" i="4" s="1"/>
  <c r="T6" i="5"/>
  <c r="S6" i="5"/>
  <c r="AL8" i="4" s="1"/>
  <c r="R6" i="5"/>
  <c r="Q6" i="5"/>
  <c r="W10" i="4" s="1"/>
  <c r="P6" i="5"/>
  <c r="O6" i="5"/>
  <c r="I10" i="4" s="1"/>
  <c r="N6" i="5"/>
  <c r="M6" i="5"/>
  <c r="L6" i="5"/>
  <c r="K6" i="5"/>
  <c r="P8" i="4" s="1"/>
  <c r="J6" i="5"/>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H86" i="4"/>
  <c r="E86" i="4"/>
  <c r="BB10" i="4"/>
  <c r="AL10" i="4"/>
  <c r="AD10" i="4"/>
  <c r="P10" i="4"/>
  <c r="B10" i="4"/>
  <c r="AT8" i="4"/>
  <c r="AD8" i="4"/>
  <c r="W8" i="4"/>
  <c r="I8" i="4"/>
  <c r="B8" i="4"/>
  <c r="B6" i="4"/>
</calcChain>
</file>

<file path=xl/sharedStrings.xml><?xml version="1.0" encoding="utf-8"?>
<sst xmlns="http://schemas.openxmlformats.org/spreadsheetml/2006/main" count="236" uniqueCount="120">
  <si>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</si>
  <si>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</si>
  <si>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</si>
  <si>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</si>
  <si>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</si>
  <si>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</si>
  <si>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</si>
  <si>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</si>
  <si>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</si>
  <si>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</si>
  <si>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</si>
  <si>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</si>
  <si>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</si>
  <si>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</si>
  <si>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</si>
  <si>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</si>
  <si>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</si>
  <si>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</si>
  <si>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</si>
  <si>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</si>
  <si>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</si>
  <si>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</si>
  <si>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</si>
  <si>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</si>
  <si>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</si>
  <si>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</si>
  <si>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</si>
  <si>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</si>
  <si>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</si>
  <si>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</si>
  <si>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</si>
  <si>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</si>
  <si>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</si>
  <si>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</si>
  <si>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</si>
  <si>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</si>
  <si>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</si>
  <si>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</si>
  <si>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</si>
  <si>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</si>
  <si>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</si>
  <si>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</si>
  <si>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</si>
  <si>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</si>
  <si>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</si>
  <si>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</si>
  <si>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</si>
  <si>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</si>
  <si>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</si>
  <si>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</si>
  <si>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</si>
  <si>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</si>
  <si>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</si>
  <si>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</si>
  <si>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</si>
  <si>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</si>
  <si>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</si>
  <si>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</si>
  <si>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</si>
  <si>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</si>
  <si>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</si>
  <si>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</si>
  <si>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</si>
  <si>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</si>
  <si>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</si>
  <si>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</si>
  <si>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</si>
  <si>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</si>
  <si>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</si>
  <si>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</si>
  <si>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</si>
  <si>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</si>
  <si>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</si>
  <si>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</si>
  <si>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</si>
  <si>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</si>
  <si>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</si>
  <si>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</si>
  <si>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</si>
  <si>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</si>
  <si>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</si>
  <si>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</si>
  <si>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</si>
  <si>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</si>
  <si>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</si>
  <si>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</si>
  <si>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</si>
  <si>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</si>
  <si>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</si>
  <si>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</si>
  <si>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</si>
  <si>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</si>
  <si>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</si>
  <si>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</si>
  <si>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</si>
  <si>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</si>
  <si>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</si>
  <si>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</si>
  <si>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東京都　神津島村</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</si>
  <si>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</si>
  <si>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</si>
  <si>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</si>
  <si>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</si>
  <si>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</si>
  <si>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</si>
  <si>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</si>
  <si>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</si>
  <si>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</si>
  <si>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</si>
  <si>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</si>
  <si>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</si>
  <si>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</si>
  <si>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</si>
  <si>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</si>
  <si>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</si>
  <si>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</si>
  <si>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</si>
  <si>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供用開始から20年近くが経過し機械設備等の故障が頻発している。今後は施設の老朽化、電気料等の増加に伴い、使用料改定を考えなければいけない。
また、加入率増加により使用料収入は増加するが、夏季観光シーズンの天候・来島客数に左右される。
加入率や来島客数の増加により処理量も比例して増加するので、今後はより効率の良い維持管理に努めていくことが重要である。</t>
    <rPh sb="8" eb="9">
      <t>ネン</t>
    </rPh>
    <rPh sb="9" eb="10">
      <t>チカ</t>
    </rPh>
    <rPh sb="31" eb="33">
      <t>コンゴ</t>
    </rPh>
    <rPh sb="34" eb="36">
      <t>シセツ</t>
    </rPh>
    <rPh sb="37" eb="40">
      <t>ロウキュウカ</t>
    </rPh>
    <rPh sb="41" eb="45">
      <t>デンキリョウトウ</t>
    </rPh>
    <rPh sb="46" eb="48">
      <t>ゾウカ</t>
    </rPh>
    <rPh sb="49" eb="50">
      <t>トモナ</t>
    </rPh>
    <rPh sb="58" eb="59">
      <t>カンガ</t>
    </rPh>
    <phoneticPr fontId="4"/>
  </si>
  <si>
    <t>平成15年度完成で供用開始から20年近くが経過しているため、処理施設の機械設備の補修・更新が年々増加している。
耐用年数が15～20年程度の機械設備が多い為、令和2年度にて、処理場の機能診断・最適整備構想を行い順次、機器類改修工事を行う。
令和4年度は微細目スクリーン、ばっ気槽ブロワ交換工事を行った。
③管渠改善率については管渠は地中にあるため、塩害を受けにくいことと対応年数が50年となっていることから、修繕については問題視していない。</t>
    <rPh sb="17" eb="18">
      <t>ネン</t>
    </rPh>
    <rPh sb="18" eb="19">
      <t>チカ</t>
    </rPh>
    <rPh sb="21" eb="23">
      <t>ケイカ</t>
    </rPh>
    <rPh sb="79" eb="81">
      <t>レイワ</t>
    </rPh>
    <rPh sb="82" eb="84">
      <t>ネンド</t>
    </rPh>
    <rPh sb="87" eb="89">
      <t>ショリ</t>
    </rPh>
    <rPh sb="89" eb="90">
      <t>ジョウ</t>
    </rPh>
    <rPh sb="91" eb="93">
      <t>キノウ</t>
    </rPh>
    <rPh sb="93" eb="95">
      <t>シンダン</t>
    </rPh>
    <rPh sb="98" eb="100">
      <t>セイビ</t>
    </rPh>
    <rPh sb="100" eb="102">
      <t>コウソウ</t>
    </rPh>
    <rPh sb="103" eb="104">
      <t>オコナ</t>
    </rPh>
    <rPh sb="120" eb="122">
      <t>レイワ</t>
    </rPh>
    <rPh sb="123" eb="125">
      <t>ネンド</t>
    </rPh>
    <rPh sb="126" eb="129">
      <t>ビサイメ</t>
    </rPh>
    <rPh sb="137" eb="138">
      <t>キ</t>
    </rPh>
    <rPh sb="138" eb="139">
      <t>ソウ</t>
    </rPh>
    <rPh sb="142" eb="144">
      <t>コウカン</t>
    </rPh>
    <rPh sb="144" eb="146">
      <t>コウジ</t>
    </rPh>
    <rPh sb="147" eb="148">
      <t>オコナ</t>
    </rPh>
    <phoneticPr fontId="4"/>
  </si>
  <si>
    <r>
      <t>①農業集落排水処理場の修繕費・委託料の支出が増えた。また、コロナ対策として上下水道料金の基本料を免除し、その分を国庫補助金、一般会計繰入金で補った。今後は大きく変動することはない見込。
④企業債残高対事業規模比率は平成15年度以降起債を行っていない。令和3年度～令和4年度にて、公営企業会計</t>
    </r>
    <r>
      <rPr>
        <sz val="9"/>
        <rFont val="ＭＳ ゴシック"/>
        <family val="3"/>
        <charset val="128"/>
      </rPr>
      <t>移行</t>
    </r>
    <r>
      <rPr>
        <sz val="9"/>
        <color theme="1"/>
        <rFont val="ＭＳ ゴシック"/>
        <family val="3"/>
        <charset val="128"/>
      </rPr>
      <t>に伴う起債を借りた。令和5年度も起債を</t>
    </r>
    <r>
      <rPr>
        <sz val="9"/>
        <rFont val="ＭＳ ゴシック"/>
        <family val="3"/>
        <charset val="128"/>
      </rPr>
      <t>する</t>
    </r>
    <r>
      <rPr>
        <sz val="9"/>
        <color theme="1"/>
        <rFont val="ＭＳ ゴシック"/>
        <family val="3"/>
        <charset val="128"/>
      </rPr>
      <t>予定である。
⑤経費回収率は収益的収支比率が減少した為、減少した。理由としては、コロナ対策として上下水道料金の基本料を免除した為。また、一般会計からの繰入で賄われている割合が高いこと等を踏まえ、今後も料金収入の確保、経費節減が必要となる。
⑥類似団体や全国平均より比較的高い値を示しており、効率的な汚水処理実施が必要である。増加した理由は、農業集落排水処理場の修繕費等の、支出が増えたことによる増。今後は機器類改修工事を行う。
⑦施設利用率については夏の繁忙期に対応した計画処理能力となっていることが原因ではあるが、処理能力の低下を考慮すれば過大スペックとはならない。
⑧少子高齢化などにより人口が減少傾向にあり、また離島という立地により転入は見込みは少ないため、今後も横ばいで推移すると思われる。
また汲取りから農業集落排水への切替えは横ばいである。</t>
    </r>
    <rPh sb="15" eb="18">
      <t>イタクリョウ</t>
    </rPh>
    <rPh sb="19" eb="21">
      <t>シシュツ</t>
    </rPh>
    <rPh sb="22" eb="23">
      <t>フ</t>
    </rPh>
    <rPh sb="54" eb="55">
      <t>ブン</t>
    </rPh>
    <rPh sb="56" eb="61">
      <t>コッコホジョキン</t>
    </rPh>
    <rPh sb="62" eb="66">
      <t>イッパンカイケイ</t>
    </rPh>
    <rPh sb="66" eb="69">
      <t>クリイレキン</t>
    </rPh>
    <rPh sb="70" eb="71">
      <t>オギナ</t>
    </rPh>
    <rPh sb="101" eb="104">
      <t>シュウエキテキ</t>
    </rPh>
    <rPh sb="104" eb="108">
      <t>シュウシヒリツ</t>
    </rPh>
    <rPh sb="109" eb="111">
      <t>ゲンショウ</t>
    </rPh>
    <rPh sb="113" eb="114">
      <t>タメ</t>
    </rPh>
    <rPh sb="115" eb="117">
      <t>ゲンショウ</t>
    </rPh>
    <rPh sb="139" eb="143">
      <t>コウエイキギョウ</t>
    </rPh>
    <rPh sb="143" eb="145">
      <t>カイケイ</t>
    </rPh>
    <rPh sb="145" eb="147">
      <t>イコウ</t>
    </rPh>
    <rPh sb="148" eb="149">
      <t>トモナ</t>
    </rPh>
    <rPh sb="153" eb="154">
      <t>カ</t>
    </rPh>
    <rPh sb="157" eb="159">
      <t>レイワ</t>
    </rPh>
    <rPh sb="160" eb="162">
      <t>ネンド</t>
    </rPh>
    <rPh sb="163" eb="165">
      <t>キサイ</t>
    </rPh>
    <rPh sb="201" eb="203">
      <t>リユウ</t>
    </rPh>
    <rPh sb="211" eb="213">
      <t>タイサク</t>
    </rPh>
    <rPh sb="216" eb="222">
      <t>ジョウゲスイドウリョウキン</t>
    </rPh>
    <rPh sb="223" eb="226">
      <t>キホンリョウ</t>
    </rPh>
    <rPh sb="227" eb="229">
      <t>メンジョ</t>
    </rPh>
    <rPh sb="231" eb="232">
      <t>タメ</t>
    </rPh>
    <rPh sb="269" eb="271">
      <t>ゾウカ</t>
    </rPh>
    <rPh sb="273" eb="275">
      <t>リユウ</t>
    </rPh>
    <rPh sb="277" eb="283">
      <t>ノウギョウシュウラクハイスイ</t>
    </rPh>
    <rPh sb="283" eb="286">
      <t>ショリジョウ</t>
    </rPh>
    <rPh sb="287" eb="290">
      <t>シュウゼンヒ</t>
    </rPh>
    <rPh sb="292" eb="293">
      <t>ニョウ</t>
    </rPh>
    <rPh sb="293" eb="295">
      <t>クミト</t>
    </rPh>
    <rPh sb="296" eb="297">
      <t>シャ</t>
    </rPh>
    <rPh sb="298" eb="300">
      <t>コウニュウ</t>
    </rPh>
    <rPh sb="302" eb="304">
      <t>シシュツ</t>
    </rPh>
    <rPh sb="305" eb="306">
      <t>フ</t>
    </rPh>
    <rPh sb="313" eb="314">
      <t>ゾウ</t>
    </rPh>
    <rPh sb="315" eb="317">
      <t>コンゴ</t>
    </rPh>
    <rPh sb="318" eb="319">
      <t>サ</t>
    </rPh>
    <rPh sb="321" eb="323">
      <t>ミコミ</t>
    </rPh>
    <rPh sb="351" eb="352">
      <t>トウ</t>
    </rPh>
    <rPh sb="370" eb="373">
      <t>キキルイ</t>
    </rPh>
    <rPh sb="373" eb="377">
      <t>カイシュウコウジ</t>
    </rPh>
    <rPh sb="378" eb="379">
      <t>オコナ</t>
    </rPh>
    <rPh sb="393" eb="397">
      <t>スイセンカリツ</t>
    </rPh>
    <rPh sb="398" eb="400">
      <t>レイワ</t>
    </rPh>
    <rPh sb="401" eb="403">
      <t>ネンド</t>
    </rPh>
    <rPh sb="405" eb="407">
      <t>ミナオ</t>
    </rPh>
    <rPh sb="409" eb="410">
      <t>ハカ</t>
    </rPh>
    <rPh sb="417" eb="418">
      <t>ゾウ</t>
    </rPh>
    <rPh sb="459" eb="461">
      <t>クミト</t>
    </rPh>
    <rPh sb="464" eb="470">
      <t>ノウギョウシュウラクハイスイ</t>
    </rPh>
    <rPh sb="472" eb="474">
      <t>キリカ</t>
    </rPh>
    <rPh sb="537" eb="538">
      <t>ヨコ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</si>
</sst>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9"/>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3" fillId="0" borderId="6" xfId="0" applyFont="1" applyBorder="1" applyAlignment="1" applyProtection="1">
      <alignment horizontal="left" vertical="top" wrapText="1"/>
      <protection locked="0"/>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602-42CD-9EFA-CD24E6D1EADB}"/>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0.01</c:v>
                </c:pt>
                <c:pt idx="1">
                  <c:v>0.02</c:v>
                </c:pt>
                <c:pt idx="2">
                  <c:v>0.25</c:v>
                </c:pt>
                <c:pt idx="3">
                  <c:v>0.05</c:v>
                </c:pt>
                <c:pt idx="4">
                  <c:v>0.03</c:v>
                </c:pt>
              </c:numCache>
            </c:numRef>
          </c:val>
          <c:smooth val="0"/>
          <c:extLst>
            <c:ext xmlns:c16="http://schemas.microsoft.com/office/drawing/2014/chart" uri="{C3380CC4-5D6E-409C-BE32-E72D297353CC}">
              <c16:uniqueId val="{00000001-C602-42CD-9EFA-CD24E6D1EADB}"/>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22.77</c:v>
                </c:pt>
                <c:pt idx="1">
                  <c:v>31.06</c:v>
                </c:pt>
                <c:pt idx="2">
                  <c:v>32.299999999999997</c:v>
                </c:pt>
                <c:pt idx="3">
                  <c:v>35.57</c:v>
                </c:pt>
                <c:pt idx="4">
                  <c:v>37.770000000000003</c:v>
                </c:pt>
              </c:numCache>
            </c:numRef>
          </c:val>
          <c:extLst>
            <c:ext xmlns:c16="http://schemas.microsoft.com/office/drawing/2014/chart" uri="{C3380CC4-5D6E-409C-BE32-E72D297353CC}">
              <c16:uniqueId val="{00000000-3E06-4F64-BAAA-333F1A735242}"/>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50.68</c:v>
                </c:pt>
                <c:pt idx="1">
                  <c:v>50.14</c:v>
                </c:pt>
                <c:pt idx="2">
                  <c:v>54.83</c:v>
                </c:pt>
                <c:pt idx="3">
                  <c:v>66.53</c:v>
                </c:pt>
                <c:pt idx="4">
                  <c:v>52.35</c:v>
                </c:pt>
              </c:numCache>
            </c:numRef>
          </c:val>
          <c:smooth val="0"/>
          <c:extLst>
            <c:ext xmlns:c16="http://schemas.microsoft.com/office/drawing/2014/chart" uri="{C3380CC4-5D6E-409C-BE32-E72D297353CC}">
              <c16:uniqueId val="{00000001-3E06-4F64-BAAA-333F1A735242}"/>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83.34</c:v>
                </c:pt>
                <c:pt idx="1">
                  <c:v>83.34</c:v>
                </c:pt>
                <c:pt idx="2">
                  <c:v>99.44</c:v>
                </c:pt>
                <c:pt idx="3">
                  <c:v>99.43</c:v>
                </c:pt>
                <c:pt idx="4">
                  <c:v>99.42</c:v>
                </c:pt>
              </c:numCache>
            </c:numRef>
          </c:val>
          <c:extLst>
            <c:ext xmlns:c16="http://schemas.microsoft.com/office/drawing/2014/chart" uri="{C3380CC4-5D6E-409C-BE32-E72D297353CC}">
              <c16:uniqueId val="{00000000-4CD2-4629-A000-210DB7B04CBA}"/>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84.86</c:v>
                </c:pt>
                <c:pt idx="1">
                  <c:v>84.98</c:v>
                </c:pt>
                <c:pt idx="2">
                  <c:v>84.7</c:v>
                </c:pt>
                <c:pt idx="3">
                  <c:v>84.67</c:v>
                </c:pt>
                <c:pt idx="4">
                  <c:v>84.39</c:v>
                </c:pt>
              </c:numCache>
            </c:numRef>
          </c:val>
          <c:smooth val="0"/>
          <c:extLst>
            <c:ext xmlns:c16="http://schemas.microsoft.com/office/drawing/2014/chart" uri="{C3380CC4-5D6E-409C-BE32-E72D297353CC}">
              <c16:uniqueId val="{00000001-4CD2-4629-A000-210DB7B04CBA}"/>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94.29</c:v>
                </c:pt>
                <c:pt idx="1">
                  <c:v>93.82</c:v>
                </c:pt>
                <c:pt idx="2">
                  <c:v>87.21</c:v>
                </c:pt>
                <c:pt idx="3">
                  <c:v>86.42</c:v>
                </c:pt>
                <c:pt idx="4">
                  <c:v>96.45</c:v>
                </c:pt>
              </c:numCache>
            </c:numRef>
          </c:val>
          <c:extLst>
            <c:ext xmlns:c16="http://schemas.microsoft.com/office/drawing/2014/chart" uri="{C3380CC4-5D6E-409C-BE32-E72D297353CC}">
              <c16:uniqueId val="{00000000-772F-4EF2-8ABD-D7FFA4A3CEF2}"/>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72F-4EF2-8ABD-D7FFA4A3CEF2}"/>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070-4702-AD03-3311BC83AC5E}"/>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070-4702-AD03-3311BC83AC5E}"/>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35E-4E60-829F-ECBC39896CB1}"/>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35E-4E60-829F-ECBC39896CB1}"/>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0FB-4FCF-A755-8CB7E619F55A}"/>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0FB-4FCF-A755-8CB7E619F55A}"/>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72B-4DAE-AC5E-6A57E52EC58E}"/>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72B-4DAE-AC5E-6A57E52EC58E}"/>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396.2</c:v>
                </c:pt>
                <c:pt idx="1">
                  <c:v>356.57</c:v>
                </c:pt>
                <c:pt idx="2">
                  <c:v>428.77</c:v>
                </c:pt>
                <c:pt idx="3">
                  <c:v>335.68</c:v>
                </c:pt>
                <c:pt idx="4">
                  <c:v>230.71</c:v>
                </c:pt>
              </c:numCache>
            </c:numRef>
          </c:val>
          <c:extLst>
            <c:ext xmlns:c16="http://schemas.microsoft.com/office/drawing/2014/chart" uri="{C3380CC4-5D6E-409C-BE32-E72D297353CC}">
              <c16:uniqueId val="{00000000-E7A7-447F-8F1E-E8A470997A0B}"/>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789.46</c:v>
                </c:pt>
                <c:pt idx="1">
                  <c:v>826.83</c:v>
                </c:pt>
                <c:pt idx="2">
                  <c:v>867.83</c:v>
                </c:pt>
                <c:pt idx="3">
                  <c:v>791.76</c:v>
                </c:pt>
                <c:pt idx="4">
                  <c:v>900.82</c:v>
                </c:pt>
              </c:numCache>
            </c:numRef>
          </c:val>
          <c:smooth val="0"/>
          <c:extLst>
            <c:ext xmlns:c16="http://schemas.microsoft.com/office/drawing/2014/chart" uri="{C3380CC4-5D6E-409C-BE32-E72D297353CC}">
              <c16:uniqueId val="{00000001-E7A7-447F-8F1E-E8A470997A0B}"/>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64.19</c:v>
                </c:pt>
                <c:pt idx="1">
                  <c:v>63.21</c:v>
                </c:pt>
                <c:pt idx="2">
                  <c:v>36.58</c:v>
                </c:pt>
                <c:pt idx="3">
                  <c:v>32.369999999999997</c:v>
                </c:pt>
                <c:pt idx="4">
                  <c:v>24.99</c:v>
                </c:pt>
              </c:numCache>
            </c:numRef>
          </c:val>
          <c:extLst>
            <c:ext xmlns:c16="http://schemas.microsoft.com/office/drawing/2014/chart" uri="{C3380CC4-5D6E-409C-BE32-E72D297353CC}">
              <c16:uniqueId val="{00000000-B384-43B6-A9B6-89A4615DC2B3}"/>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57.77</c:v>
                </c:pt>
                <c:pt idx="1">
                  <c:v>57.31</c:v>
                </c:pt>
                <c:pt idx="2">
                  <c:v>57.08</c:v>
                </c:pt>
                <c:pt idx="3">
                  <c:v>56.26</c:v>
                </c:pt>
                <c:pt idx="4">
                  <c:v>52.94</c:v>
                </c:pt>
              </c:numCache>
            </c:numRef>
          </c:val>
          <c:smooth val="0"/>
          <c:extLst>
            <c:ext xmlns:c16="http://schemas.microsoft.com/office/drawing/2014/chart" uri="{C3380CC4-5D6E-409C-BE32-E72D297353CC}">
              <c16:uniqueId val="{00000001-B384-43B6-A9B6-89A4615DC2B3}"/>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401.54</c:v>
                </c:pt>
                <c:pt idx="1">
                  <c:v>348.87</c:v>
                </c:pt>
                <c:pt idx="2">
                  <c:v>447.11</c:v>
                </c:pt>
                <c:pt idx="3">
                  <c:v>431.94</c:v>
                </c:pt>
                <c:pt idx="4">
                  <c:v>526.61</c:v>
                </c:pt>
              </c:numCache>
            </c:numRef>
          </c:val>
          <c:extLst>
            <c:ext xmlns:c16="http://schemas.microsoft.com/office/drawing/2014/chart" uri="{C3380CC4-5D6E-409C-BE32-E72D297353CC}">
              <c16:uniqueId val="{00000000-C0B1-4092-88CB-DD5C4D201195}"/>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274.35000000000002</c:v>
                </c:pt>
                <c:pt idx="1">
                  <c:v>273.52</c:v>
                </c:pt>
                <c:pt idx="2">
                  <c:v>274.99</c:v>
                </c:pt>
                <c:pt idx="3">
                  <c:v>282.08999999999997</c:v>
                </c:pt>
                <c:pt idx="4">
                  <c:v>303.27999999999997</c:v>
                </c:pt>
              </c:numCache>
            </c:numRef>
          </c:val>
          <c:smooth val="0"/>
          <c:extLst>
            <c:ext xmlns:c16="http://schemas.microsoft.com/office/drawing/2014/chart" uri="{C3380CC4-5D6E-409C-BE32-E72D297353CC}">
              <c16:uniqueId val="{00000001-C0B1-4092-88CB-DD5C4D201195}"/>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【809.19】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【52.55】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【273.68】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topLeftCell="N16"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8" t="s">
        <v>0</v>
      </c>
      <c r="C2" s="68"/>
      <c r="D2" s="68"/>
      <c r="E2" s="68"/>
      <c r="F2" s="68"/>
      <c r="G2" s="68"/>
      <c r="H2" s="68"/>
      <c r="I2" s="68"/>
      <c r="J2" s="68"/>
      <c r="K2" s="68"/>
      <c r="L2" s="68"/>
      <c r="M2" s="68"/>
      <c r="N2" s="68"/>
      <c r="O2" s="68"/>
      <c r="P2" s="68"/>
      <c r="Q2" s="68"/>
      <c r="R2" s="68"/>
      <c r="S2" s="68"/>
      <c r="T2" s="68"/>
      <c r="U2" s="68"/>
      <c r="V2" s="68"/>
      <c r="W2" s="68"/>
      <c r="X2" s="68"/>
      <c r="Y2" s="68"/>
      <c r="Z2" s="68"/>
      <c r="AA2" s="68"/>
      <c r="AB2" s="68"/>
      <c r="AC2" s="68"/>
      <c r="AD2" s="68"/>
      <c r="AE2" s="68"/>
      <c r="AF2" s="68"/>
      <c r="AG2" s="68"/>
      <c r="AH2" s="68"/>
      <c r="AI2" s="68"/>
      <c r="AJ2" s="68"/>
      <c r="AK2" s="68"/>
      <c r="AL2" s="68"/>
      <c r="AM2" s="68"/>
      <c r="AN2" s="68"/>
      <c r="AO2" s="68"/>
      <c r="AP2" s="68"/>
      <c r="AQ2" s="68"/>
      <c r="AR2" s="68"/>
      <c r="AS2" s="68"/>
      <c r="AT2" s="68"/>
      <c r="AU2" s="68"/>
      <c r="AV2" s="68"/>
      <c r="AW2" s="68"/>
      <c r="AX2" s="68"/>
      <c r="AY2" s="68"/>
      <c r="AZ2" s="68"/>
      <c r="BA2" s="68"/>
      <c r="BB2" s="68"/>
      <c r="BC2" s="68"/>
      <c r="BD2" s="68"/>
      <c r="BE2" s="68"/>
      <c r="BF2" s="68"/>
      <c r="BG2" s="68"/>
      <c r="BH2" s="68"/>
      <c r="BI2" s="68"/>
      <c r="BJ2" s="68"/>
      <c r="BK2" s="68"/>
      <c r="BL2" s="68"/>
      <c r="BM2" s="68"/>
      <c r="BN2" s="68"/>
      <c r="BO2" s="68"/>
      <c r="BP2" s="68"/>
      <c r="BQ2" s="68"/>
      <c r="BR2" s="68"/>
      <c r="BS2" s="68"/>
      <c r="BT2" s="68"/>
      <c r="BU2" s="68"/>
      <c r="BV2" s="68"/>
      <c r="BW2" s="68"/>
      <c r="BX2" s="68"/>
      <c r="BY2" s="68"/>
      <c r="BZ2" s="68"/>
    </row>
    <row r="3" spans="1:78" ht="9.75" customHeight="1" x14ac:dyDescent="0.15">
      <c r="A3" s="2"/>
      <c r="B3" s="68"/>
      <c r="C3" s="68"/>
      <c r="D3" s="68"/>
      <c r="E3" s="68"/>
      <c r="F3" s="68"/>
      <c r="G3" s="68"/>
      <c r="H3" s="68"/>
      <c r="I3" s="68"/>
      <c r="J3" s="68"/>
      <c r="K3" s="68"/>
      <c r="L3" s="68"/>
      <c r="M3" s="68"/>
      <c r="N3" s="68"/>
      <c r="O3" s="68"/>
      <c r="P3" s="68"/>
      <c r="Q3" s="68"/>
      <c r="R3" s="68"/>
      <c r="S3" s="68"/>
      <c r="T3" s="68"/>
      <c r="U3" s="68"/>
      <c r="V3" s="68"/>
      <c r="W3" s="68"/>
      <c r="X3" s="68"/>
      <c r="Y3" s="68"/>
      <c r="Z3" s="68"/>
      <c r="AA3" s="68"/>
      <c r="AB3" s="68"/>
      <c r="AC3" s="68"/>
      <c r="AD3" s="68"/>
      <c r="AE3" s="68"/>
      <c r="AF3" s="68"/>
      <c r="AG3" s="68"/>
      <c r="AH3" s="68"/>
      <c r="AI3" s="68"/>
      <c r="AJ3" s="68"/>
      <c r="AK3" s="68"/>
      <c r="AL3" s="68"/>
      <c r="AM3" s="68"/>
      <c r="AN3" s="68"/>
      <c r="AO3" s="68"/>
      <c r="AP3" s="68"/>
      <c r="AQ3" s="68"/>
      <c r="AR3" s="68"/>
      <c r="AS3" s="68"/>
      <c r="AT3" s="68"/>
      <c r="AU3" s="68"/>
      <c r="AV3" s="68"/>
      <c r="AW3" s="68"/>
      <c r="AX3" s="68"/>
      <c r="AY3" s="68"/>
      <c r="AZ3" s="68"/>
      <c r="BA3" s="68"/>
      <c r="BB3" s="68"/>
      <c r="BC3" s="68"/>
      <c r="BD3" s="68"/>
      <c r="BE3" s="68"/>
      <c r="BF3" s="68"/>
      <c r="BG3" s="68"/>
      <c r="BH3" s="68"/>
      <c r="BI3" s="68"/>
      <c r="BJ3" s="68"/>
      <c r="BK3" s="68"/>
      <c r="BL3" s="68"/>
      <c r="BM3" s="68"/>
      <c r="BN3" s="68"/>
      <c r="BO3" s="68"/>
      <c r="BP3" s="68"/>
      <c r="BQ3" s="68"/>
      <c r="BR3" s="68"/>
      <c r="BS3" s="68"/>
      <c r="BT3" s="68"/>
      <c r="BU3" s="68"/>
      <c r="BV3" s="68"/>
      <c r="BW3" s="68"/>
      <c r="BX3" s="68"/>
      <c r="BY3" s="68"/>
      <c r="BZ3" s="68"/>
    </row>
    <row r="4" spans="1:78" ht="9.75" customHeight="1" x14ac:dyDescent="0.15">
      <c r="A4" s="2"/>
      <c r="B4" s="68"/>
      <c r="C4" s="68"/>
      <c r="D4" s="68"/>
      <c r="E4" s="68"/>
      <c r="F4" s="68"/>
      <c r="G4" s="68"/>
      <c r="H4" s="68"/>
      <c r="I4" s="68"/>
      <c r="J4" s="68"/>
      <c r="K4" s="68"/>
      <c r="L4" s="68"/>
      <c r="M4" s="68"/>
      <c r="N4" s="68"/>
      <c r="O4" s="68"/>
      <c r="P4" s="68"/>
      <c r="Q4" s="68"/>
      <c r="R4" s="68"/>
      <c r="S4" s="68"/>
      <c r="T4" s="68"/>
      <c r="U4" s="68"/>
      <c r="V4" s="68"/>
      <c r="W4" s="68"/>
      <c r="X4" s="68"/>
      <c r="Y4" s="68"/>
      <c r="Z4" s="68"/>
      <c r="AA4" s="68"/>
      <c r="AB4" s="68"/>
      <c r="AC4" s="68"/>
      <c r="AD4" s="68"/>
      <c r="AE4" s="68"/>
      <c r="AF4" s="68"/>
      <c r="AG4" s="68"/>
      <c r="AH4" s="68"/>
      <c r="AI4" s="68"/>
      <c r="AJ4" s="68"/>
      <c r="AK4" s="68"/>
      <c r="AL4" s="68"/>
      <c r="AM4" s="68"/>
      <c r="AN4" s="68"/>
      <c r="AO4" s="68"/>
      <c r="AP4" s="68"/>
      <c r="AQ4" s="68"/>
      <c r="AR4" s="68"/>
      <c r="AS4" s="68"/>
      <c r="AT4" s="68"/>
      <c r="AU4" s="68"/>
      <c r="AV4" s="68"/>
      <c r="AW4" s="68"/>
      <c r="AX4" s="68"/>
      <c r="AY4" s="68"/>
      <c r="AZ4" s="68"/>
      <c r="BA4" s="68"/>
      <c r="BB4" s="68"/>
      <c r="BC4" s="68"/>
      <c r="BD4" s="68"/>
      <c r="BE4" s="68"/>
      <c r="BF4" s="68"/>
      <c r="BG4" s="68"/>
      <c r="BH4" s="68"/>
      <c r="BI4" s="68"/>
      <c r="BJ4" s="68"/>
      <c r="BK4" s="68"/>
      <c r="BL4" s="68"/>
      <c r="BM4" s="68"/>
      <c r="BN4" s="68"/>
      <c r="BO4" s="68"/>
      <c r="BP4" s="68"/>
      <c r="BQ4" s="68"/>
      <c r="BR4" s="68"/>
      <c r="BS4" s="68"/>
      <c r="BT4" s="68"/>
      <c r="BU4" s="68"/>
      <c r="BV4" s="68"/>
      <c r="BW4" s="68"/>
      <c r="BX4" s="68"/>
      <c r="BY4" s="68"/>
      <c r="BZ4" s="6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9" t="str">
        <f>データ!H6</f>
        <v>東京都　神津島村</v>
      </c>
      <c r="C6" s="69"/>
      <c r="D6" s="69"/>
      <c r="E6" s="69"/>
      <c r="F6" s="69"/>
      <c r="G6" s="69"/>
      <c r="H6" s="69"/>
      <c r="I6" s="69"/>
      <c r="J6" s="69"/>
      <c r="K6" s="69"/>
      <c r="L6" s="69"/>
      <c r="M6" s="69"/>
      <c r="N6" s="69"/>
      <c r="O6" s="69"/>
      <c r="P6" s="69"/>
      <c r="Q6" s="69"/>
      <c r="R6" s="69"/>
      <c r="S6" s="69"/>
      <c r="T6" s="69"/>
      <c r="U6" s="69"/>
      <c r="V6" s="69"/>
      <c r="W6" s="69"/>
      <c r="X6" s="69"/>
      <c r="Y6" s="69"/>
      <c r="Z6" s="69"/>
      <c r="AA6" s="69"/>
      <c r="AB6" s="69"/>
      <c r="AC6" s="6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7" t="s">
        <v>1</v>
      </c>
      <c r="C7" s="47"/>
      <c r="D7" s="47"/>
      <c r="E7" s="47"/>
      <c r="F7" s="47"/>
      <c r="G7" s="47"/>
      <c r="H7" s="47"/>
      <c r="I7" s="47" t="s">
        <v>2</v>
      </c>
      <c r="J7" s="47"/>
      <c r="K7" s="47"/>
      <c r="L7" s="47"/>
      <c r="M7" s="47"/>
      <c r="N7" s="47"/>
      <c r="O7" s="47"/>
      <c r="P7" s="47" t="s">
        <v>3</v>
      </c>
      <c r="Q7" s="47"/>
      <c r="R7" s="47"/>
      <c r="S7" s="47"/>
      <c r="T7" s="47"/>
      <c r="U7" s="47"/>
      <c r="V7" s="47"/>
      <c r="W7" s="47" t="s">
        <v>4</v>
      </c>
      <c r="X7" s="47"/>
      <c r="Y7" s="47"/>
      <c r="Z7" s="47"/>
      <c r="AA7" s="47"/>
      <c r="AB7" s="47"/>
      <c r="AC7" s="47"/>
      <c r="AD7" s="47" t="s">
        <v>5</v>
      </c>
      <c r="AE7" s="47"/>
      <c r="AF7" s="47"/>
      <c r="AG7" s="47"/>
      <c r="AH7" s="47"/>
      <c r="AI7" s="47"/>
      <c r="AJ7" s="47"/>
      <c r="AK7" s="3"/>
      <c r="AL7" s="47" t="s">
        <v>6</v>
      </c>
      <c r="AM7" s="47"/>
      <c r="AN7" s="47"/>
      <c r="AO7" s="47"/>
      <c r="AP7" s="47"/>
      <c r="AQ7" s="47"/>
      <c r="AR7" s="47"/>
      <c r="AS7" s="47"/>
      <c r="AT7" s="47" t="s">
        <v>7</v>
      </c>
      <c r="AU7" s="47"/>
      <c r="AV7" s="47"/>
      <c r="AW7" s="47"/>
      <c r="AX7" s="47"/>
      <c r="AY7" s="47"/>
      <c r="AZ7" s="47"/>
      <c r="BA7" s="47"/>
      <c r="BB7" s="47" t="s">
        <v>8</v>
      </c>
      <c r="BC7" s="47"/>
      <c r="BD7" s="47"/>
      <c r="BE7" s="47"/>
      <c r="BF7" s="47"/>
      <c r="BG7" s="47"/>
      <c r="BH7" s="47"/>
      <c r="BI7" s="47"/>
      <c r="BJ7" s="3"/>
      <c r="BK7" s="3"/>
      <c r="BL7" s="70" t="s">
        <v>9</v>
      </c>
      <c r="BM7" s="71"/>
      <c r="BN7" s="71"/>
      <c r="BO7" s="71"/>
      <c r="BP7" s="71"/>
      <c r="BQ7" s="71"/>
      <c r="BR7" s="71"/>
      <c r="BS7" s="71"/>
      <c r="BT7" s="71"/>
      <c r="BU7" s="71"/>
      <c r="BV7" s="71"/>
      <c r="BW7" s="71"/>
      <c r="BX7" s="71"/>
      <c r="BY7" s="72"/>
    </row>
    <row r="8" spans="1:78" ht="18.75" customHeight="1" x14ac:dyDescent="0.15">
      <c r="A8" s="2"/>
      <c r="B8" s="66" t="str">
        <f>データ!I6</f>
        <v>法非適用</v>
      </c>
      <c r="C8" s="66"/>
      <c r="D8" s="66"/>
      <c r="E8" s="66"/>
      <c r="F8" s="66"/>
      <c r="G8" s="66"/>
      <c r="H8" s="66"/>
      <c r="I8" s="66" t="str">
        <f>データ!J6</f>
        <v>下水道事業</v>
      </c>
      <c r="J8" s="66"/>
      <c r="K8" s="66"/>
      <c r="L8" s="66"/>
      <c r="M8" s="66"/>
      <c r="N8" s="66"/>
      <c r="O8" s="66"/>
      <c r="P8" s="66" t="str">
        <f>データ!K6</f>
        <v>農業集落排水</v>
      </c>
      <c r="Q8" s="66"/>
      <c r="R8" s="66"/>
      <c r="S8" s="66"/>
      <c r="T8" s="66"/>
      <c r="U8" s="66"/>
      <c r="V8" s="66"/>
      <c r="W8" s="66" t="str">
        <f>データ!L6</f>
        <v>F2</v>
      </c>
      <c r="X8" s="66"/>
      <c r="Y8" s="66"/>
      <c r="Z8" s="66"/>
      <c r="AA8" s="66"/>
      <c r="AB8" s="66"/>
      <c r="AC8" s="66"/>
      <c r="AD8" s="67" t="str">
        <f>データ!$M$6</f>
        <v>非設置</v>
      </c>
      <c r="AE8" s="67"/>
      <c r="AF8" s="67"/>
      <c r="AG8" s="67"/>
      <c r="AH8" s="67"/>
      <c r="AI8" s="67"/>
      <c r="AJ8" s="67"/>
      <c r="AK8" s="3"/>
      <c r="AL8" s="46">
        <f>データ!S6</f>
        <v>1813</v>
      </c>
      <c r="AM8" s="46"/>
      <c r="AN8" s="46"/>
      <c r="AO8" s="46"/>
      <c r="AP8" s="46"/>
      <c r="AQ8" s="46"/>
      <c r="AR8" s="46"/>
      <c r="AS8" s="46"/>
      <c r="AT8" s="45">
        <f>データ!T6</f>
        <v>18.579999999999998</v>
      </c>
      <c r="AU8" s="45"/>
      <c r="AV8" s="45"/>
      <c r="AW8" s="45"/>
      <c r="AX8" s="45"/>
      <c r="AY8" s="45"/>
      <c r="AZ8" s="45"/>
      <c r="BA8" s="45"/>
      <c r="BB8" s="45">
        <f>データ!U6</f>
        <v>97.58</v>
      </c>
      <c r="BC8" s="45"/>
      <c r="BD8" s="45"/>
      <c r="BE8" s="45"/>
      <c r="BF8" s="45"/>
      <c r="BG8" s="45"/>
      <c r="BH8" s="45"/>
      <c r="BI8" s="45"/>
      <c r="BJ8" s="3"/>
      <c r="BK8" s="3"/>
      <c r="BL8" s="62" t="s">
        <v>10</v>
      </c>
      <c r="BM8" s="63"/>
      <c r="BN8" s="64" t="s">
        <v>11</v>
      </c>
      <c r="BO8" s="64"/>
      <c r="BP8" s="64"/>
      <c r="BQ8" s="64"/>
      <c r="BR8" s="64"/>
      <c r="BS8" s="64"/>
      <c r="BT8" s="64"/>
      <c r="BU8" s="64"/>
      <c r="BV8" s="64"/>
      <c r="BW8" s="64"/>
      <c r="BX8" s="64"/>
      <c r="BY8" s="65"/>
    </row>
    <row r="9" spans="1:78" ht="18.75" customHeight="1" x14ac:dyDescent="0.15">
      <c r="A9" s="2"/>
      <c r="B9" s="47" t="s">
        <v>12</v>
      </c>
      <c r="C9" s="47"/>
      <c r="D9" s="47"/>
      <c r="E9" s="47"/>
      <c r="F9" s="47"/>
      <c r="G9" s="47"/>
      <c r="H9" s="47"/>
      <c r="I9" s="47" t="s">
        <v>13</v>
      </c>
      <c r="J9" s="47"/>
      <c r="K9" s="47"/>
      <c r="L9" s="47"/>
      <c r="M9" s="47"/>
      <c r="N9" s="47"/>
      <c r="O9" s="47"/>
      <c r="P9" s="47" t="s">
        <v>14</v>
      </c>
      <c r="Q9" s="47"/>
      <c r="R9" s="47"/>
      <c r="S9" s="47"/>
      <c r="T9" s="47"/>
      <c r="U9" s="47"/>
      <c r="V9" s="47"/>
      <c r="W9" s="47" t="s">
        <v>15</v>
      </c>
      <c r="X9" s="47"/>
      <c r="Y9" s="47"/>
      <c r="Z9" s="47"/>
      <c r="AA9" s="47"/>
      <c r="AB9" s="47"/>
      <c r="AC9" s="47"/>
      <c r="AD9" s="47" t="s">
        <v>16</v>
      </c>
      <c r="AE9" s="47"/>
      <c r="AF9" s="47"/>
      <c r="AG9" s="47"/>
      <c r="AH9" s="47"/>
      <c r="AI9" s="47"/>
      <c r="AJ9" s="47"/>
      <c r="AK9" s="3"/>
      <c r="AL9" s="47" t="s">
        <v>17</v>
      </c>
      <c r="AM9" s="47"/>
      <c r="AN9" s="47"/>
      <c r="AO9" s="47"/>
      <c r="AP9" s="47"/>
      <c r="AQ9" s="47"/>
      <c r="AR9" s="47"/>
      <c r="AS9" s="47"/>
      <c r="AT9" s="47" t="s">
        <v>18</v>
      </c>
      <c r="AU9" s="47"/>
      <c r="AV9" s="47"/>
      <c r="AW9" s="47"/>
      <c r="AX9" s="47"/>
      <c r="AY9" s="47"/>
      <c r="AZ9" s="47"/>
      <c r="BA9" s="47"/>
      <c r="BB9" s="47" t="s">
        <v>19</v>
      </c>
      <c r="BC9" s="47"/>
      <c r="BD9" s="47"/>
      <c r="BE9" s="47"/>
      <c r="BF9" s="47"/>
      <c r="BG9" s="47"/>
      <c r="BH9" s="47"/>
      <c r="BI9" s="47"/>
      <c r="BJ9" s="3"/>
      <c r="BK9" s="3"/>
      <c r="BL9" s="48" t="s">
        <v>20</v>
      </c>
      <c r="BM9" s="49"/>
      <c r="BN9" s="50" t="s">
        <v>21</v>
      </c>
      <c r="BO9" s="50"/>
      <c r="BP9" s="50"/>
      <c r="BQ9" s="50"/>
      <c r="BR9" s="50"/>
      <c r="BS9" s="50"/>
      <c r="BT9" s="50"/>
      <c r="BU9" s="50"/>
      <c r="BV9" s="50"/>
      <c r="BW9" s="50"/>
      <c r="BX9" s="50"/>
      <c r="BY9" s="51"/>
    </row>
    <row r="10" spans="1:78" ht="18.75" customHeight="1" x14ac:dyDescent="0.15">
      <c r="A10" s="2"/>
      <c r="B10" s="45" t="str">
        <f>データ!N6</f>
        <v>-</v>
      </c>
      <c r="C10" s="45"/>
      <c r="D10" s="45"/>
      <c r="E10" s="45"/>
      <c r="F10" s="45"/>
      <c r="G10" s="45"/>
      <c r="H10" s="45"/>
      <c r="I10" s="45" t="str">
        <f>データ!O6</f>
        <v>該当数値なし</v>
      </c>
      <c r="J10" s="45"/>
      <c r="K10" s="45"/>
      <c r="L10" s="45"/>
      <c r="M10" s="45"/>
      <c r="N10" s="45"/>
      <c r="O10" s="45"/>
      <c r="P10" s="45">
        <f>データ!P6</f>
        <v>95.91</v>
      </c>
      <c r="Q10" s="45"/>
      <c r="R10" s="45"/>
      <c r="S10" s="45"/>
      <c r="T10" s="45"/>
      <c r="U10" s="45"/>
      <c r="V10" s="45"/>
      <c r="W10" s="45">
        <f>データ!Q6</f>
        <v>105.09</v>
      </c>
      <c r="X10" s="45"/>
      <c r="Y10" s="45"/>
      <c r="Z10" s="45"/>
      <c r="AA10" s="45"/>
      <c r="AB10" s="45"/>
      <c r="AC10" s="45"/>
      <c r="AD10" s="46">
        <f>データ!R6</f>
        <v>3520</v>
      </c>
      <c r="AE10" s="46"/>
      <c r="AF10" s="46"/>
      <c r="AG10" s="46"/>
      <c r="AH10" s="46"/>
      <c r="AI10" s="46"/>
      <c r="AJ10" s="46"/>
      <c r="AK10" s="2"/>
      <c r="AL10" s="46">
        <f>データ!V6</f>
        <v>1711</v>
      </c>
      <c r="AM10" s="46"/>
      <c r="AN10" s="46"/>
      <c r="AO10" s="46"/>
      <c r="AP10" s="46"/>
      <c r="AQ10" s="46"/>
      <c r="AR10" s="46"/>
      <c r="AS10" s="46"/>
      <c r="AT10" s="45">
        <f>データ!W6</f>
        <v>0.41</v>
      </c>
      <c r="AU10" s="45"/>
      <c r="AV10" s="45"/>
      <c r="AW10" s="45"/>
      <c r="AX10" s="45"/>
      <c r="AY10" s="45"/>
      <c r="AZ10" s="45"/>
      <c r="BA10" s="45"/>
      <c r="BB10" s="45">
        <f>データ!X6</f>
        <v>4173.17</v>
      </c>
      <c r="BC10" s="45"/>
      <c r="BD10" s="45"/>
      <c r="BE10" s="45"/>
      <c r="BF10" s="45"/>
      <c r="BG10" s="45"/>
      <c r="BH10" s="45"/>
      <c r="BI10" s="45"/>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38" t="s">
        <v>26</v>
      </c>
      <c r="BM14" s="39"/>
      <c r="BN14" s="39"/>
      <c r="BO14" s="39"/>
      <c r="BP14" s="39"/>
      <c r="BQ14" s="39"/>
      <c r="BR14" s="39"/>
      <c r="BS14" s="39"/>
      <c r="BT14" s="39"/>
      <c r="BU14" s="39"/>
      <c r="BV14" s="39"/>
      <c r="BW14" s="39"/>
      <c r="BX14" s="39"/>
      <c r="BY14" s="39"/>
      <c r="BZ14" s="40"/>
    </row>
    <row r="15" spans="1:78" ht="13.5" customHeight="1" x14ac:dyDescent="0.15">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1" t="s">
        <v>119</v>
      </c>
      <c r="BM16" s="30"/>
      <c r="BN16" s="30"/>
      <c r="BO16" s="30"/>
      <c r="BP16" s="30"/>
      <c r="BQ16" s="30"/>
      <c r="BR16" s="30"/>
      <c r="BS16" s="30"/>
      <c r="BT16" s="30"/>
      <c r="BU16" s="30"/>
      <c r="BV16" s="30"/>
      <c r="BW16" s="30"/>
      <c r="BX16" s="30"/>
      <c r="BY16" s="30"/>
      <c r="BZ16" s="3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30"/>
      <c r="BN17" s="30"/>
      <c r="BO17" s="30"/>
      <c r="BP17" s="30"/>
      <c r="BQ17" s="30"/>
      <c r="BR17" s="30"/>
      <c r="BS17" s="30"/>
      <c r="BT17" s="30"/>
      <c r="BU17" s="30"/>
      <c r="BV17" s="30"/>
      <c r="BW17" s="30"/>
      <c r="BX17" s="30"/>
      <c r="BY17" s="30"/>
      <c r="BZ17" s="3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30"/>
      <c r="BN18" s="30"/>
      <c r="BO18" s="30"/>
      <c r="BP18" s="30"/>
      <c r="BQ18" s="30"/>
      <c r="BR18" s="30"/>
      <c r="BS18" s="30"/>
      <c r="BT18" s="30"/>
      <c r="BU18" s="30"/>
      <c r="BV18" s="30"/>
      <c r="BW18" s="30"/>
      <c r="BX18" s="30"/>
      <c r="BY18" s="30"/>
      <c r="BZ18" s="3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30"/>
      <c r="BN19" s="30"/>
      <c r="BO19" s="30"/>
      <c r="BP19" s="30"/>
      <c r="BQ19" s="30"/>
      <c r="BR19" s="30"/>
      <c r="BS19" s="30"/>
      <c r="BT19" s="30"/>
      <c r="BU19" s="30"/>
      <c r="BV19" s="30"/>
      <c r="BW19" s="30"/>
      <c r="BX19" s="30"/>
      <c r="BY19" s="30"/>
      <c r="BZ19" s="3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30"/>
      <c r="BN20" s="30"/>
      <c r="BO20" s="30"/>
      <c r="BP20" s="30"/>
      <c r="BQ20" s="30"/>
      <c r="BR20" s="30"/>
      <c r="BS20" s="30"/>
      <c r="BT20" s="30"/>
      <c r="BU20" s="30"/>
      <c r="BV20" s="30"/>
      <c r="BW20" s="30"/>
      <c r="BX20" s="30"/>
      <c r="BY20" s="30"/>
      <c r="BZ20" s="3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30"/>
      <c r="BN21" s="30"/>
      <c r="BO21" s="30"/>
      <c r="BP21" s="30"/>
      <c r="BQ21" s="30"/>
      <c r="BR21" s="30"/>
      <c r="BS21" s="30"/>
      <c r="BT21" s="30"/>
      <c r="BU21" s="30"/>
      <c r="BV21" s="30"/>
      <c r="BW21" s="30"/>
      <c r="BX21" s="30"/>
      <c r="BY21" s="30"/>
      <c r="BZ21" s="3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30"/>
      <c r="BN22" s="30"/>
      <c r="BO22" s="30"/>
      <c r="BP22" s="30"/>
      <c r="BQ22" s="30"/>
      <c r="BR22" s="30"/>
      <c r="BS22" s="30"/>
      <c r="BT22" s="30"/>
      <c r="BU22" s="30"/>
      <c r="BV22" s="30"/>
      <c r="BW22" s="30"/>
      <c r="BX22" s="30"/>
      <c r="BY22" s="30"/>
      <c r="BZ22" s="3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30"/>
      <c r="BN23" s="30"/>
      <c r="BO23" s="30"/>
      <c r="BP23" s="30"/>
      <c r="BQ23" s="30"/>
      <c r="BR23" s="30"/>
      <c r="BS23" s="30"/>
      <c r="BT23" s="30"/>
      <c r="BU23" s="30"/>
      <c r="BV23" s="30"/>
      <c r="BW23" s="30"/>
      <c r="BX23" s="30"/>
      <c r="BY23" s="30"/>
      <c r="BZ23" s="3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30"/>
      <c r="BN24" s="30"/>
      <c r="BO24" s="30"/>
      <c r="BP24" s="30"/>
      <c r="BQ24" s="30"/>
      <c r="BR24" s="30"/>
      <c r="BS24" s="30"/>
      <c r="BT24" s="30"/>
      <c r="BU24" s="30"/>
      <c r="BV24" s="30"/>
      <c r="BW24" s="30"/>
      <c r="BX24" s="30"/>
      <c r="BY24" s="30"/>
      <c r="BZ24" s="3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30"/>
      <c r="BN25" s="30"/>
      <c r="BO25" s="30"/>
      <c r="BP25" s="30"/>
      <c r="BQ25" s="30"/>
      <c r="BR25" s="30"/>
      <c r="BS25" s="30"/>
      <c r="BT25" s="30"/>
      <c r="BU25" s="30"/>
      <c r="BV25" s="30"/>
      <c r="BW25" s="30"/>
      <c r="BX25" s="30"/>
      <c r="BY25" s="30"/>
      <c r="BZ25" s="3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30"/>
      <c r="BN26" s="30"/>
      <c r="BO26" s="30"/>
      <c r="BP26" s="30"/>
      <c r="BQ26" s="30"/>
      <c r="BR26" s="30"/>
      <c r="BS26" s="30"/>
      <c r="BT26" s="30"/>
      <c r="BU26" s="30"/>
      <c r="BV26" s="30"/>
      <c r="BW26" s="30"/>
      <c r="BX26" s="30"/>
      <c r="BY26" s="30"/>
      <c r="BZ26" s="3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30"/>
      <c r="BN27" s="30"/>
      <c r="BO27" s="30"/>
      <c r="BP27" s="30"/>
      <c r="BQ27" s="30"/>
      <c r="BR27" s="30"/>
      <c r="BS27" s="30"/>
      <c r="BT27" s="30"/>
      <c r="BU27" s="30"/>
      <c r="BV27" s="30"/>
      <c r="BW27" s="30"/>
      <c r="BX27" s="30"/>
      <c r="BY27" s="30"/>
      <c r="BZ27" s="3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30"/>
      <c r="BN28" s="30"/>
      <c r="BO28" s="30"/>
      <c r="BP28" s="30"/>
      <c r="BQ28" s="30"/>
      <c r="BR28" s="30"/>
      <c r="BS28" s="30"/>
      <c r="BT28" s="30"/>
      <c r="BU28" s="30"/>
      <c r="BV28" s="30"/>
      <c r="BW28" s="30"/>
      <c r="BX28" s="30"/>
      <c r="BY28" s="30"/>
      <c r="BZ28" s="3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30"/>
      <c r="BN29" s="30"/>
      <c r="BO29" s="30"/>
      <c r="BP29" s="30"/>
      <c r="BQ29" s="30"/>
      <c r="BR29" s="30"/>
      <c r="BS29" s="30"/>
      <c r="BT29" s="30"/>
      <c r="BU29" s="30"/>
      <c r="BV29" s="30"/>
      <c r="BW29" s="30"/>
      <c r="BX29" s="30"/>
      <c r="BY29" s="30"/>
      <c r="BZ29" s="3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30"/>
      <c r="BN30" s="30"/>
      <c r="BO30" s="30"/>
      <c r="BP30" s="30"/>
      <c r="BQ30" s="30"/>
      <c r="BR30" s="30"/>
      <c r="BS30" s="30"/>
      <c r="BT30" s="30"/>
      <c r="BU30" s="30"/>
      <c r="BV30" s="30"/>
      <c r="BW30" s="30"/>
      <c r="BX30" s="30"/>
      <c r="BY30" s="30"/>
      <c r="BZ30" s="3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30"/>
      <c r="BN31" s="30"/>
      <c r="BO31" s="30"/>
      <c r="BP31" s="30"/>
      <c r="BQ31" s="30"/>
      <c r="BR31" s="30"/>
      <c r="BS31" s="30"/>
      <c r="BT31" s="30"/>
      <c r="BU31" s="30"/>
      <c r="BV31" s="30"/>
      <c r="BW31" s="30"/>
      <c r="BX31" s="30"/>
      <c r="BY31" s="30"/>
      <c r="BZ31" s="3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30"/>
      <c r="BN32" s="30"/>
      <c r="BO32" s="30"/>
      <c r="BP32" s="30"/>
      <c r="BQ32" s="30"/>
      <c r="BR32" s="30"/>
      <c r="BS32" s="30"/>
      <c r="BT32" s="30"/>
      <c r="BU32" s="30"/>
      <c r="BV32" s="30"/>
      <c r="BW32" s="30"/>
      <c r="BX32" s="30"/>
      <c r="BY32" s="30"/>
      <c r="BZ32" s="3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30"/>
      <c r="BN33" s="30"/>
      <c r="BO33" s="30"/>
      <c r="BP33" s="30"/>
      <c r="BQ33" s="30"/>
      <c r="BR33" s="30"/>
      <c r="BS33" s="30"/>
      <c r="BT33" s="30"/>
      <c r="BU33" s="30"/>
      <c r="BV33" s="30"/>
      <c r="BW33" s="30"/>
      <c r="BX33" s="30"/>
      <c r="BY33" s="30"/>
      <c r="BZ33" s="3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30"/>
      <c r="BN34" s="30"/>
      <c r="BO34" s="30"/>
      <c r="BP34" s="30"/>
      <c r="BQ34" s="30"/>
      <c r="BR34" s="30"/>
      <c r="BS34" s="30"/>
      <c r="BT34" s="30"/>
      <c r="BU34" s="30"/>
      <c r="BV34" s="30"/>
      <c r="BW34" s="30"/>
      <c r="BX34" s="30"/>
      <c r="BY34" s="30"/>
      <c r="BZ34" s="3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30"/>
      <c r="BN35" s="30"/>
      <c r="BO35" s="30"/>
      <c r="BP35" s="30"/>
      <c r="BQ35" s="30"/>
      <c r="BR35" s="30"/>
      <c r="BS35" s="30"/>
      <c r="BT35" s="30"/>
      <c r="BU35" s="30"/>
      <c r="BV35" s="30"/>
      <c r="BW35" s="30"/>
      <c r="BX35" s="30"/>
      <c r="BY35" s="30"/>
      <c r="BZ35" s="3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30"/>
      <c r="BN36" s="30"/>
      <c r="BO36" s="30"/>
      <c r="BP36" s="30"/>
      <c r="BQ36" s="30"/>
      <c r="BR36" s="30"/>
      <c r="BS36" s="30"/>
      <c r="BT36" s="30"/>
      <c r="BU36" s="30"/>
      <c r="BV36" s="30"/>
      <c r="BW36" s="30"/>
      <c r="BX36" s="30"/>
      <c r="BY36" s="30"/>
      <c r="BZ36" s="3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30"/>
      <c r="BN37" s="30"/>
      <c r="BO37" s="30"/>
      <c r="BP37" s="30"/>
      <c r="BQ37" s="30"/>
      <c r="BR37" s="30"/>
      <c r="BS37" s="30"/>
      <c r="BT37" s="30"/>
      <c r="BU37" s="30"/>
      <c r="BV37" s="30"/>
      <c r="BW37" s="30"/>
      <c r="BX37" s="30"/>
      <c r="BY37" s="30"/>
      <c r="BZ37" s="3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30"/>
      <c r="BN38" s="30"/>
      <c r="BO38" s="30"/>
      <c r="BP38" s="30"/>
      <c r="BQ38" s="30"/>
      <c r="BR38" s="30"/>
      <c r="BS38" s="30"/>
      <c r="BT38" s="30"/>
      <c r="BU38" s="30"/>
      <c r="BV38" s="30"/>
      <c r="BW38" s="30"/>
      <c r="BX38" s="30"/>
      <c r="BY38" s="30"/>
      <c r="BZ38" s="3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30"/>
      <c r="BN39" s="30"/>
      <c r="BO39" s="30"/>
      <c r="BP39" s="30"/>
      <c r="BQ39" s="30"/>
      <c r="BR39" s="30"/>
      <c r="BS39" s="30"/>
      <c r="BT39" s="30"/>
      <c r="BU39" s="30"/>
      <c r="BV39" s="30"/>
      <c r="BW39" s="30"/>
      <c r="BX39" s="30"/>
      <c r="BY39" s="30"/>
      <c r="BZ39" s="3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30"/>
      <c r="BN40" s="30"/>
      <c r="BO40" s="30"/>
      <c r="BP40" s="30"/>
      <c r="BQ40" s="30"/>
      <c r="BR40" s="30"/>
      <c r="BS40" s="30"/>
      <c r="BT40" s="30"/>
      <c r="BU40" s="30"/>
      <c r="BV40" s="30"/>
      <c r="BW40" s="30"/>
      <c r="BX40" s="30"/>
      <c r="BY40" s="30"/>
      <c r="BZ40" s="3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30"/>
      <c r="BN41" s="30"/>
      <c r="BO41" s="30"/>
      <c r="BP41" s="30"/>
      <c r="BQ41" s="30"/>
      <c r="BR41" s="30"/>
      <c r="BS41" s="30"/>
      <c r="BT41" s="30"/>
      <c r="BU41" s="30"/>
      <c r="BV41" s="30"/>
      <c r="BW41" s="30"/>
      <c r="BX41" s="30"/>
      <c r="BY41" s="30"/>
      <c r="BZ41" s="3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30"/>
      <c r="BN42" s="30"/>
      <c r="BO42" s="30"/>
      <c r="BP42" s="30"/>
      <c r="BQ42" s="30"/>
      <c r="BR42" s="30"/>
      <c r="BS42" s="30"/>
      <c r="BT42" s="30"/>
      <c r="BU42" s="30"/>
      <c r="BV42" s="30"/>
      <c r="BW42" s="30"/>
      <c r="BX42" s="30"/>
      <c r="BY42" s="30"/>
      <c r="BZ42" s="3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30"/>
      <c r="BN43" s="30"/>
      <c r="BO43" s="30"/>
      <c r="BP43" s="30"/>
      <c r="BQ43" s="30"/>
      <c r="BR43" s="30"/>
      <c r="BS43" s="30"/>
      <c r="BT43" s="30"/>
      <c r="BU43" s="30"/>
      <c r="BV43" s="30"/>
      <c r="BW43" s="30"/>
      <c r="BX43" s="30"/>
      <c r="BY43" s="30"/>
      <c r="BZ43" s="3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118</v>
      </c>
      <c r="BM47" s="30"/>
      <c r="BN47" s="30"/>
      <c r="BO47" s="30"/>
      <c r="BP47" s="30"/>
      <c r="BQ47" s="30"/>
      <c r="BR47" s="30"/>
      <c r="BS47" s="30"/>
      <c r="BT47" s="30"/>
      <c r="BU47" s="30"/>
      <c r="BV47" s="30"/>
      <c r="BW47" s="30"/>
      <c r="BX47" s="30"/>
      <c r="BY47" s="30"/>
      <c r="BZ47" s="3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15">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15">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117</v>
      </c>
      <c r="BM66" s="30"/>
      <c r="BN66" s="30"/>
      <c r="BO66" s="30"/>
      <c r="BP66" s="30"/>
      <c r="BQ66" s="30"/>
      <c r="BR66" s="30"/>
      <c r="BS66" s="30"/>
      <c r="BT66" s="30"/>
      <c r="BU66" s="30"/>
      <c r="BV66" s="30"/>
      <c r="BW66" s="30"/>
      <c r="BX66" s="30"/>
      <c r="BY66" s="30"/>
      <c r="BZ66" s="3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15">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43</v>
      </c>
      <c r="H86" s="12" t="str">
        <f>データ!BP6</f>
        <v>【809.19】</v>
      </c>
      <c r="I86" s="12" t="str">
        <f>データ!CA6</f>
        <v>【57.02】</v>
      </c>
      <c r="J86" s="12" t="str">
        <f>データ!CL6</f>
        <v>【273.68】</v>
      </c>
      <c r="K86" s="12" t="str">
        <f>データ!CW6</f>
        <v>【52.55】</v>
      </c>
      <c r="L86" s="12" t="str">
        <f>データ!DH6</f>
        <v>【87.30】</v>
      </c>
      <c r="M86" s="12" t="s">
        <v>44</v>
      </c>
      <c r="N86" s="12" t="s">
        <v>44</v>
      </c>
      <c r="O86" s="12" t="str">
        <f>データ!EO6</f>
        <v>【0.02】</v>
      </c>
    </row>
  </sheetData>
  <sheetProtection algorithmName="SHA-512" hashValue="SGbldTZ8oX5/nLnt9p5/akR3ExZ8iI2J1z5rrNINbzNpDcd9GSOgKllFDob6cUkRLSrlu+T7ds0ao5fXRLC56Q==" saltValue="Xn91gmjBQn/sF4ef/8GlW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47</v>
      </c>
      <c r="B3" s="15" t="s">
        <v>48</v>
      </c>
      <c r="C3" s="15" t="s">
        <v>49</v>
      </c>
      <c r="D3" s="15" t="s">
        <v>50</v>
      </c>
      <c r="E3" s="15" t="s">
        <v>51</v>
      </c>
      <c r="F3" s="15" t="s">
        <v>52</v>
      </c>
      <c r="G3" s="15" t="s">
        <v>53</v>
      </c>
      <c r="H3" s="74" t="s">
        <v>54</v>
      </c>
      <c r="I3" s="75"/>
      <c r="J3" s="75"/>
      <c r="K3" s="75"/>
      <c r="L3" s="75"/>
      <c r="M3" s="75"/>
      <c r="N3" s="75"/>
      <c r="O3" s="75"/>
      <c r="P3" s="75"/>
      <c r="Q3" s="75"/>
      <c r="R3" s="75"/>
      <c r="S3" s="75"/>
      <c r="T3" s="75"/>
      <c r="U3" s="75"/>
      <c r="V3" s="75"/>
      <c r="W3" s="75"/>
      <c r="X3" s="76"/>
      <c r="Y3" s="80" t="s">
        <v>55</v>
      </c>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c r="DI3" s="73" t="s">
        <v>56</v>
      </c>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c r="EO3" s="73"/>
    </row>
    <row r="4" spans="1:145" x14ac:dyDescent="0.15">
      <c r="A4" s="14" t="s">
        <v>57</v>
      </c>
      <c r="B4" s="16"/>
      <c r="C4" s="16"/>
      <c r="D4" s="16"/>
      <c r="E4" s="16"/>
      <c r="F4" s="16"/>
      <c r="G4" s="16"/>
      <c r="H4" s="77"/>
      <c r="I4" s="78"/>
      <c r="J4" s="78"/>
      <c r="K4" s="78"/>
      <c r="L4" s="78"/>
      <c r="M4" s="78"/>
      <c r="N4" s="78"/>
      <c r="O4" s="78"/>
      <c r="P4" s="78"/>
      <c r="Q4" s="78"/>
      <c r="R4" s="78"/>
      <c r="S4" s="78"/>
      <c r="T4" s="78"/>
      <c r="U4" s="78"/>
      <c r="V4" s="78"/>
      <c r="W4" s="78"/>
      <c r="X4" s="79"/>
      <c r="Y4" s="73" t="s">
        <v>58</v>
      </c>
      <c r="Z4" s="73"/>
      <c r="AA4" s="73"/>
      <c r="AB4" s="73"/>
      <c r="AC4" s="73"/>
      <c r="AD4" s="73"/>
      <c r="AE4" s="73"/>
      <c r="AF4" s="73"/>
      <c r="AG4" s="73"/>
      <c r="AH4" s="73"/>
      <c r="AI4" s="73"/>
      <c r="AJ4" s="73" t="s">
        <v>59</v>
      </c>
      <c r="AK4" s="73"/>
      <c r="AL4" s="73"/>
      <c r="AM4" s="73"/>
      <c r="AN4" s="73"/>
      <c r="AO4" s="73"/>
      <c r="AP4" s="73"/>
      <c r="AQ4" s="73"/>
      <c r="AR4" s="73"/>
      <c r="AS4" s="73"/>
      <c r="AT4" s="73"/>
      <c r="AU4" s="73" t="s">
        <v>60</v>
      </c>
      <c r="AV4" s="73"/>
      <c r="AW4" s="73"/>
      <c r="AX4" s="73"/>
      <c r="AY4" s="73"/>
      <c r="AZ4" s="73"/>
      <c r="BA4" s="73"/>
      <c r="BB4" s="73"/>
      <c r="BC4" s="73"/>
      <c r="BD4" s="73"/>
      <c r="BE4" s="73"/>
      <c r="BF4" s="73" t="s">
        <v>61</v>
      </c>
      <c r="BG4" s="73"/>
      <c r="BH4" s="73"/>
      <c r="BI4" s="73"/>
      <c r="BJ4" s="73"/>
      <c r="BK4" s="73"/>
      <c r="BL4" s="73"/>
      <c r="BM4" s="73"/>
      <c r="BN4" s="73"/>
      <c r="BO4" s="73"/>
      <c r="BP4" s="73"/>
      <c r="BQ4" s="73" t="s">
        <v>62</v>
      </c>
      <c r="BR4" s="73"/>
      <c r="BS4" s="73"/>
      <c r="BT4" s="73"/>
      <c r="BU4" s="73"/>
      <c r="BV4" s="73"/>
      <c r="BW4" s="73"/>
      <c r="BX4" s="73"/>
      <c r="BY4" s="73"/>
      <c r="BZ4" s="73"/>
      <c r="CA4" s="73"/>
      <c r="CB4" s="73" t="s">
        <v>63</v>
      </c>
      <c r="CC4" s="73"/>
      <c r="CD4" s="73"/>
      <c r="CE4" s="73"/>
      <c r="CF4" s="73"/>
      <c r="CG4" s="73"/>
      <c r="CH4" s="73"/>
      <c r="CI4" s="73"/>
      <c r="CJ4" s="73"/>
      <c r="CK4" s="73"/>
      <c r="CL4" s="73"/>
      <c r="CM4" s="73" t="s">
        <v>64</v>
      </c>
      <c r="CN4" s="73"/>
      <c r="CO4" s="73"/>
      <c r="CP4" s="73"/>
      <c r="CQ4" s="73"/>
      <c r="CR4" s="73"/>
      <c r="CS4" s="73"/>
      <c r="CT4" s="73"/>
      <c r="CU4" s="73"/>
      <c r="CV4" s="73"/>
      <c r="CW4" s="73"/>
      <c r="CX4" s="73" t="s">
        <v>65</v>
      </c>
      <c r="CY4" s="73"/>
      <c r="CZ4" s="73"/>
      <c r="DA4" s="73"/>
      <c r="DB4" s="73"/>
      <c r="DC4" s="73"/>
      <c r="DD4" s="73"/>
      <c r="DE4" s="73"/>
      <c r="DF4" s="73"/>
      <c r="DG4" s="73"/>
      <c r="DH4" s="73"/>
      <c r="DI4" s="73" t="s">
        <v>66</v>
      </c>
      <c r="DJ4" s="73"/>
      <c r="DK4" s="73"/>
      <c r="DL4" s="73"/>
      <c r="DM4" s="73"/>
      <c r="DN4" s="73"/>
      <c r="DO4" s="73"/>
      <c r="DP4" s="73"/>
      <c r="DQ4" s="73"/>
      <c r="DR4" s="73"/>
      <c r="DS4" s="73"/>
      <c r="DT4" s="73" t="s">
        <v>67</v>
      </c>
      <c r="DU4" s="73"/>
      <c r="DV4" s="73"/>
      <c r="DW4" s="73"/>
      <c r="DX4" s="73"/>
      <c r="DY4" s="73"/>
      <c r="DZ4" s="73"/>
      <c r="EA4" s="73"/>
      <c r="EB4" s="73"/>
      <c r="EC4" s="73"/>
      <c r="ED4" s="73"/>
      <c r="EE4" s="73" t="s">
        <v>68</v>
      </c>
      <c r="EF4" s="73"/>
      <c r="EG4" s="73"/>
      <c r="EH4" s="73"/>
      <c r="EI4" s="73"/>
      <c r="EJ4" s="73"/>
      <c r="EK4" s="73"/>
      <c r="EL4" s="73"/>
      <c r="EM4" s="73"/>
      <c r="EN4" s="73"/>
      <c r="EO4" s="73"/>
    </row>
    <row r="5" spans="1:145" x14ac:dyDescent="0.15">
      <c r="A5" s="14" t="s">
        <v>69</v>
      </c>
      <c r="B5" s="17"/>
      <c r="C5" s="17"/>
      <c r="D5" s="17"/>
      <c r="E5" s="17"/>
      <c r="F5" s="17"/>
      <c r="G5" s="17"/>
      <c r="H5" s="18" t="s">
        <v>70</v>
      </c>
      <c r="I5" s="18" t="s">
        <v>71</v>
      </c>
      <c r="J5" s="18" t="s">
        <v>72</v>
      </c>
      <c r="K5" s="18" t="s">
        <v>73</v>
      </c>
      <c r="L5" s="18" t="s">
        <v>74</v>
      </c>
      <c r="M5" s="18" t="s">
        <v>5</v>
      </c>
      <c r="N5" s="18" t="s">
        <v>75</v>
      </c>
      <c r="O5" s="18" t="s">
        <v>76</v>
      </c>
      <c r="P5" s="18" t="s">
        <v>77</v>
      </c>
      <c r="Q5" s="18" t="s">
        <v>78</v>
      </c>
      <c r="R5" s="18" t="s">
        <v>79</v>
      </c>
      <c r="S5" s="18" t="s">
        <v>80</v>
      </c>
      <c r="T5" s="18" t="s">
        <v>81</v>
      </c>
      <c r="U5" s="18" t="s">
        <v>82</v>
      </c>
      <c r="V5" s="18" t="s">
        <v>83</v>
      </c>
      <c r="W5" s="18" t="s">
        <v>84</v>
      </c>
      <c r="X5" s="18" t="s">
        <v>85</v>
      </c>
      <c r="Y5" s="18" t="s">
        <v>86</v>
      </c>
      <c r="Z5" s="18" t="s">
        <v>87</v>
      </c>
      <c r="AA5" s="18" t="s">
        <v>88</v>
      </c>
      <c r="AB5" s="18" t="s">
        <v>89</v>
      </c>
      <c r="AC5" s="18" t="s">
        <v>90</v>
      </c>
      <c r="AD5" s="18" t="s">
        <v>91</v>
      </c>
      <c r="AE5" s="18" t="s">
        <v>92</v>
      </c>
      <c r="AF5" s="18" t="s">
        <v>93</v>
      </c>
      <c r="AG5" s="18" t="s">
        <v>94</v>
      </c>
      <c r="AH5" s="18" t="s">
        <v>95</v>
      </c>
      <c r="AI5" s="18" t="s">
        <v>31</v>
      </c>
      <c r="AJ5" s="18" t="s">
        <v>86</v>
      </c>
      <c r="AK5" s="18" t="s">
        <v>87</v>
      </c>
      <c r="AL5" s="18" t="s">
        <v>88</v>
      </c>
      <c r="AM5" s="18" t="s">
        <v>89</v>
      </c>
      <c r="AN5" s="18" t="s">
        <v>90</v>
      </c>
      <c r="AO5" s="18" t="s">
        <v>91</v>
      </c>
      <c r="AP5" s="18" t="s">
        <v>92</v>
      </c>
      <c r="AQ5" s="18" t="s">
        <v>93</v>
      </c>
      <c r="AR5" s="18" t="s">
        <v>94</v>
      </c>
      <c r="AS5" s="18" t="s">
        <v>95</v>
      </c>
      <c r="AT5" s="18" t="s">
        <v>96</v>
      </c>
      <c r="AU5" s="18" t="s">
        <v>86</v>
      </c>
      <c r="AV5" s="18" t="s">
        <v>87</v>
      </c>
      <c r="AW5" s="18" t="s">
        <v>88</v>
      </c>
      <c r="AX5" s="18" t="s">
        <v>89</v>
      </c>
      <c r="AY5" s="18" t="s">
        <v>90</v>
      </c>
      <c r="AZ5" s="18" t="s">
        <v>91</v>
      </c>
      <c r="BA5" s="18" t="s">
        <v>92</v>
      </c>
      <c r="BB5" s="18" t="s">
        <v>93</v>
      </c>
      <c r="BC5" s="18" t="s">
        <v>94</v>
      </c>
      <c r="BD5" s="18" t="s">
        <v>95</v>
      </c>
      <c r="BE5" s="18" t="s">
        <v>96</v>
      </c>
      <c r="BF5" s="18" t="s">
        <v>86</v>
      </c>
      <c r="BG5" s="18" t="s">
        <v>87</v>
      </c>
      <c r="BH5" s="18" t="s">
        <v>88</v>
      </c>
      <c r="BI5" s="18" t="s">
        <v>89</v>
      </c>
      <c r="BJ5" s="18" t="s">
        <v>90</v>
      </c>
      <c r="BK5" s="18" t="s">
        <v>91</v>
      </c>
      <c r="BL5" s="18" t="s">
        <v>92</v>
      </c>
      <c r="BM5" s="18" t="s">
        <v>93</v>
      </c>
      <c r="BN5" s="18" t="s">
        <v>94</v>
      </c>
      <c r="BO5" s="18" t="s">
        <v>95</v>
      </c>
      <c r="BP5" s="18" t="s">
        <v>96</v>
      </c>
      <c r="BQ5" s="18" t="s">
        <v>86</v>
      </c>
      <c r="BR5" s="18" t="s">
        <v>87</v>
      </c>
      <c r="BS5" s="18" t="s">
        <v>88</v>
      </c>
      <c r="BT5" s="18" t="s">
        <v>89</v>
      </c>
      <c r="BU5" s="18" t="s">
        <v>90</v>
      </c>
      <c r="BV5" s="18" t="s">
        <v>91</v>
      </c>
      <c r="BW5" s="18" t="s">
        <v>92</v>
      </c>
      <c r="BX5" s="18" t="s">
        <v>93</v>
      </c>
      <c r="BY5" s="18" t="s">
        <v>94</v>
      </c>
      <c r="BZ5" s="18" t="s">
        <v>95</v>
      </c>
      <c r="CA5" s="18" t="s">
        <v>96</v>
      </c>
      <c r="CB5" s="18" t="s">
        <v>86</v>
      </c>
      <c r="CC5" s="18" t="s">
        <v>87</v>
      </c>
      <c r="CD5" s="18" t="s">
        <v>88</v>
      </c>
      <c r="CE5" s="18" t="s">
        <v>89</v>
      </c>
      <c r="CF5" s="18" t="s">
        <v>90</v>
      </c>
      <c r="CG5" s="18" t="s">
        <v>91</v>
      </c>
      <c r="CH5" s="18" t="s">
        <v>92</v>
      </c>
      <c r="CI5" s="18" t="s">
        <v>93</v>
      </c>
      <c r="CJ5" s="18" t="s">
        <v>94</v>
      </c>
      <c r="CK5" s="18" t="s">
        <v>95</v>
      </c>
      <c r="CL5" s="18" t="s">
        <v>96</v>
      </c>
      <c r="CM5" s="18" t="s">
        <v>86</v>
      </c>
      <c r="CN5" s="18" t="s">
        <v>87</v>
      </c>
      <c r="CO5" s="18" t="s">
        <v>88</v>
      </c>
      <c r="CP5" s="18" t="s">
        <v>89</v>
      </c>
      <c r="CQ5" s="18" t="s">
        <v>90</v>
      </c>
      <c r="CR5" s="18" t="s">
        <v>91</v>
      </c>
      <c r="CS5" s="18" t="s">
        <v>92</v>
      </c>
      <c r="CT5" s="18" t="s">
        <v>93</v>
      </c>
      <c r="CU5" s="18" t="s">
        <v>94</v>
      </c>
      <c r="CV5" s="18" t="s">
        <v>95</v>
      </c>
      <c r="CW5" s="18" t="s">
        <v>96</v>
      </c>
      <c r="CX5" s="18" t="s">
        <v>86</v>
      </c>
      <c r="CY5" s="18" t="s">
        <v>87</v>
      </c>
      <c r="CZ5" s="18" t="s">
        <v>88</v>
      </c>
      <c r="DA5" s="18" t="s">
        <v>89</v>
      </c>
      <c r="DB5" s="18" t="s">
        <v>90</v>
      </c>
      <c r="DC5" s="18" t="s">
        <v>91</v>
      </c>
      <c r="DD5" s="18" t="s">
        <v>92</v>
      </c>
      <c r="DE5" s="18" t="s">
        <v>93</v>
      </c>
      <c r="DF5" s="18" t="s">
        <v>94</v>
      </c>
      <c r="DG5" s="18" t="s">
        <v>95</v>
      </c>
      <c r="DH5" s="18" t="s">
        <v>96</v>
      </c>
      <c r="DI5" s="18" t="s">
        <v>86</v>
      </c>
      <c r="DJ5" s="18" t="s">
        <v>87</v>
      </c>
      <c r="DK5" s="18" t="s">
        <v>88</v>
      </c>
      <c r="DL5" s="18" t="s">
        <v>89</v>
      </c>
      <c r="DM5" s="18" t="s">
        <v>90</v>
      </c>
      <c r="DN5" s="18" t="s">
        <v>91</v>
      </c>
      <c r="DO5" s="18" t="s">
        <v>92</v>
      </c>
      <c r="DP5" s="18" t="s">
        <v>93</v>
      </c>
      <c r="DQ5" s="18" t="s">
        <v>94</v>
      </c>
      <c r="DR5" s="18" t="s">
        <v>95</v>
      </c>
      <c r="DS5" s="18" t="s">
        <v>96</v>
      </c>
      <c r="DT5" s="18" t="s">
        <v>86</v>
      </c>
      <c r="DU5" s="18" t="s">
        <v>87</v>
      </c>
      <c r="DV5" s="18" t="s">
        <v>88</v>
      </c>
      <c r="DW5" s="18" t="s">
        <v>89</v>
      </c>
      <c r="DX5" s="18" t="s">
        <v>90</v>
      </c>
      <c r="DY5" s="18" t="s">
        <v>91</v>
      </c>
      <c r="DZ5" s="18" t="s">
        <v>92</v>
      </c>
      <c r="EA5" s="18" t="s">
        <v>93</v>
      </c>
      <c r="EB5" s="18" t="s">
        <v>94</v>
      </c>
      <c r="EC5" s="18" t="s">
        <v>95</v>
      </c>
      <c r="ED5" s="18" t="s">
        <v>96</v>
      </c>
      <c r="EE5" s="18" t="s">
        <v>86</v>
      </c>
      <c r="EF5" s="18" t="s">
        <v>87</v>
      </c>
      <c r="EG5" s="18" t="s">
        <v>88</v>
      </c>
      <c r="EH5" s="18" t="s">
        <v>89</v>
      </c>
      <c r="EI5" s="18" t="s">
        <v>90</v>
      </c>
      <c r="EJ5" s="18" t="s">
        <v>91</v>
      </c>
      <c r="EK5" s="18" t="s">
        <v>92</v>
      </c>
      <c r="EL5" s="18" t="s">
        <v>93</v>
      </c>
      <c r="EM5" s="18" t="s">
        <v>94</v>
      </c>
      <c r="EN5" s="18" t="s">
        <v>95</v>
      </c>
      <c r="EO5" s="18" t="s">
        <v>96</v>
      </c>
    </row>
    <row r="6" spans="1:145" s="22" customFormat="1" x14ac:dyDescent="0.15">
      <c r="A6" s="14" t="s">
        <v>97</v>
      </c>
      <c r="B6" s="19">
        <f>B7</f>
        <v>2022</v>
      </c>
      <c r="C6" s="19">
        <f t="shared" ref="C6:X6" si="3">C7</f>
        <v>133647</v>
      </c>
      <c r="D6" s="19">
        <f t="shared" si="3"/>
        <v>47</v>
      </c>
      <c r="E6" s="19">
        <f t="shared" si="3"/>
        <v>17</v>
      </c>
      <c r="F6" s="19">
        <f t="shared" si="3"/>
        <v>5</v>
      </c>
      <c r="G6" s="19">
        <f t="shared" si="3"/>
        <v>0</v>
      </c>
      <c r="H6" s="19" t="str">
        <f t="shared" si="3"/>
        <v>東京都　神津島村</v>
      </c>
      <c r="I6" s="19" t="str">
        <f t="shared" si="3"/>
        <v>法非適用</v>
      </c>
      <c r="J6" s="19" t="str">
        <f t="shared" si="3"/>
        <v>下水道事業</v>
      </c>
      <c r="K6" s="19" t="str">
        <f t="shared" si="3"/>
        <v>農業集落排水</v>
      </c>
      <c r="L6" s="19" t="str">
        <f t="shared" si="3"/>
        <v>F2</v>
      </c>
      <c r="M6" s="19" t="str">
        <f t="shared" si="3"/>
        <v>非設置</v>
      </c>
      <c r="N6" s="20" t="str">
        <f t="shared" si="3"/>
        <v>-</v>
      </c>
      <c r="O6" s="20" t="str">
        <f t="shared" si="3"/>
        <v>該当数値なし</v>
      </c>
      <c r="P6" s="20">
        <f t="shared" si="3"/>
        <v>95.91</v>
      </c>
      <c r="Q6" s="20">
        <f t="shared" si="3"/>
        <v>105.09</v>
      </c>
      <c r="R6" s="20">
        <f t="shared" si="3"/>
        <v>3520</v>
      </c>
      <c r="S6" s="20">
        <f t="shared" si="3"/>
        <v>1813</v>
      </c>
      <c r="T6" s="20">
        <f t="shared" si="3"/>
        <v>18.579999999999998</v>
      </c>
      <c r="U6" s="20">
        <f t="shared" si="3"/>
        <v>97.58</v>
      </c>
      <c r="V6" s="20">
        <f t="shared" si="3"/>
        <v>1711</v>
      </c>
      <c r="W6" s="20">
        <f t="shared" si="3"/>
        <v>0.41</v>
      </c>
      <c r="X6" s="20">
        <f t="shared" si="3"/>
        <v>4173.17</v>
      </c>
      <c r="Y6" s="21">
        <f>IF(Y7="",NA(),Y7)</f>
        <v>94.29</v>
      </c>
      <c r="Z6" s="21">
        <f t="shared" ref="Z6:AH6" si="4">IF(Z7="",NA(),Z7)</f>
        <v>93.82</v>
      </c>
      <c r="AA6" s="21">
        <f t="shared" si="4"/>
        <v>87.21</v>
      </c>
      <c r="AB6" s="21">
        <f t="shared" si="4"/>
        <v>86.42</v>
      </c>
      <c r="AC6" s="21">
        <f t="shared" si="4"/>
        <v>96.45</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1">
        <f>IF(BF7="",NA(),BF7)</f>
        <v>396.2</v>
      </c>
      <c r="BG6" s="21">
        <f t="shared" ref="BG6:BO6" si="7">IF(BG7="",NA(),BG7)</f>
        <v>356.57</v>
      </c>
      <c r="BH6" s="21">
        <f t="shared" si="7"/>
        <v>428.77</v>
      </c>
      <c r="BI6" s="21">
        <f t="shared" si="7"/>
        <v>335.68</v>
      </c>
      <c r="BJ6" s="21">
        <f t="shared" si="7"/>
        <v>230.71</v>
      </c>
      <c r="BK6" s="21">
        <f t="shared" si="7"/>
        <v>789.46</v>
      </c>
      <c r="BL6" s="21">
        <f t="shared" si="7"/>
        <v>826.83</v>
      </c>
      <c r="BM6" s="21">
        <f t="shared" si="7"/>
        <v>867.83</v>
      </c>
      <c r="BN6" s="21">
        <f t="shared" si="7"/>
        <v>791.76</v>
      </c>
      <c r="BO6" s="21">
        <f t="shared" si="7"/>
        <v>900.82</v>
      </c>
      <c r="BP6" s="20" t="str">
        <f>IF(BP7="","",IF(BP7="-","【-】","【"&amp;SUBSTITUTE(TEXT(BP7,"#,##0.00"),"-","△")&amp;"】"))</f>
        <v>【809.19】</v>
      </c>
      <c r="BQ6" s="21">
        <f>IF(BQ7="",NA(),BQ7)</f>
        <v>64.19</v>
      </c>
      <c r="BR6" s="21">
        <f t="shared" ref="BR6:BZ6" si="8">IF(BR7="",NA(),BR7)</f>
        <v>63.21</v>
      </c>
      <c r="BS6" s="21">
        <f t="shared" si="8"/>
        <v>36.58</v>
      </c>
      <c r="BT6" s="21">
        <f t="shared" si="8"/>
        <v>32.369999999999997</v>
      </c>
      <c r="BU6" s="21">
        <f t="shared" si="8"/>
        <v>24.99</v>
      </c>
      <c r="BV6" s="21">
        <f t="shared" si="8"/>
        <v>57.77</v>
      </c>
      <c r="BW6" s="21">
        <f t="shared" si="8"/>
        <v>57.31</v>
      </c>
      <c r="BX6" s="21">
        <f t="shared" si="8"/>
        <v>57.08</v>
      </c>
      <c r="BY6" s="21">
        <f t="shared" si="8"/>
        <v>56.26</v>
      </c>
      <c r="BZ6" s="21">
        <f t="shared" si="8"/>
        <v>52.94</v>
      </c>
      <c r="CA6" s="20" t="str">
        <f>IF(CA7="","",IF(CA7="-","【-】","【"&amp;SUBSTITUTE(TEXT(CA7,"#,##0.00"),"-","△")&amp;"】"))</f>
        <v>【57.02】</v>
      </c>
      <c r="CB6" s="21">
        <f>IF(CB7="",NA(),CB7)</f>
        <v>401.54</v>
      </c>
      <c r="CC6" s="21">
        <f t="shared" ref="CC6:CK6" si="9">IF(CC7="",NA(),CC7)</f>
        <v>348.87</v>
      </c>
      <c r="CD6" s="21">
        <f t="shared" si="9"/>
        <v>447.11</v>
      </c>
      <c r="CE6" s="21">
        <f t="shared" si="9"/>
        <v>431.94</v>
      </c>
      <c r="CF6" s="21">
        <f t="shared" si="9"/>
        <v>526.61</v>
      </c>
      <c r="CG6" s="21">
        <f t="shared" si="9"/>
        <v>274.35000000000002</v>
      </c>
      <c r="CH6" s="21">
        <f t="shared" si="9"/>
        <v>273.52</v>
      </c>
      <c r="CI6" s="21">
        <f t="shared" si="9"/>
        <v>274.99</v>
      </c>
      <c r="CJ6" s="21">
        <f t="shared" si="9"/>
        <v>282.08999999999997</v>
      </c>
      <c r="CK6" s="21">
        <f t="shared" si="9"/>
        <v>303.27999999999997</v>
      </c>
      <c r="CL6" s="20" t="str">
        <f>IF(CL7="","",IF(CL7="-","【-】","【"&amp;SUBSTITUTE(TEXT(CL7,"#,##0.00"),"-","△")&amp;"】"))</f>
        <v>【273.68】</v>
      </c>
      <c r="CM6" s="21">
        <f>IF(CM7="",NA(),CM7)</f>
        <v>22.77</v>
      </c>
      <c r="CN6" s="21">
        <f t="shared" ref="CN6:CV6" si="10">IF(CN7="",NA(),CN7)</f>
        <v>31.06</v>
      </c>
      <c r="CO6" s="21">
        <f t="shared" si="10"/>
        <v>32.299999999999997</v>
      </c>
      <c r="CP6" s="21">
        <f t="shared" si="10"/>
        <v>35.57</v>
      </c>
      <c r="CQ6" s="21">
        <f t="shared" si="10"/>
        <v>37.770000000000003</v>
      </c>
      <c r="CR6" s="21">
        <f t="shared" si="10"/>
        <v>50.68</v>
      </c>
      <c r="CS6" s="21">
        <f t="shared" si="10"/>
        <v>50.14</v>
      </c>
      <c r="CT6" s="21">
        <f t="shared" si="10"/>
        <v>54.83</v>
      </c>
      <c r="CU6" s="21">
        <f t="shared" si="10"/>
        <v>66.53</v>
      </c>
      <c r="CV6" s="21">
        <f t="shared" si="10"/>
        <v>52.35</v>
      </c>
      <c r="CW6" s="20" t="str">
        <f>IF(CW7="","",IF(CW7="-","【-】","【"&amp;SUBSTITUTE(TEXT(CW7,"#,##0.00"),"-","△")&amp;"】"))</f>
        <v>【52.55】</v>
      </c>
      <c r="CX6" s="21">
        <f>IF(CX7="",NA(),CX7)</f>
        <v>83.34</v>
      </c>
      <c r="CY6" s="21">
        <f t="shared" ref="CY6:DG6" si="11">IF(CY7="",NA(),CY7)</f>
        <v>83.34</v>
      </c>
      <c r="CZ6" s="21">
        <f t="shared" si="11"/>
        <v>99.44</v>
      </c>
      <c r="DA6" s="21">
        <f t="shared" si="11"/>
        <v>99.43</v>
      </c>
      <c r="DB6" s="21">
        <f t="shared" si="11"/>
        <v>99.42</v>
      </c>
      <c r="DC6" s="21">
        <f t="shared" si="11"/>
        <v>84.86</v>
      </c>
      <c r="DD6" s="21">
        <f t="shared" si="11"/>
        <v>84.98</v>
      </c>
      <c r="DE6" s="21">
        <f t="shared" si="11"/>
        <v>84.7</v>
      </c>
      <c r="DF6" s="21">
        <f t="shared" si="11"/>
        <v>84.67</v>
      </c>
      <c r="DG6" s="21">
        <f t="shared" si="11"/>
        <v>84.39</v>
      </c>
      <c r="DH6" s="20" t="str">
        <f>IF(DH7="","",IF(DH7="-","【-】","【"&amp;SUBSTITUTE(TEXT(DH7,"#,##0.00"),"-","△")&amp;"】"))</f>
        <v>【87.30】</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0.01</v>
      </c>
      <c r="EK6" s="21">
        <f t="shared" si="14"/>
        <v>0.02</v>
      </c>
      <c r="EL6" s="21">
        <f t="shared" si="14"/>
        <v>0.25</v>
      </c>
      <c r="EM6" s="21">
        <f t="shared" si="14"/>
        <v>0.05</v>
      </c>
      <c r="EN6" s="21">
        <f t="shared" si="14"/>
        <v>0.03</v>
      </c>
      <c r="EO6" s="20" t="str">
        <f>IF(EO7="","",IF(EO7="-","【-】","【"&amp;SUBSTITUTE(TEXT(EO7,"#,##0.00"),"-","△")&amp;"】"))</f>
        <v>【0.02】</v>
      </c>
    </row>
    <row r="7" spans="1:145" s="22" customFormat="1" x14ac:dyDescent="0.15">
      <c r="A7" s="14"/>
      <c r="B7" s="23">
        <v>2022</v>
      </c>
      <c r="C7" s="23">
        <v>133647</v>
      </c>
      <c r="D7" s="23">
        <v>47</v>
      </c>
      <c r="E7" s="23">
        <v>17</v>
      </c>
      <c r="F7" s="23">
        <v>5</v>
      </c>
      <c r="G7" s="23">
        <v>0</v>
      </c>
      <c r="H7" s="23" t="s">
        <v>98</v>
      </c>
      <c r="I7" s="23" t="s">
        <v>99</v>
      </c>
      <c r="J7" s="23" t="s">
        <v>100</v>
      </c>
      <c r="K7" s="23" t="s">
        <v>101</v>
      </c>
      <c r="L7" s="23" t="s">
        <v>102</v>
      </c>
      <c r="M7" s="23" t="s">
        <v>103</v>
      </c>
      <c r="N7" s="24" t="s">
        <v>104</v>
      </c>
      <c r="O7" s="24" t="s">
        <v>105</v>
      </c>
      <c r="P7" s="24">
        <v>95.91</v>
      </c>
      <c r="Q7" s="24">
        <v>105.09</v>
      </c>
      <c r="R7" s="24">
        <v>3520</v>
      </c>
      <c r="S7" s="24">
        <v>1813</v>
      </c>
      <c r="T7" s="24">
        <v>18.579999999999998</v>
      </c>
      <c r="U7" s="24">
        <v>97.58</v>
      </c>
      <c r="V7" s="24">
        <v>1711</v>
      </c>
      <c r="W7" s="24">
        <v>0.41</v>
      </c>
      <c r="X7" s="24">
        <v>4173.17</v>
      </c>
      <c r="Y7" s="24">
        <v>94.29</v>
      </c>
      <c r="Z7" s="24">
        <v>93.82</v>
      </c>
      <c r="AA7" s="24">
        <v>87.21</v>
      </c>
      <c r="AB7" s="24">
        <v>86.42</v>
      </c>
      <c r="AC7" s="24">
        <v>96.45</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396.2</v>
      </c>
      <c r="BG7" s="24">
        <v>356.57</v>
      </c>
      <c r="BH7" s="24">
        <v>428.77</v>
      </c>
      <c r="BI7" s="24">
        <v>335.68</v>
      </c>
      <c r="BJ7" s="24">
        <v>230.71</v>
      </c>
      <c r="BK7" s="24">
        <v>789.46</v>
      </c>
      <c r="BL7" s="24">
        <v>826.83</v>
      </c>
      <c r="BM7" s="24">
        <v>867.83</v>
      </c>
      <c r="BN7" s="24">
        <v>791.76</v>
      </c>
      <c r="BO7" s="24">
        <v>900.82</v>
      </c>
      <c r="BP7" s="24">
        <v>809.19</v>
      </c>
      <c r="BQ7" s="24">
        <v>64.19</v>
      </c>
      <c r="BR7" s="24">
        <v>63.21</v>
      </c>
      <c r="BS7" s="24">
        <v>36.58</v>
      </c>
      <c r="BT7" s="24">
        <v>32.369999999999997</v>
      </c>
      <c r="BU7" s="24">
        <v>24.99</v>
      </c>
      <c r="BV7" s="24">
        <v>57.77</v>
      </c>
      <c r="BW7" s="24">
        <v>57.31</v>
      </c>
      <c r="BX7" s="24">
        <v>57.08</v>
      </c>
      <c r="BY7" s="24">
        <v>56.26</v>
      </c>
      <c r="BZ7" s="24">
        <v>52.94</v>
      </c>
      <c r="CA7" s="24">
        <v>57.02</v>
      </c>
      <c r="CB7" s="24">
        <v>401.54</v>
      </c>
      <c r="CC7" s="24">
        <v>348.87</v>
      </c>
      <c r="CD7" s="24">
        <v>447.11</v>
      </c>
      <c r="CE7" s="24">
        <v>431.94</v>
      </c>
      <c r="CF7" s="24">
        <v>526.61</v>
      </c>
      <c r="CG7" s="24">
        <v>274.35000000000002</v>
      </c>
      <c r="CH7" s="24">
        <v>273.52</v>
      </c>
      <c r="CI7" s="24">
        <v>274.99</v>
      </c>
      <c r="CJ7" s="24">
        <v>282.08999999999997</v>
      </c>
      <c r="CK7" s="24">
        <v>303.27999999999997</v>
      </c>
      <c r="CL7" s="24">
        <v>273.68</v>
      </c>
      <c r="CM7" s="24">
        <v>22.77</v>
      </c>
      <c r="CN7" s="24">
        <v>31.06</v>
      </c>
      <c r="CO7" s="24">
        <v>32.299999999999997</v>
      </c>
      <c r="CP7" s="24">
        <v>35.57</v>
      </c>
      <c r="CQ7" s="24">
        <v>37.770000000000003</v>
      </c>
      <c r="CR7" s="24">
        <v>50.68</v>
      </c>
      <c r="CS7" s="24">
        <v>50.14</v>
      </c>
      <c r="CT7" s="24">
        <v>54.83</v>
      </c>
      <c r="CU7" s="24">
        <v>66.53</v>
      </c>
      <c r="CV7" s="24">
        <v>52.35</v>
      </c>
      <c r="CW7" s="24">
        <v>52.55</v>
      </c>
      <c r="CX7" s="24">
        <v>83.34</v>
      </c>
      <c r="CY7" s="24">
        <v>83.34</v>
      </c>
      <c r="CZ7" s="24">
        <v>99.44</v>
      </c>
      <c r="DA7" s="24">
        <v>99.43</v>
      </c>
      <c r="DB7" s="24">
        <v>99.42</v>
      </c>
      <c r="DC7" s="24">
        <v>84.86</v>
      </c>
      <c r="DD7" s="24">
        <v>84.98</v>
      </c>
      <c r="DE7" s="24">
        <v>84.7</v>
      </c>
      <c r="DF7" s="24">
        <v>84.67</v>
      </c>
      <c r="DG7" s="24">
        <v>84.39</v>
      </c>
      <c r="DH7" s="24">
        <v>87.3</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0.01</v>
      </c>
      <c r="EK7" s="24">
        <v>0.02</v>
      </c>
      <c r="EL7" s="24">
        <v>0.25</v>
      </c>
      <c r="EM7" s="24">
        <v>0.05</v>
      </c>
      <c r="EN7" s="24">
        <v>0.03</v>
      </c>
      <c r="EO7" s="24">
        <v>0.02</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106</v>
      </c>
      <c r="C9" s="26" t="s">
        <v>107</v>
      </c>
      <c r="D9" s="26" t="s">
        <v>108</v>
      </c>
      <c r="E9" s="26" t="s">
        <v>109</v>
      </c>
      <c r="F9" s="26" t="s">
        <v>110</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48</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5" x14ac:dyDescent="0.15">
      <c r="B11">
        <v>4</v>
      </c>
      <c r="C11">
        <v>3</v>
      </c>
      <c r="D11">
        <v>2</v>
      </c>
      <c r="E11">
        <v>1</v>
      </c>
      <c r="F11">
        <v>0</v>
      </c>
      <c r="G11" t="s">
        <v>111</v>
      </c>
    </row>
    <row r="12" spans="1:145" x14ac:dyDescent="0.15">
      <c r="B12">
        <v>1</v>
      </c>
      <c r="C12">
        <v>1</v>
      </c>
      <c r="D12">
        <v>2</v>
      </c>
      <c r="E12">
        <v>3</v>
      </c>
      <c r="F12">
        <v>4</v>
      </c>
      <c r="G12" t="s">
        <v>112</v>
      </c>
    </row>
    <row r="13" spans="1:145" x14ac:dyDescent="0.15">
      <c r="B13" t="s">
        <v>113</v>
      </c>
      <c r="C13" t="s">
        <v>114</v>
      </c>
      <c r="D13" t="s">
        <v>114</v>
      </c>
      <c r="E13" t="s">
        <v>115</v>
      </c>
      <c r="F13" t="s">
        <v>115</v>
      </c>
      <c r="G13" t="s">
        <v>116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土谷 恭平</cp:lastModifiedBy>
  <dcterms:created xsi:type="dcterms:W3CDTF">2023-12-12T02:53:42Z</dcterms:created>
  <dcterms:modified xsi:type="dcterms:W3CDTF">2024-01-18T00:05:51Z</dcterms:modified>
  <cp:category/>
</cp:coreProperties>
</file>