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Oa24ad001\共有フォルダ\総務課\０１文書\０２総務\０１総務管理\０２財政\０５公営企業\_調査\経営比較分析調査票\R07\"/>
    </mc:Choice>
  </mc:AlternateContent>
  <xr:revisionPtr revIDLastSave="0" documentId="13_ncr:1_{4D8342C0-5E5D-4876-9172-F04EBCC246DE}" xr6:coauthVersionLast="47" xr6:coauthVersionMax="47" xr10:uidLastSave="{00000000-0000-0000-0000-000000000000}"/>
  <workbookProtection workbookAlgorithmName="SHA-512" workbookHashValue="yVIP0oqSIO7GWuCadJ+/a8jQDxs9RgW8+Lt1fjDj8r45rExPwrb+jHyHI9cyj4tAfPZXowZQMfZ3lGGc+Iqp2A==" workbookSaltValue="791nS0V4l8Pa6sdSZnQ7ug==" workbookSpinCount="100000" lockStructure="1"/>
  <bookViews>
    <workbookView xWindow="648" yWindow="0" windowWidth="22416" windowHeight="11868"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AL10" i="4"/>
  <c r="W10" i="4"/>
  <c r="P10" i="4"/>
  <c r="B10" i="4"/>
  <c r="BB8" i="4"/>
  <c r="AT8" i="4"/>
  <c r="AL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<sst xmlns="http://schemas.openxmlformats.org/spreadsheetml/2006/main" count="316" uniqueCount="113">
  <si>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</si>
  <si>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</si>
  <si>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</si>
  <si>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</si>
  <si>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</si>
  <si>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</si>
  <si>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</si>
  <si>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</si>
  <si>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</si>
  <si>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</si>
  <si>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</si>
  <si>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</si>
  <si>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</si>
  <si>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</si>
  <si>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</si>
  <si>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</si>
  <si>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</si>
  <si>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</si>
  <si>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</si>
  <si>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</si>
  <si>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</si>
  <si>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</si>
  <si>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</si>
  <si>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</si>
  <si>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</si>
  <si>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</si>
  <si>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</si>
  <si>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</si>
  <si>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</si>
  <si>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</si>
  <si>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</si>
  <si>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</si>
  <si>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</si>
  <si>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</si>
  <si>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</si>
  <si>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</si>
  <si>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</si>
  <si>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</si>
  <si>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</si>
  <si>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</si>
  <si>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</si>
  <si>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</si>
  <si>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</si>
  <si>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</si>
  <si>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</si>
  <si>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</si>
  <si>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</si>
  <si>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</si>
  <si>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</si>
  <si>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</si>
  <si>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</si>
  <si>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</si>
  <si>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</si>
  <si>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</si>
  <si>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</si>
  <si>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</si>
  <si>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</si>
  <si>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</si>
  <si>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</si>
  <si>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</si>
  <si>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</si>
  <si>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</si>
  <si>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</si>
  <si>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</si>
  <si>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</si>
  <si>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</si>
  <si>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</si>
  <si>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</si>
  <si>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</si>
  <si>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</si>
  <si>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</si>
  <si>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</si>
  <si>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</si>
  <si>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</si>
  <si>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</si>
  <si>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</si>
  <si>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</si>
  <si>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</si>
  <si>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</si>
  <si>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</si>
  <si>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</si>
  <si>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</si>
  <si>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</si>
  <si>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</si>
  <si>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</si>
  <si>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</si>
  <si>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</si>
  <si>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</si>
  <si>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</si>
  <si>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</si>
  <si>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</si>
  <si>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</si>
  <si>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</si>
  <si>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</si>
  <si>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</si>
  <si>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</si>
  <si>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</si>
  <si>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</si>
  <si>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</si>
  <si>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</si>
  <si>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</si>
  <si>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</si>
  <si>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</si>
  <si>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</si>
  <si>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</si>
  <si>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</si>
  <si>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</si>
  <si>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</si>
  <si>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</si>
  <si>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</si>
  <si>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令和6年度は法適用1年目となった。
①経常収支比率は100％以上となり、健全な事業運営を行っている。
③流動比率は100％以上であるため支払い能力に問題はない。
④企業債残高対給水収益比率は類似団体平均値に比べて低い水準となっている。
⑤料金回収率、⑥給水原価は令和5年度と比べて給水原価が高くなったことで料金回収率は低い水準となった。
⑦施設利用率、⑧有収率は類似団体平均値を上回り、効率的な施設の運用を行っていた。</t>
    <rPh sb="0" eb="2">
      <t>レイワ</t>
    </rPh>
    <rPh sb="3" eb="5">
      <t>ネンド</t>
    </rPh>
    <rPh sb="6" eb="9">
      <t>ホウテキヨウ</t>
    </rPh>
    <rPh sb="10" eb="12">
      <t>ネンメ</t>
    </rPh>
    <rPh sb="20" eb="22">
      <t>ケイジョウ</t>
    </rPh>
    <rPh sb="22" eb="26">
      <t>シュウシヒリツ</t>
    </rPh>
    <rPh sb="31" eb="33">
      <t>イジョウ</t>
    </rPh>
    <rPh sb="37" eb="39">
      <t>ケンゼン</t>
    </rPh>
    <rPh sb="40" eb="44">
      <t>ジギョウウンエイ</t>
    </rPh>
    <rPh sb="45" eb="46">
      <t>オコナ</t>
    </rPh>
    <rPh sb="54" eb="58">
      <t>リュウドウヒリツ</t>
    </rPh>
    <rPh sb="63" eb="65">
      <t>イジョウ</t>
    </rPh>
    <rPh sb="70" eb="72">
      <t>シハラ</t>
    </rPh>
    <rPh sb="73" eb="75">
      <t>ノウリョク</t>
    </rPh>
    <rPh sb="76" eb="78">
      <t>モンダイ</t>
    </rPh>
    <rPh sb="85" eb="88">
      <t>キギョウサイ</t>
    </rPh>
    <rPh sb="88" eb="90">
      <t>ザンダカ</t>
    </rPh>
    <rPh sb="90" eb="91">
      <t>タイ</t>
    </rPh>
    <rPh sb="91" eb="93">
      <t>キュウスイ</t>
    </rPh>
    <rPh sb="93" eb="97">
      <t>シュウエキヒリツ</t>
    </rPh>
    <rPh sb="98" eb="100">
      <t>ルイジ</t>
    </rPh>
    <rPh sb="100" eb="102">
      <t>ダンタイ</t>
    </rPh>
    <rPh sb="102" eb="105">
      <t>ヘイキンチ</t>
    </rPh>
    <rPh sb="106" eb="107">
      <t>クラ</t>
    </rPh>
    <rPh sb="109" eb="110">
      <t>ヒク</t>
    </rPh>
    <rPh sb="111" eb="113">
      <t>スイジュン</t>
    </rPh>
    <rPh sb="123" eb="128">
      <t>リョウキンカイシュウリツ</t>
    </rPh>
    <rPh sb="130" eb="134">
      <t>キュウスイゲンカ</t>
    </rPh>
    <rPh sb="135" eb="137">
      <t>レイワ</t>
    </rPh>
    <rPh sb="138" eb="140">
      <t>ネンド</t>
    </rPh>
    <rPh sb="141" eb="142">
      <t>クラ</t>
    </rPh>
    <rPh sb="144" eb="148">
      <t>キュウスイゲンカ</t>
    </rPh>
    <rPh sb="149" eb="150">
      <t>タカ</t>
    </rPh>
    <rPh sb="157" eb="162">
      <t>リョウキンカイシュウリツ</t>
    </rPh>
    <rPh sb="163" eb="164">
      <t>ヒク</t>
    </rPh>
    <rPh sb="165" eb="167">
      <t>スイジュン</t>
    </rPh>
    <rPh sb="175" eb="180">
      <t>シセツリヨウリツ</t>
    </rPh>
    <rPh sb="182" eb="185">
      <t>ユウシュウリツ</t>
    </rPh>
    <rPh sb="186" eb="193">
      <t>ルイジダンタイヘイキンチ</t>
    </rPh>
    <rPh sb="194" eb="196">
      <t>ウワマワ</t>
    </rPh>
    <rPh sb="198" eb="201">
      <t>コウリツテキ</t>
    </rPh>
    <rPh sb="202" eb="204">
      <t>シセツ</t>
    </rPh>
    <rPh sb="205" eb="207">
      <t>ウンヨウ</t>
    </rPh>
    <rPh sb="208" eb="209">
      <t>オコナ</t>
    </rPh>
    <phoneticPr fontId="4"/>
  </si>
  <si>
    <t>　塩害や強い風雨の影響により、施設の老朽化が進んでいる部分もあるが、日常メンテナンスにより大規模な修繕を抑えている。</t>
    <rPh sb="1" eb="3">
      <t>エンガイ</t>
    </rPh>
    <rPh sb="4" eb="5">
      <t>ツヨ</t>
    </rPh>
    <rPh sb="6" eb="8">
      <t>フウウ</t>
    </rPh>
    <rPh sb="9" eb="11">
      <t>エイキョウ</t>
    </rPh>
    <rPh sb="15" eb="17">
      <t>シセツ</t>
    </rPh>
    <rPh sb="18" eb="21">
      <t>ロウキュウカ</t>
    </rPh>
    <rPh sb="22" eb="23">
      <t>スス</t>
    </rPh>
    <rPh sb="27" eb="29">
      <t>ブブン</t>
    </rPh>
    <rPh sb="34" eb="36">
      <t>ニチジョウ</t>
    </rPh>
    <rPh sb="45" eb="48">
      <t>ダイキボ</t>
    </rPh>
    <rPh sb="49" eb="51">
      <t>シュウゼン</t>
    </rPh>
    <rPh sb="52" eb="53">
      <t>オサ</t>
    </rPh>
    <phoneticPr fontId="4"/>
  </si>
  <si>
    <t>　人口が極端に少なく、かつ離島のため建設コストが高い。
　使用料も他の事業者と比較して割高となっている。
　また、自然条件も厳しく、強風や塩害等により施設へのダメージが大きい。日常のメンテナンスを行うことにより、大規模な修繕を抑えている。
　貯水池の耐震化事業の有無で建設事業費が増減している。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</si>
</sst>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E6-44F3-9A9F-500AE4AF5DF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9CE6-44F3-9A9F-500AE4AF5DF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45.79</c:v>
                </c:pt>
              </c:numCache>
            </c:numRef>
          </c:val>
          <c:extLst>
            <c:ext xmlns:c16="http://schemas.microsoft.com/office/drawing/2014/chart" uri="{C3380CC4-5D6E-409C-BE32-E72D297353CC}">
              <c16:uniqueId val="{00000000-36E5-4D31-9149-F2547B9A1F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36E5-4D31-9149-F2547B9A1F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91.59</c:v>
                </c:pt>
              </c:numCache>
            </c:numRef>
          </c:val>
          <c:extLst>
            <c:ext xmlns:c16="http://schemas.microsoft.com/office/drawing/2014/chart" uri="{C3380CC4-5D6E-409C-BE32-E72D297353CC}">
              <c16:uniqueId val="{00000000-9451-48E8-B52B-E95D5775AA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9451-48E8-B52B-E95D5775AA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100.02</c:v>
                </c:pt>
              </c:numCache>
            </c:numRef>
          </c:val>
          <c:extLst>
            <c:ext xmlns:c16="http://schemas.microsoft.com/office/drawing/2014/chart" uri="{C3380CC4-5D6E-409C-BE32-E72D297353CC}">
              <c16:uniqueId val="{00000000-3AB9-41C3-8B02-FFE3C25B7F4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3AB9-41C3-8B02-FFE3C25B7F4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6.15</c:v>
                </c:pt>
              </c:numCache>
            </c:numRef>
          </c:val>
          <c:extLst>
            <c:ext xmlns:c16="http://schemas.microsoft.com/office/drawing/2014/chart" uri="{C3380CC4-5D6E-409C-BE32-E72D297353CC}">
              <c16:uniqueId val="{00000000-B02A-4C9D-BF9D-DBAEC67F07C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B02A-4C9D-BF9D-DBAEC67F07C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71-4F34-8639-5D12994F39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3471-4F34-8639-5D12994F39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960-46C8-95E0-6F13E5126F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F960-46C8-95E0-6F13E5126F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355.37</c:v>
                </c:pt>
              </c:numCache>
            </c:numRef>
          </c:val>
          <c:extLst>
            <c:ext xmlns:c16="http://schemas.microsoft.com/office/drawing/2014/chart" uri="{C3380CC4-5D6E-409C-BE32-E72D297353CC}">
              <c16:uniqueId val="{00000000-CAE7-46C2-A38B-A30E8D53D61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CAE7-46C2-A38B-A30E8D53D61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1145.1099999999999</c:v>
                </c:pt>
              </c:numCache>
            </c:numRef>
          </c:val>
          <c:extLst>
            <c:ext xmlns:c16="http://schemas.microsoft.com/office/drawing/2014/chart" uri="{C3380CC4-5D6E-409C-BE32-E72D297353CC}">
              <c16:uniqueId val="{00000000-0936-4C26-870E-4285B3B3ED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0936-4C26-870E-4285B3B3ED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22.72</c:v>
                </c:pt>
              </c:numCache>
            </c:numRef>
          </c:val>
          <c:extLst>
            <c:ext xmlns:c16="http://schemas.microsoft.com/office/drawing/2014/chart" uri="{C3380CC4-5D6E-409C-BE32-E72D297353CC}">
              <c16:uniqueId val="{00000000-0F84-4413-AD9D-492E303508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0F84-4413-AD9D-492E303508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1316.91</c:v>
                </c:pt>
              </c:numCache>
            </c:numRef>
          </c:val>
          <c:extLst>
            <c:ext xmlns:c16="http://schemas.microsoft.com/office/drawing/2014/chart" uri="{C3380CC4-5D6E-409C-BE32-E72D297353CC}">
              <c16:uniqueId val="{00000000-DD57-4D2B-B7C1-0AB161F9E0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DD57-4D2B-B7C1-0AB161F9E0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東京都　青ヶ島村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自治体職員</v>
      </c>
      <c r="AE8" s="75"/>
      <c r="AF8" s="75"/>
      <c r="AG8" s="75"/>
      <c r="AH8" s="75"/>
      <c r="AI8" s="75"/>
      <c r="AJ8" s="75"/>
      <c r="AK8" s="2"/>
      <c r="AL8" s="58">
        <f>データ!$R$6</f>
        <v>160</v>
      </c>
      <c r="AM8" s="58"/>
      <c r="AN8" s="58"/>
      <c r="AO8" s="58"/>
      <c r="AP8" s="58"/>
      <c r="AQ8" s="58"/>
      <c r="AR8" s="58"/>
      <c r="AS8" s="58"/>
      <c r="AT8" s="55">
        <f>データ!$S$6</f>
        <v>5.95</v>
      </c>
      <c r="AU8" s="56"/>
      <c r="AV8" s="56"/>
      <c r="AW8" s="56"/>
      <c r="AX8" s="56"/>
      <c r="AY8" s="56"/>
      <c r="AZ8" s="56"/>
      <c r="BA8" s="56"/>
      <c r="BB8" s="45">
        <f>データ!$T$6</f>
        <v>26.89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90.37</v>
      </c>
      <c r="J10" s="56"/>
      <c r="K10" s="56"/>
      <c r="L10" s="56"/>
      <c r="M10" s="56"/>
      <c r="N10" s="56"/>
      <c r="O10" s="57"/>
      <c r="P10" s="45">
        <f>データ!$P$6</f>
        <v>100</v>
      </c>
      <c r="Q10" s="45"/>
      <c r="R10" s="45"/>
      <c r="S10" s="45"/>
      <c r="T10" s="45"/>
      <c r="U10" s="45"/>
      <c r="V10" s="45"/>
      <c r="W10" s="58">
        <f>データ!$Q$6</f>
        <v>4950</v>
      </c>
      <c r="X10" s="58"/>
      <c r="Y10" s="58"/>
      <c r="Z10" s="58"/>
      <c r="AA10" s="58"/>
      <c r="AB10" s="58"/>
      <c r="AC10" s="58"/>
      <c r="AD10" s="2"/>
      <c r="AE10" s="2"/>
      <c r="AF10" s="2"/>
      <c r="AG10" s="2"/>
      <c r="AH10" s="2"/>
      <c r="AI10" s="2"/>
      <c r="AJ10" s="2"/>
      <c r="AK10" s="2"/>
      <c r="AL10" s="58">
        <f>データ!$U$6</f>
        <v>139</v>
      </c>
      <c r="AM10" s="58"/>
      <c r="AN10" s="58"/>
      <c r="AO10" s="58"/>
      <c r="AP10" s="58"/>
      <c r="AQ10" s="58"/>
      <c r="AR10" s="58"/>
      <c r="AS10" s="58"/>
      <c r="AT10" s="55">
        <f>データ!$V$6</f>
        <v>0.45</v>
      </c>
      <c r="AU10" s="56"/>
      <c r="AV10" s="56"/>
      <c r="AW10" s="56"/>
      <c r="AX10" s="56"/>
      <c r="AY10" s="56"/>
      <c r="AZ10" s="56"/>
      <c r="BA10" s="56"/>
      <c r="BB10" s="45">
        <f>データ!$W$6</f>
        <v>308.89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Z+qU53LCDby48mujPuCXXgv6Fv+yBPM3/4YWqrfUvyow+xOI4J9SjSsuD8kXn2xSz641rmeNUvMvlLPT1rEjcw==" saltValue="4UMiuhIw3MamqN2vjxwpq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134023</v>
      </c>
      <c r="D6" s="20">
        <f t="shared" si="3"/>
        <v>46</v>
      </c>
      <c r="E6" s="20">
        <f t="shared" si="3"/>
        <v>1</v>
      </c>
      <c r="F6" s="20">
        <f t="shared" si="3"/>
        <v>0</v>
      </c>
      <c r="G6" s="20">
        <f t="shared" si="3"/>
        <v>5</v>
      </c>
      <c r="H6" s="20" t="str">
        <f t="shared" si="3"/>
        <v>東京都　青ヶ島村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90.37</v>
      </c>
      <c r="P6" s="21">
        <f t="shared" si="3"/>
        <v>100</v>
      </c>
      <c r="Q6" s="21">
        <f t="shared" si="3"/>
        <v>4950</v>
      </c>
      <c r="R6" s="21">
        <f t="shared" si="3"/>
        <v>160</v>
      </c>
      <c r="S6" s="21">
        <f t="shared" si="3"/>
        <v>5.95</v>
      </c>
      <c r="T6" s="21">
        <f t="shared" si="3"/>
        <v>26.89</v>
      </c>
      <c r="U6" s="21">
        <f t="shared" si="3"/>
        <v>139</v>
      </c>
      <c r="V6" s="21">
        <f t="shared" si="3"/>
        <v>0.45</v>
      </c>
      <c r="W6" s="21">
        <f t="shared" si="3"/>
        <v>308.89</v>
      </c>
      <c r="X6" s="22" t="str">
        <f>IF(X7="",NA(),X7)</f>
        <v>-</v>
      </c>
      <c r="Y6" s="22" t="str">
        <f t="shared" ref="Y6:AG6" si="4">IF(Y7="",NA(),Y7)</f>
        <v>-</v>
      </c>
      <c r="Z6" s="22" t="str">
        <f t="shared" si="4"/>
        <v>-</v>
      </c>
      <c r="AA6" s="22" t="str">
        <f t="shared" si="4"/>
        <v>-</v>
      </c>
      <c r="AB6" s="22">
        <f t="shared" si="4"/>
        <v>100.02</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355.37</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1145.1099999999999</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22.72</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1316.91</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45.79</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91.59</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6.15</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134023</v>
      </c>
      <c r="D7" s="24">
        <v>46</v>
      </c>
      <c r="E7" s="24">
        <v>1</v>
      </c>
      <c r="F7" s="24">
        <v>0</v>
      </c>
      <c r="G7" s="24">
        <v>5</v>
      </c>
      <c r="H7" s="24" t="s">
        <v>93</v>
      </c>
      <c r="I7" s="24" t="s">
        <v>94</v>
      </c>
      <c r="J7" s="24" t="s">
        <v>95</v>
      </c>
      <c r="K7" s="24" t="s">
        <v>96</v>
      </c>
      <c r="L7" s="24" t="s">
        <v>97</v>
      </c>
      <c r="M7" s="24" t="s">
        <v>98</v>
      </c>
      <c r="N7" s="25" t="s">
        <v>99</v>
      </c>
      <c r="O7" s="25">
        <v>90.37</v>
      </c>
      <c r="P7" s="25">
        <v>100</v>
      </c>
      <c r="Q7" s="25">
        <v>4950</v>
      </c>
      <c r="R7" s="25">
        <v>160</v>
      </c>
      <c r="S7" s="25">
        <v>5.95</v>
      </c>
      <c r="T7" s="25">
        <v>26.89</v>
      </c>
      <c r="U7" s="25">
        <v>139</v>
      </c>
      <c r="V7" s="25">
        <v>0.45</v>
      </c>
      <c r="W7" s="25">
        <v>308.89</v>
      </c>
      <c r="X7" s="25" t="s">
        <v>99</v>
      </c>
      <c r="Y7" s="25" t="s">
        <v>99</v>
      </c>
      <c r="Z7" s="25" t="s">
        <v>99</v>
      </c>
      <c r="AA7" s="25" t="s">
        <v>99</v>
      </c>
      <c r="AB7" s="25">
        <v>100.02</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355.37</v>
      </c>
      <c r="AY7" s="25" t="s">
        <v>99</v>
      </c>
      <c r="AZ7" s="25" t="s">
        <v>99</v>
      </c>
      <c r="BA7" s="25" t="s">
        <v>99</v>
      </c>
      <c r="BB7" s="25" t="s">
        <v>99</v>
      </c>
      <c r="BC7" s="25">
        <v>101.6</v>
      </c>
      <c r="BD7" s="25">
        <v>142.38999999999999</v>
      </c>
      <c r="BE7" s="25" t="s">
        <v>99</v>
      </c>
      <c r="BF7" s="25" t="s">
        <v>99</v>
      </c>
      <c r="BG7" s="25" t="s">
        <v>99</v>
      </c>
      <c r="BH7" s="25" t="s">
        <v>99</v>
      </c>
      <c r="BI7" s="25">
        <v>1145.1099999999999</v>
      </c>
      <c r="BJ7" s="25" t="s">
        <v>99</v>
      </c>
      <c r="BK7" s="25" t="s">
        <v>99</v>
      </c>
      <c r="BL7" s="25" t="s">
        <v>99</v>
      </c>
      <c r="BM7" s="25" t="s">
        <v>99</v>
      </c>
      <c r="BN7" s="25">
        <v>1398.03</v>
      </c>
      <c r="BO7" s="25">
        <v>1043.3599999999999</v>
      </c>
      <c r="BP7" s="25" t="s">
        <v>99</v>
      </c>
      <c r="BQ7" s="25" t="s">
        <v>99</v>
      </c>
      <c r="BR7" s="25" t="s">
        <v>99</v>
      </c>
      <c r="BS7" s="25" t="s">
        <v>99</v>
      </c>
      <c r="BT7" s="25">
        <v>22.72</v>
      </c>
      <c r="BU7" s="25" t="s">
        <v>99</v>
      </c>
      <c r="BV7" s="25" t="s">
        <v>99</v>
      </c>
      <c r="BW7" s="25" t="s">
        <v>99</v>
      </c>
      <c r="BX7" s="25" t="s">
        <v>99</v>
      </c>
      <c r="BY7" s="25">
        <v>39.15</v>
      </c>
      <c r="BZ7" s="25">
        <v>56.19</v>
      </c>
      <c r="CA7" s="25" t="s">
        <v>99</v>
      </c>
      <c r="CB7" s="25" t="s">
        <v>99</v>
      </c>
      <c r="CC7" s="25" t="s">
        <v>99</v>
      </c>
      <c r="CD7" s="25" t="s">
        <v>99</v>
      </c>
      <c r="CE7" s="25">
        <v>1316.91</v>
      </c>
      <c r="CF7" s="25" t="s">
        <v>99</v>
      </c>
      <c r="CG7" s="25" t="s">
        <v>99</v>
      </c>
      <c r="CH7" s="25" t="s">
        <v>99</v>
      </c>
      <c r="CI7" s="25" t="s">
        <v>99</v>
      </c>
      <c r="CJ7" s="25">
        <v>392.81</v>
      </c>
      <c r="CK7" s="25">
        <v>285.60000000000002</v>
      </c>
      <c r="CL7" s="25" t="s">
        <v>99</v>
      </c>
      <c r="CM7" s="25" t="s">
        <v>99</v>
      </c>
      <c r="CN7" s="25" t="s">
        <v>99</v>
      </c>
      <c r="CO7" s="25" t="s">
        <v>99</v>
      </c>
      <c r="CP7" s="25">
        <v>45.79</v>
      </c>
      <c r="CQ7" s="25" t="s">
        <v>99</v>
      </c>
      <c r="CR7" s="25" t="s">
        <v>99</v>
      </c>
      <c r="CS7" s="25" t="s">
        <v>99</v>
      </c>
      <c r="CT7" s="25" t="s">
        <v>99</v>
      </c>
      <c r="CU7" s="25">
        <v>29.19</v>
      </c>
      <c r="CV7" s="25">
        <v>48.33</v>
      </c>
      <c r="CW7" s="25" t="s">
        <v>99</v>
      </c>
      <c r="CX7" s="25" t="s">
        <v>99</v>
      </c>
      <c r="CY7" s="25" t="s">
        <v>99</v>
      </c>
      <c r="CZ7" s="25" t="s">
        <v>99</v>
      </c>
      <c r="DA7" s="25">
        <v>91.59</v>
      </c>
      <c r="DB7" s="25" t="s">
        <v>99</v>
      </c>
      <c r="DC7" s="25" t="s">
        <v>99</v>
      </c>
      <c r="DD7" s="25" t="s">
        <v>99</v>
      </c>
      <c r="DE7" s="25" t="s">
        <v>99</v>
      </c>
      <c r="DF7" s="25">
        <v>66.040000000000006</v>
      </c>
      <c r="DG7" s="25">
        <v>70.34</v>
      </c>
      <c r="DH7" s="25" t="s">
        <v>99</v>
      </c>
      <c r="DI7" s="25" t="s">
        <v>99</v>
      </c>
      <c r="DJ7" s="25" t="s">
        <v>99</v>
      </c>
      <c r="DK7" s="25" t="s">
        <v>99</v>
      </c>
      <c r="DL7" s="25">
        <v>6.15</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aogashima58</cp:lastModifiedBy>
  <dcterms:created xsi:type="dcterms:W3CDTF">2025-12-12T09:14:55Z</dcterms:created>
  <dcterms:modified xsi:type="dcterms:W3CDTF">2026-02-10T07:58:32Z</dcterms:modified>
  <cp:category/>
</cp:coreProperties>
</file>