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<sst xmlns="http://schemas.openxmlformats.org/spreadsheetml/2006/main" count="1131" uniqueCount="591">
  <si>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</si>
  <si>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</si>
  <si>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</si>
  <si>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</si>
  <si>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</si>
  <si>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</si>
  <si>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</si>
  <si>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</si>
  <si>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</si>
  <si>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</si>
  <si>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</si>
  <si>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</si>
  <si>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</si>
  <si>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</si>
  <si>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</si>
  <si>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</si>
  <si>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</si>
  <si>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</si>
  <si>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</si>
  <si>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</si>
  <si>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</si>
  <si>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</si>
  <si>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</si>
  <si>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</si>
  <si>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</si>
  <si>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</si>
  <si>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</si>
  <si>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</si>
  <si>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</si>
  <si>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</si>
  <si>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</si>
  <si>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</si>
  <si>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</si>
  <si>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</si>
  <si>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</si>
  <si>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</si>
  <si>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</si>
  <si>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</si>
  <si>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</si>
  <si>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</si>
  <si>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</si>
  <si>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</si>
  <si>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</si>
  <si>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</si>
  <si>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</si>
  <si>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</si>
  <si>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</si>
  <si>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</si>
  <si>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</si>
  <si>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</si>
  <si>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</si>
  <si>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</si>
  <si>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</si>
  <si>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</si>
  <si>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</si>
  <si>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</si>
  <si>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</si>
  <si>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</si>
  <si>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</si>
  <si>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</si>
  <si>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</si>
  <si>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</si>
  <si>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</si>
  <si>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</si>
  <si>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</si>
  <si>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</si>
  <si>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</si>
  <si>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</si>
  <si>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</si>
  <si>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</si>
  <si>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</si>
  <si>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</si>
  <si>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</si>
  <si>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</si>
  <si>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</si>
  <si>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</si>
  <si>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</si>
  <si>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</si>
  <si>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</si>
  <si>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</si>
  <si>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</si>
  <si>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</si>
  <si>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</si>
  <si>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</si>
  <si>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</si>
  <si>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</si>
  <si>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</si>
  <si>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</si>
  <si>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</si>
  <si>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</si>
  <si>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</si>
  <si>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</si>
  <si>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</si>
  <si>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</si>
  <si>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</si>
  <si>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</si>
  <si>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</si>
  <si>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</si>
  <si>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</si>
  <si>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</si>
  <si>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</si>
  <si>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</si>
  <si>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</si>
  <si>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</si>
  <si>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</si>
  <si>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</si>
  <si>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</si>
  <si>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</si>
  <si>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</si>
  <si>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</si>
  <si>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</si>
  <si>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</si>
  <si>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</si>
  <si>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</si>
  <si>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</si>
  <si>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</si>
  <si>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</si>
  <si>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</si>
  <si>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</si>
  <si>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</si>
  <si>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</si>
  <si>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</si>
  <si>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</si>
  <si>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</si>
  <si>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</si>
  <si>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</si>
  <si>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</si>
  <si>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</si>
  <si>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</si>
  <si>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</si>
  <si>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</si>
  <si>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</si>
  <si>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</si>
  <si>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</si>
  <si>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</si>
  <si>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</si>
  <si>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</si>
  <si>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</si>
  <si>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</si>
  <si>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</si>
  <si>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</si>
  <si>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</si>
  <si>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</si>
  <si>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</si>
  <si>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</si>
  <si>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</si>
  <si>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</si>
  <si>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</si>
  <si>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</si>
  <si>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</si>
  <si>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</si>
  <si>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</si>
  <si>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</si>
  <si>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</si>
  <si>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</si>
  <si>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</si>
  <si>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</si>
  <si>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</si>
  <si>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</si>
  <si>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</si>
  <si>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</si>
  <si>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</si>
  <si>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</si>
  <si>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</si>
  <si>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</si>
  <si>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</si>
  <si>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</si>
  <si>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</si>
  <si>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</si>
  <si>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</si>
  <si>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</si>
  <si>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</si>
  <si>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</si>
  <si>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</si>
  <si>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</si>
  <si>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</si>
  <si>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</si>
  <si>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</si>
  <si>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</si>
  <si>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</si>
  <si>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</si>
  <si>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</si>
  <si>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</si>
  <si>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</si>
  <si>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</si>
  <si>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</si>
  <si>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</si>
  <si>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</si>
  <si>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</si>
  <si>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</si>
  <si>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</si>
  <si>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</si>
  <si>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</si>
  <si>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</si>
  <si>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</si>
  <si>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</si>
  <si>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</si>
  <si>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</si>
  <si>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</si>
  <si>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</si>
  <si>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</si>
  <si>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</si>
  <si>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</si>
  <si>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</si>
  <si>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</si>
  <si>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</si>
  <si>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</si>
  <si>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</si>
  <si>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</si>
  <si>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</si>
  <si>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</si>
  <si>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</si>
  <si>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</si>
  <si>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東京都江東区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</si>
  <si>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</si>
  <si>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</si>
  <si>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</si>
  <si>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</si>
  <si>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</si>
  <si>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</si>
  <si>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</si>
  <si>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</si>
  <si>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</si>
  <si>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</si>
  <si>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</si>
  <si>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</si>
  <si>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</si>
  <si>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</si>
  <si>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</si>
  <si>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</si>
  <si>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</si>
  <si>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</si>
  <si>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</si>
  <si>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</si>
  <si>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</si>
  <si>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</si>
  <si>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</si>
  <si>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</si>
  <si>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</si>
  <si>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</si>
  <si>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</si>
  <si>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</si>
  <si>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</si>
  <si>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</si>
  <si>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</si>
  <si>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</si>
  <si>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</si>
  <si>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</si>
  <si>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</si>
  <si>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</si>
  <si>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</si>
  <si>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</si>
  <si>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</si>
  <si>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</si>
  <si>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</si>
  <si>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</si>
  <si>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</si>
  <si>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</si>
  <si>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</si>
  <si>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</si>
  <si>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</si>
  <si>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</si>
  <si>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</si>
  <si>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</si>
  <si>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</si>
  <si>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</si>
  <si>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</si>
  <si>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</si>
  <si>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</si>
  <si>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</si>
  <si>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</si>
  <si>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</si>
  <si>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</si>
  <si>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</si>
  <si>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</si>
  <si>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</si>
  <si>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</si>
  <si>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</si>
  <si>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</si>
  <si>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</si>
  <si>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</si>
  <si>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</si>
  <si>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</si>
  <si>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</si>
  <si>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</si>
  <si>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</si>
  <si>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</si>
  <si>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</si>
  <si>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</si>
  <si>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</si>
  <si>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</si>
  <si>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</si>
  <si>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</si>
  <si>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</si>
  <si>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</si>
  <si>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</si>
  <si>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</si>
  <si>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</si>
  <si>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</si>
  <si>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</si>
  <si>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</si>
  <si>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</si>
  <si>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</si>
  <si>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</si>
  <si>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</si>
  <si>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</si>
  <si>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</si>
  <si>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</si>
  <si>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</si>
  <si>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</si>
  <si>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</si>
  <si>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</si>
  <si>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</si>
  <si>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</si>
  <si>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</si>
  <si>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</si>
  <si>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</si>
  <si>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</si>
  <si>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</si>
  <si>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</si>
  <si>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</si>
  <si>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</si>
  <si>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</si>
  <si>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</si>
  <si>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</si>
  <si>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</si>
  <si>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</si>
  <si>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</si>
  <si>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</si>
  <si>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</si>
  <si>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</si>
  <si>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</si>
  <si>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</si>
  <si>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</si>
  <si>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</si>
  <si>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</si>
  <si>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</si>
  <si>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</si>
  <si>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</si>
  <si>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</si>
  <si>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</si>
  <si>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</si>
  <si>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</si>
  <si>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</si>
  <si>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</si>
  <si>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</si>
  <si>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</si>
  <si>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</si>
  <si>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</si>
  <si>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</si>
  <si>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</si>
  <si>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</si>
  <si>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</si>
  <si>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</si>
  <si>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</si>
  <si>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</si>
  <si>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</si>
  <si>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</si>
  <si>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</si>
  <si>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</si>
  <si>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</si>
  <si>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</si>
  <si>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</si>
  <si>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</si>
  <si>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</si>
  <si>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</si>
  <si>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</si>
  <si>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東京都江東区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</si>
  <si>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</si>
  <si>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</si>
  <si>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</si>
  <si>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</si>
  <si>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</si>
  <si>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</si>
  <si>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</si>
  <si>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</si>
  <si>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</si>
  <si>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</si>
  <si>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</si>
  <si>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</si>
  <si>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</si>
  <si>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</si>
  <si>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</si>
  <si>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</si>
  <si>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</si>
  <si>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</si>
  <si>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</si>
  <si>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</si>
  <si>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</si>
  <si>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</si>
  <si>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</si>
  <si>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</si>
  <si>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</si>
  <si>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</si>
  <si>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</si>
  <si>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</si>
  <si>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</si>
  <si>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</si>
  <si>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</si>
  <si>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</si>
  <si>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</si>
  <si>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</si>
  <si>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</si>
  <si>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</si>
  <si>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</si>
  <si>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</si>
  <si>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</si>
  <si>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</si>
  <si>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</si>
  <si>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</si>
  <si>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</si>
  <si>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</si>
  <si>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</si>
  <si>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</si>
  <si>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</si>
  <si>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</si>
  <si>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</si>
  <si>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</si>
  <si>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</si>
  <si>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</si>
  <si>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</si>
  <si>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</si>
  <si>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</si>
  <si>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</si>
  <si>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</si>
  <si>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</si>
  <si>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</si>
  <si>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</si>
  <si>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</si>
  <si>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</si>
  <si>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</si>
  <si>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</si>
  <si>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</si>
  <si>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</si>
  <si>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</si>
  <si>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</si>
  <si>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</si>
  <si>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</si>
  <si>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</si>
  <si>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</si>
  <si>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</si>
  <si>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</si>
  <si>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</si>
  <si>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</si>
  <si>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</si>
  <si>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</si>
  <si>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</si>
  <si>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</si>
  <si>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</si>
  <si>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</si>
  <si>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</si>
  <si>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</si>
  <si>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</si>
  <si>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</si>
  <si>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</si>
  <si>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</si>
  <si>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</si>
  <si>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</si>
  <si>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</si>
  <si>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</si>
  <si>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</si>
  <si>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</si>
  <si>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</si>
  <si>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</si>
  <si>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</si>
  <si>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</si>
  <si>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</si>
  <si>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</si>
  <si>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</si>
  <si>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</si>
  <si>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</si>
  <si>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</si>
  <si>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</si>
  <si>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</si>
  <si>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</si>
  <si>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</si>
  <si>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</si>
  <si>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</si>
  <si>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</si>
  <si>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</si>
  <si>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</si>
  <si>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</si>
  <si>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</si>
  <si>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</si>
  <si>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</si>
  <si>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</si>
  <si>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</si>
  <si>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</si>
  <si>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</si>
  <si>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</si>
  <si>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</si>
  <si>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</si>
  <si>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</si>
  <si>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</si>
  <si>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</si>
  <si>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</si>
  <si>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</si>
  <si>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</si>
  <si>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</si>
  <si>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</si>
  <si>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</si>
  <si>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</si>
  <si>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</si>
  <si>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</si>
  <si>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</si>
  <si>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</si>
  <si>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</si>
  <si>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</si>
  <si>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</si>
  <si>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</si>
  <si>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</si>
  <si>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</si>
  <si>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</si>
  <si>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</si>
  <si>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</si>
  <si>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</si>
  <si>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</si>
  <si>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</si>
  <si>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</si>
  <si>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</si>
  <si>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</si>
  <si>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</si>
  <si>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</si>
  <si>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</si>
  <si>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</si>
  <si>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</si>
  <si>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</si>
  <si>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</si>
  <si>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</si>
  <si>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</si>
  <si>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</si>
  <si>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</si>
  <si>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</si>
  <si>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</si>
  <si>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</si>
  <si>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</si>
  <si>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</si>
  <si>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</si>
  <si>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</si>
  <si>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</si>
  <si>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</si>
  <si>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</si>
  <si>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</si>
  <si>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</si>
  <si>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</si>
  <si>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</si>
  <si>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</si>
  <si>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</si>
  <si>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</si>
  <si>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0.26</t>
  </si>
  <si>
    <t>▲ 1.72</t>
  </si>
  <si>
    <t>▲ 1.38</t>
  </si>
  <si>
    <t>一般会計</t>
  </si>
  <si>
    <t>国民健康保険会計</t>
  </si>
  <si>
    <t>介護保険会計</t>
  </si>
  <si>
    <t>後期高齢者医療会計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</si>
  <si>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</si>
  <si>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</si>
  <si>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</si>
  <si>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</si>
  <si>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</si>
  <si>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</si>
  <si>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</si>
  <si>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</si>
  <si>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</si>
  <si>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</si>
  <si>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</si>
  <si>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</si>
  <si>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</si>
  <si>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</si>
  <si>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江東区文化コミュニティ財団</t>
  </si>
  <si>
    <t>江東区健康スポーツ公社</t>
  </si>
  <si>
    <t>江東区土地開発公社</t>
  </si>
  <si>
    <t>公共施設建設基金</t>
    <phoneticPr fontId="5"/>
  </si>
  <si>
    <t>学校施設改築等基金</t>
    <phoneticPr fontId="5"/>
  </si>
  <si>
    <t>地下鉄8号線建設基金</t>
    <phoneticPr fontId="5"/>
  </si>
  <si>
    <t>防災基金</t>
    <phoneticPr fontId="5"/>
  </si>
  <si>
    <t>区営住宅整備基金</t>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</si>
  <si>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</si>
  <si>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</si>
  <si>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</si>
  <si>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</si>
  <si>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</si>
  <si>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</si>
  <si>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将来負担比率については、充当可能な基金が将来負担額を上回るため、「－」となっており、他の類似団体と同じである。
　実質公債費比率は、公債費等が、公債費等に係る基準財政需要額算入相当額を下回っているため、マイナス指数となっており、健全段階に位置している。今後も、後年度負担を考慮のうえ、公共施設の整備及び計画的改築など、適債事業については、起債の活用を図っ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</si>
  <si>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</si>
  <si>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</si>
  <si>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</si>
  <si>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将来負担比率については、充当可能な基金が将来負担額を上回るため、「－」となっており、他の類似団体と同じである。
　有形固定資産減価償却率は、インフラ資産が老朽化していることや、公共建築物についても昭和40年代から50年代にかけて建設を行った学校等があり、半数以上が建築後30年以上経過している状況である。将来世代への負担を先送りにしないため、充当可能基金の残高確保に努めるとともに、計画的に活用を図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</si>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</sst>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2"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4"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5"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4"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4"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4"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4"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4"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2" xfId="14" applyNumberFormat="1" applyFont="1" applyFill="1" applyBorder="1" applyAlignment="1" applyProtection="1">
      <alignment horizontal="right" vertical="center" shrinkToFit="1"/>
    </xf>
    <xf numFmtId="187" fontId="34" fillId="6" borderId="164"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79"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0" xfId="14" applyNumberFormat="1" applyFont="1" applyFill="1" applyBorder="1" applyAlignment="1" applyProtection="1">
      <alignment horizontal="right" vertical="center" shrinkToFit="1"/>
    </xf>
    <xf numFmtId="177" fontId="34" fillId="6" borderId="171"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2"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2"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4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0"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59"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8"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CED3-4E32-A06A-D3797F2CE6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54402</c:v>
                </c:pt>
                <c:pt idx="1">
                  <c:v>41607</c:v>
                </c:pt>
                <c:pt idx="2">
                  <c:v>49452</c:v>
                </c:pt>
                <c:pt idx="3">
                  <c:v>32342</c:v>
                </c:pt>
                <c:pt idx="4">
                  <c:v>36725</c:v>
                </c:pt>
              </c:numCache>
            </c:numRef>
          </c:val>
          <c:smooth val="0"/>
          <c:extLst>
            <c:ext xmlns:c16="http://schemas.microsoft.com/office/drawing/2014/chart" uri="{C3380CC4-5D6E-409C-BE32-E72D297353CC}">
              <c16:uniqueId val="{00000001-CED3-4E32-A06A-D3797F2CE6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4.28</c:v>
                </c:pt>
                <c:pt idx="1">
                  <c:v>3.91</c:v>
                </c:pt>
                <c:pt idx="2">
                  <c:v>3.99</c:v>
                </c:pt>
                <c:pt idx="3">
                  <c:v>4.1100000000000003</c:v>
                </c:pt>
                <c:pt idx="4">
                  <c:v>3.91</c:v>
                </c:pt>
              </c:numCache>
            </c:numRef>
          </c:val>
          <c:extLst>
            <c:ext xmlns:c16="http://schemas.microsoft.com/office/drawing/2014/chart" uri="{C3380CC4-5D6E-409C-BE32-E72D297353CC}">
              <c16:uniqueId val="{00000000-0BF8-4791-825C-58D2833B6E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27.61</c:v>
                </c:pt>
                <c:pt idx="1">
                  <c:v>26.95</c:v>
                </c:pt>
                <c:pt idx="2">
                  <c:v>24.53</c:v>
                </c:pt>
                <c:pt idx="3">
                  <c:v>22.74</c:v>
                </c:pt>
                <c:pt idx="4">
                  <c:v>23.48</c:v>
                </c:pt>
              </c:numCache>
            </c:numRef>
          </c:val>
          <c:extLst>
            <c:ext xmlns:c16="http://schemas.microsoft.com/office/drawing/2014/chart" uri="{C3380CC4-5D6E-409C-BE32-E72D297353CC}">
              <c16:uniqueId val="{00000001-0BF8-4791-825C-58D2833B6E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2.44</c:v>
                </c:pt>
                <c:pt idx="1">
                  <c:v>-0.26</c:v>
                </c:pt>
                <c:pt idx="2">
                  <c:v>-1.72</c:v>
                </c:pt>
                <c:pt idx="3">
                  <c:v>-1.38</c:v>
                </c:pt>
                <c:pt idx="4">
                  <c:v>1.97</c:v>
                </c:pt>
              </c:numCache>
            </c:numRef>
          </c:val>
          <c:smooth val="0"/>
          <c:extLst>
            <c:ext xmlns:c16="http://schemas.microsoft.com/office/drawing/2014/chart" uri="{C3380CC4-5D6E-409C-BE32-E72D297353CC}">
              <c16:uniqueId val="{00000002-0BF8-4791-825C-58D2833B6E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6C0-4661-828A-DCBE863DCE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C0-4661-828A-DCBE863DCE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6C0-4661-828A-DCBE863DCE5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6C0-4661-828A-DCBE863DCE5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6C0-4661-828A-DCBE863DCE5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6C0-4661-828A-DCBE863DCE50}"/>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0.08</c:v>
                </c:pt>
                <c:pt idx="2">
                  <c:v>#N/A</c:v>
                </c:pt>
                <c:pt idx="3">
                  <c:v>7.0000000000000007E-2</c:v>
                </c:pt>
                <c:pt idx="4">
                  <c:v>#N/A</c:v>
                </c:pt>
                <c:pt idx="5">
                  <c:v>0.08</c:v>
                </c:pt>
                <c:pt idx="6">
                  <c:v>#N/A</c:v>
                </c:pt>
                <c:pt idx="7">
                  <c:v>0.08</c:v>
                </c:pt>
                <c:pt idx="8">
                  <c:v>#N/A</c:v>
                </c:pt>
                <c:pt idx="9">
                  <c:v>0.08</c:v>
                </c:pt>
              </c:numCache>
            </c:numRef>
          </c:val>
          <c:extLst>
            <c:ext xmlns:c16="http://schemas.microsoft.com/office/drawing/2014/chart" uri="{C3380CC4-5D6E-409C-BE32-E72D297353CC}">
              <c16:uniqueId val="{00000006-36C0-4661-828A-DCBE863DCE50}"/>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1.27</c:v>
                </c:pt>
                <c:pt idx="2">
                  <c:v>#N/A</c:v>
                </c:pt>
                <c:pt idx="3">
                  <c:v>0.61</c:v>
                </c:pt>
                <c:pt idx="4">
                  <c:v>#N/A</c:v>
                </c:pt>
                <c:pt idx="5">
                  <c:v>0.83</c:v>
                </c:pt>
                <c:pt idx="6">
                  <c:v>#N/A</c:v>
                </c:pt>
                <c:pt idx="7">
                  <c:v>0.9</c:v>
                </c:pt>
                <c:pt idx="8">
                  <c:v>#N/A</c:v>
                </c:pt>
                <c:pt idx="9">
                  <c:v>0.46</c:v>
                </c:pt>
              </c:numCache>
            </c:numRef>
          </c:val>
          <c:extLst>
            <c:ext xmlns:c16="http://schemas.microsoft.com/office/drawing/2014/chart" uri="{C3380CC4-5D6E-409C-BE32-E72D297353CC}">
              <c16:uniqueId val="{00000007-36C0-4661-828A-DCBE863DCE50}"/>
            </c:ext>
          </c:extLst>
        </c:ser>
        <c:ser>
          <c:idx val="8"/>
          <c:order val="8"/>
          <c:tx>
            <c:strRef>
              <c:f>データシート!$A$35</c:f>
              <c:strCache>
                <c:ptCount val="1"/>
                <c:pt idx="0">
                  <c:v>国民健康保険会計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2.06</c:v>
                </c:pt>
                <c:pt idx="2">
                  <c:v>#N/A</c:v>
                </c:pt>
                <c:pt idx="3">
                  <c:v>2.92</c:v>
                </c:pt>
                <c:pt idx="4">
                  <c:v>#N/A</c:v>
                </c:pt>
                <c:pt idx="5">
                  <c:v>3.29</c:v>
                </c:pt>
                <c:pt idx="6">
                  <c:v>#N/A</c:v>
                </c:pt>
                <c:pt idx="7">
                  <c:v>1.1000000000000001</c:v>
                </c:pt>
                <c:pt idx="8">
                  <c:v>#N/A</c:v>
                </c:pt>
                <c:pt idx="9">
                  <c:v>0.78</c:v>
                </c:pt>
              </c:numCache>
            </c:numRef>
          </c:val>
          <c:extLst>
            <c:ext xmlns:c16="http://schemas.microsoft.com/office/drawing/2014/chart" uri="{C3380CC4-5D6E-409C-BE32-E72D297353CC}">
              <c16:uniqueId val="{00000008-36C0-4661-828A-DCBE863DCE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4.2699999999999996</c:v>
                </c:pt>
                <c:pt idx="2">
                  <c:v>#N/A</c:v>
                </c:pt>
                <c:pt idx="3">
                  <c:v>3.91</c:v>
                </c:pt>
                <c:pt idx="4">
                  <c:v>#N/A</c:v>
                </c:pt>
                <c:pt idx="5">
                  <c:v>3.99</c:v>
                </c:pt>
                <c:pt idx="6">
                  <c:v>#N/A</c:v>
                </c:pt>
                <c:pt idx="7">
                  <c:v>4.0999999999999996</c:v>
                </c:pt>
                <c:pt idx="8">
                  <c:v>#N/A</c:v>
                </c:pt>
                <c:pt idx="9">
                  <c:v>3.9</c:v>
                </c:pt>
              </c:numCache>
            </c:numRef>
          </c:val>
          <c:extLst>
            <c:ext xmlns:c16="http://schemas.microsoft.com/office/drawing/2014/chart" uri="{C3380CC4-5D6E-409C-BE32-E72D297353CC}">
              <c16:uniqueId val="{00000009-36C0-4661-828A-DCBE863DCE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7482</c:v>
                </c:pt>
                <c:pt idx="5">
                  <c:v>7294</c:v>
                </c:pt>
                <c:pt idx="8">
                  <c:v>7089</c:v>
                </c:pt>
                <c:pt idx="11">
                  <c:v>6911</c:v>
                </c:pt>
                <c:pt idx="14">
                  <c:v>6875</c:v>
                </c:pt>
              </c:numCache>
            </c:numRef>
          </c:val>
          <c:extLst>
            <c:ext xmlns:c16="http://schemas.microsoft.com/office/drawing/2014/chart" uri="{C3380CC4-5D6E-409C-BE32-E72D297353CC}">
              <c16:uniqueId val="{00000000-B4B4-4EAF-B31A-AD660DD8C9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B4-4EAF-B31A-AD660DD8C9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89</c:v>
                </c:pt>
                <c:pt idx="3">
                  <c:v>89</c:v>
                </c:pt>
                <c:pt idx="6">
                  <c:v>89</c:v>
                </c:pt>
                <c:pt idx="9">
                  <c:v>76</c:v>
                </c:pt>
                <c:pt idx="12">
                  <c:v>53</c:v>
                </c:pt>
              </c:numCache>
            </c:numRef>
          </c:val>
          <c:extLst>
            <c:ext xmlns:c16="http://schemas.microsoft.com/office/drawing/2014/chart" uri="{C3380CC4-5D6E-409C-BE32-E72D297353CC}">
              <c16:uniqueId val="{00000002-B4B4-4EAF-B31A-AD660DD8C9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217</c:v>
                </c:pt>
                <c:pt idx="3">
                  <c:v>132</c:v>
                </c:pt>
                <c:pt idx="6">
                  <c:v>105</c:v>
                </c:pt>
                <c:pt idx="9">
                  <c:v>113</c:v>
                </c:pt>
                <c:pt idx="12">
                  <c:v>121</c:v>
                </c:pt>
              </c:numCache>
            </c:numRef>
          </c:val>
          <c:extLst>
            <c:ext xmlns:c16="http://schemas.microsoft.com/office/drawing/2014/chart" uri="{C3380CC4-5D6E-409C-BE32-E72D297353CC}">
              <c16:uniqueId val="{00000003-B4B4-4EAF-B31A-AD660DD8C9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B4-4EAF-B31A-AD660DD8C9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164</c:v>
                </c:pt>
                <c:pt idx="3">
                  <c:v>136</c:v>
                </c:pt>
                <c:pt idx="6">
                  <c:v>110</c:v>
                </c:pt>
                <c:pt idx="9">
                  <c:v>60</c:v>
                </c:pt>
                <c:pt idx="12">
                  <c:v>60</c:v>
                </c:pt>
              </c:numCache>
            </c:numRef>
          </c:val>
          <c:extLst>
            <c:ext xmlns:c16="http://schemas.microsoft.com/office/drawing/2014/chart" uri="{C3380CC4-5D6E-409C-BE32-E72D297353CC}">
              <c16:uniqueId val="{00000005-B4B4-4EAF-B31A-AD660DD8C9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B4-4EAF-B31A-AD660DD8C9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2110</c:v>
                </c:pt>
                <c:pt idx="3">
                  <c:v>2004</c:v>
                </c:pt>
                <c:pt idx="6">
                  <c:v>1946</c:v>
                </c:pt>
                <c:pt idx="9">
                  <c:v>1900</c:v>
                </c:pt>
                <c:pt idx="12">
                  <c:v>2202</c:v>
                </c:pt>
              </c:numCache>
            </c:numRef>
          </c:val>
          <c:extLst>
            <c:ext xmlns:c16="http://schemas.microsoft.com/office/drawing/2014/chart" uri="{C3380CC4-5D6E-409C-BE32-E72D297353CC}">
              <c16:uniqueId val="{00000007-B4B4-4EAF-B31A-AD660DD8C9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-4902</c:v>
                </c:pt>
                <c:pt idx="2">
                  <c:v>#N/A</c:v>
                </c:pt>
                <c:pt idx="3">
                  <c:v>#N/A</c:v>
                </c:pt>
                <c:pt idx="4">
                  <c:v>-4933</c:v>
                </c:pt>
                <c:pt idx="5">
                  <c:v>#N/A</c:v>
                </c:pt>
                <c:pt idx="6">
                  <c:v>#N/A</c:v>
                </c:pt>
                <c:pt idx="7">
                  <c:v>-4839</c:v>
                </c:pt>
                <c:pt idx="8">
                  <c:v>#N/A</c:v>
                </c:pt>
                <c:pt idx="9">
                  <c:v>#N/A</c:v>
                </c:pt>
                <c:pt idx="10">
                  <c:v>-4762</c:v>
                </c:pt>
                <c:pt idx="11">
                  <c:v>#N/A</c:v>
                </c:pt>
                <c:pt idx="12">
                  <c:v>#N/A</c:v>
                </c:pt>
                <c:pt idx="13">
                  <c:v>-4439</c:v>
                </c:pt>
                <c:pt idx="14">
                  <c:v>#N/A</c:v>
                </c:pt>
              </c:numCache>
            </c:numRef>
          </c:val>
          <c:smooth val="0"/>
          <c:extLst>
            <c:ext xmlns:c16="http://schemas.microsoft.com/office/drawing/2014/chart" uri="{C3380CC4-5D6E-409C-BE32-E72D297353CC}">
              <c16:uniqueId val="{00000008-B4B4-4EAF-B31A-AD660DD8C9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84681</c:v>
                </c:pt>
                <c:pt idx="5">
                  <c:v>78594</c:v>
                </c:pt>
                <c:pt idx="8">
                  <c:v>72425</c:v>
                </c:pt>
                <c:pt idx="11">
                  <c:v>66142</c:v>
                </c:pt>
                <c:pt idx="14">
                  <c:v>60135</c:v>
                </c:pt>
              </c:numCache>
            </c:numRef>
          </c:val>
          <c:extLst>
            <c:ext xmlns:c16="http://schemas.microsoft.com/office/drawing/2014/chart" uri="{C3380CC4-5D6E-409C-BE32-E72D297353CC}">
              <c16:uniqueId val="{00000000-E79E-4AA7-BC43-E83BEB8CAF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c:v>
                </c:pt>
                <c:pt idx="5">
                  <c:v>11</c:v>
                </c:pt>
                <c:pt idx="8">
                  <c:v>10</c:v>
                </c:pt>
                <c:pt idx="11">
                  <c:v>7</c:v>
                </c:pt>
                <c:pt idx="14">
                  <c:v>6</c:v>
                </c:pt>
              </c:numCache>
            </c:numRef>
          </c:val>
          <c:extLst>
            <c:ext xmlns:c16="http://schemas.microsoft.com/office/drawing/2014/chart" uri="{C3380CC4-5D6E-409C-BE32-E72D297353CC}">
              <c16:uniqueId val="{00000001-E79E-4AA7-BC43-E83BEB8CAF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102472</c:v>
                </c:pt>
                <c:pt idx="5">
                  <c:v>112536</c:v>
                </c:pt>
                <c:pt idx="8">
                  <c:v>118618</c:v>
                </c:pt>
                <c:pt idx="11">
                  <c:v>132187</c:v>
                </c:pt>
                <c:pt idx="14">
                  <c:v>146841</c:v>
                </c:pt>
              </c:numCache>
            </c:numRef>
          </c:val>
          <c:extLst>
            <c:ext xmlns:c16="http://schemas.microsoft.com/office/drawing/2014/chart" uri="{C3380CC4-5D6E-409C-BE32-E72D297353CC}">
              <c16:uniqueId val="{00000002-E79E-4AA7-BC43-E83BEB8CAF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9E-4AA7-BC43-E83BEB8CAF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9E-4AA7-BC43-E83BEB8CAF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9E-4AA7-BC43-E83BEB8CAF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21576</c:v>
                </c:pt>
                <c:pt idx="3">
                  <c:v>18213</c:v>
                </c:pt>
                <c:pt idx="6">
                  <c:v>18021</c:v>
                </c:pt>
                <c:pt idx="9">
                  <c:v>18523</c:v>
                </c:pt>
                <c:pt idx="12">
                  <c:v>17359</c:v>
                </c:pt>
              </c:numCache>
            </c:numRef>
          </c:val>
          <c:extLst>
            <c:ext xmlns:c16="http://schemas.microsoft.com/office/drawing/2014/chart" uri="{C3380CC4-5D6E-409C-BE32-E72D297353CC}">
              <c16:uniqueId val="{00000006-E79E-4AA7-BC43-E83BEB8CAF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1275</c:v>
                </c:pt>
                <c:pt idx="3">
                  <c:v>1338</c:v>
                </c:pt>
                <c:pt idx="6">
                  <c:v>1521</c:v>
                </c:pt>
                <c:pt idx="9">
                  <c:v>1462</c:v>
                </c:pt>
                <c:pt idx="12">
                  <c:v>1478</c:v>
                </c:pt>
              </c:numCache>
            </c:numRef>
          </c:val>
          <c:extLst>
            <c:ext xmlns:c16="http://schemas.microsoft.com/office/drawing/2014/chart" uri="{C3380CC4-5D6E-409C-BE32-E72D297353CC}">
              <c16:uniqueId val="{00000007-E79E-4AA7-BC43-E83BEB8CAF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79E-4AA7-BC43-E83BEB8CAF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1305</c:v>
                </c:pt>
                <c:pt idx="3">
                  <c:v>343</c:v>
                </c:pt>
                <c:pt idx="6">
                  <c:v>254</c:v>
                </c:pt>
                <c:pt idx="9">
                  <c:v>178</c:v>
                </c:pt>
                <c:pt idx="12">
                  <c:v>125</c:v>
                </c:pt>
              </c:numCache>
            </c:numRef>
          </c:val>
          <c:extLst>
            <c:ext xmlns:c16="http://schemas.microsoft.com/office/drawing/2014/chart" uri="{C3380CC4-5D6E-409C-BE32-E72D297353CC}">
              <c16:uniqueId val="{00000009-E79E-4AA7-BC43-E83BEB8CAF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32579</c:v>
                </c:pt>
                <c:pt idx="3">
                  <c:v>31152</c:v>
                </c:pt>
                <c:pt idx="6">
                  <c:v>29852</c:v>
                </c:pt>
                <c:pt idx="9">
                  <c:v>28845</c:v>
                </c:pt>
                <c:pt idx="12">
                  <c:v>27394</c:v>
                </c:pt>
              </c:numCache>
            </c:numRef>
          </c:val>
          <c:extLst>
            <c:ext xmlns:c16="http://schemas.microsoft.com/office/drawing/2014/chart" uri="{C3380CC4-5D6E-409C-BE32-E72D297353CC}">
              <c16:uniqueId val="{0000000A-E79E-4AA7-BC43-E83BEB8CAF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79E-4AA7-BC43-E83BEB8CAF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29668</c:v>
                </c:pt>
                <c:pt idx="1">
                  <c:v>27787</c:v>
                </c:pt>
                <c:pt idx="2">
                  <c:v>30300</c:v>
                </c:pt>
              </c:numCache>
            </c:numRef>
          </c:val>
          <c:extLst>
            <c:ext xmlns:c16="http://schemas.microsoft.com/office/drawing/2014/chart" uri="{C3380CC4-5D6E-409C-BE32-E72D297353CC}">
              <c16:uniqueId val="{00000000-1366-4ACE-BEC2-2E66EF054F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3099</c:v>
                </c:pt>
                <c:pt idx="1">
                  <c:v>3104</c:v>
                </c:pt>
                <c:pt idx="2">
                  <c:v>3106</c:v>
                </c:pt>
              </c:numCache>
            </c:numRef>
          </c:val>
          <c:extLst>
            <c:ext xmlns:c16="http://schemas.microsoft.com/office/drawing/2014/chart" uri="{C3380CC4-5D6E-409C-BE32-E72D297353CC}">
              <c16:uniqueId val="{00000001-1366-4ACE-BEC2-2E66EF054F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74351</c:v>
                </c:pt>
                <c:pt idx="1">
                  <c:v>89637</c:v>
                </c:pt>
                <c:pt idx="2">
                  <c:v>101436</c:v>
                </c:pt>
              </c:numCache>
            </c:numRef>
          </c:val>
          <c:extLst>
            <c:ext xmlns:c16="http://schemas.microsoft.com/office/drawing/2014/chart" uri="{C3380CC4-5D6E-409C-BE32-E72D297353CC}">
              <c16:uniqueId val="{00000002-1366-4ACE-BEC2-2E66EF054F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{454D3EDA-DAF0-4806-8E5B-94505917C204}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A92-4C0A-9578-19D334CD92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{F61BE442-FDC3-40C7-B8D3-3D8F58E348A0}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92-4C0A-9578-19D334CD92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{85DA1573-7E82-4F67-8B03-8F3A057013E0}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92-4C0A-9578-19D334CD92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{970EF013-2C0C-4B53-ADDA-7DE652D198A9}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92-4C0A-9578-19D334CD92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{76FF0BFA-7D97-4D08-9CA3-5AE4EFDED1E1}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92-4C0A-9578-19D334CD920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{13547EE1-ED7C-43FE-951E-F9788B367334}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A92-4C0A-9578-19D334CD920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{B9300BD9-C9D5-415D-BD89-6BCA31755E48}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A92-4C0A-9578-19D334CD920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{5A7E227A-8F36-4F14-BC0E-2AB57A4451DC}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A92-4C0A-9578-19D334CD920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{31B763BE-1E4D-4E75-83E1-97A9133AFAC2}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A92-4C0A-9578-19D334CD92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52.2</c:v>
                </c:pt>
                <c:pt idx="16">
                  <c:v>51.4</c:v>
                </c:pt>
                <c:pt idx="24">
                  <c:v>51.9</c:v>
                </c:pt>
                <c:pt idx="32">
                  <c:v>52.6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A92-4C0A-9578-19D334CD92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{A17E75E2-6C52-4802-9C94-D433ADACC5F1}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A92-4C0A-9578-19D334CD92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{6F7441BB-EAE0-4FBC-9B32-1B91E0670C1B}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92-4C0A-9578-19D334CD92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{A5D77B29-86A6-4D0B-8046-5E41865394A2}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92-4C0A-9578-19D334CD92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{143DD281-2BAE-4022-9E31-0275F2FBA618}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92-4C0A-9578-19D334CD92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{56C55435-0012-46AF-8E54-5CDD5020A4E7}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92-4C0A-9578-19D334CD9203}"/>
                </c:ext>
              </c:extLst>
            </c:dLbl>
            <c:dLbl>
              <c:idx val="8"/>
              <c:layout>
                <c:manualLayout>
                  <c:x val="-3.647412474302976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{7D0A1A35-DA65-470D-8A42-E6FB196356BC}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A92-4C0A-9578-19D334CD9203}"/>
                </c:ext>
              </c:extLst>
            </c:dLbl>
            <c:dLbl>
              <c:idx val="16"/>
              <c:layout>
                <c:manualLayout>
                  <c:x val="-2.78162761961149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{14E307CE-D92C-4D93-BD66-C2CFBE02BE37}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A92-4C0A-9578-19D334CD9203}"/>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{18F96449-EEDF-4A76-A969-3CB201709AAC}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A92-4C0A-9578-19D334CD9203}"/>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{45D239EF-97EA-4827-B4DB-AED1016005AD}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A92-4C0A-9578-19D334CD92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56.8</c:v>
                </c:pt>
                <c:pt idx="16">
                  <c:v>56.9</c:v>
                </c:pt>
                <c:pt idx="24">
                  <c:v>57.7</c:v>
                </c:pt>
                <c:pt idx="32">
                  <c:v>56.3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A92-4C0A-9578-19D334CD9203}"/>
            </c:ext>
          </c:extLst>
        </c:ser>
        <c:dLbls>
          <c:showLegendKey val="0"/>
          <c:showVal val="1"/>
          <c:showCatName val="0"/>
          <c:showSerName val="0"/>
          <c:showPercent val="0"/>
          <c:showBubbleSize val="0"/>
        </c:dLbls>
        <c:axId val="46179840"/>
        <c:axId val="46181760"/>
      </c:scatterChart>
      <c:valAx>
        <c:axId val="46179840"/>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{BA7BD27F-200F-4B83-827F-A12104119C96}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BB7-49A5-8C95-4007BB6B5D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{37D0B64D-548F-4A11-98E8-1C6FC5BD6909}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B7-49A5-8C95-4007BB6B5D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{965DC351-F8AD-4198-8287-F8D862488020}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B7-49A5-8C95-4007BB6B5D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{5BC55FA0-B248-4348-9508-591599E87215}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B7-49A5-8C95-4007BB6B5D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{94C2CA49-050F-4D92-8FBE-862E8D5BA18F}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B7-49A5-8C95-4007BB6B5D6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{285BB54E-75C2-4592-AC06-C5145FCC120F}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BB7-49A5-8C95-4007BB6B5D6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{123BDECC-3D8A-4BB1-886C-8A4808B8B1E0}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BB7-49A5-8C95-4007BB6B5D6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{7C7DBCF1-8247-44DF-A9D8-872BF04CB45F}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BB7-49A5-8C95-4007BB6B5D6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{42806D99-0CAA-42A2-BA7F-D2642DB3C4B9}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BB7-49A5-8C95-4007BB6B5D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-4.4000000000000004</c:v>
                </c:pt>
                <c:pt idx="16">
                  <c:v>-4.4000000000000004</c:v>
                </c:pt>
                <c:pt idx="24">
                  <c:v>-4.2</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BB7-49A5-8C95-4007BB6B5D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{57E034B9-11A8-4816-94A5-1C31A3E1DD5F}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BB7-49A5-8C95-4007BB6B5D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{487B8156-69D1-40CF-806E-75E81775FD62}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B7-49A5-8C95-4007BB6B5D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{41450383-B7E4-4250-AA2F-74669478BD67}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B7-49A5-8C95-4007BB6B5D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{3A1738E1-8211-4EC0-ADBB-8D3109CBC182}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B7-49A5-8C95-4007BB6B5D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{9F031C2E-FB10-428E-8FA0-74343529F172}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B7-49A5-8C95-4007BB6B5D6C}"/>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{AA2B42FA-1AAF-40CC-B625-EECB8DFED00A}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BB7-49A5-8C95-4007BB6B5D6C}"/>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{451D7314-547A-40D1-A567-5A0B8B3AA790}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BB7-49A5-8C95-4007BB6B5D6C}"/>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{80E45F37-B60F-42AE-92F2-7757B6A1540B}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BB7-49A5-8C95-4007BB6B5D6C}"/>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{65B5682A-17BE-4678-92F2-AB45F1286B09}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BB7-49A5-8C95-4007BB6B5D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B7-49A5-8C95-4007BB6B5D6C}"/>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年度に実施した減税補てん債等の繰上償還により、後年度負担が軽減されたことから減少傾向に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あったが、元年度は有明西学園の用地取得に係る元金償還の開始等により、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また、債務負担行為に基づく支出額が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百万円の減、組合等が起こした地方債の元利償還金に対する負担金等が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百万円の増となった一方、</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算入公債費等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その結果、</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aseline="0">
              <a:latin typeface="ＭＳ ゴシック" pitchFamily="49" charset="-128"/>
              <a:ea typeface="ＭＳ ゴシック" pitchFamily="49" charset="-128"/>
            </a:rPr>
            <a:t>減債基金積立相当額の積立ルールが</a:t>
          </a:r>
          <a:r>
            <a:rPr kumimoji="1" lang="en-US" altLang="ja-JP" sz="1050" baseline="0">
              <a:latin typeface="ＭＳ ゴシック" pitchFamily="49" charset="-128"/>
              <a:ea typeface="ＭＳ ゴシック" pitchFamily="49" charset="-128"/>
            </a:rPr>
            <a:t>30</a:t>
          </a:r>
          <a:r>
            <a:rPr kumimoji="1" lang="ja-JP" altLang="en-US" sz="1050" baseline="0">
              <a:latin typeface="ＭＳ ゴシック" pitchFamily="49" charset="-128"/>
              <a:ea typeface="ＭＳ ゴシック" pitchFamily="49" charset="-128"/>
            </a:rPr>
            <a:t>年償還で毎年度の積立額を発行額の</a:t>
          </a:r>
          <a:r>
            <a:rPr kumimoji="1" lang="en-US" altLang="ja-JP" sz="1050" baseline="0">
              <a:latin typeface="ＭＳ ゴシック" pitchFamily="49" charset="-128"/>
              <a:ea typeface="ＭＳ ゴシック" pitchFamily="49" charset="-128"/>
            </a:rPr>
            <a:t>30</a:t>
          </a:r>
          <a:r>
            <a:rPr kumimoji="1" lang="ja-JP" altLang="en-US" sz="1050" baseline="0">
              <a:latin typeface="ＭＳ ゴシック" pitchFamily="49" charset="-128"/>
              <a:ea typeface="ＭＳ ゴシック" pitchFamily="49" charset="-128"/>
            </a:rPr>
            <a:t>分の</a:t>
          </a:r>
          <a:r>
            <a:rPr kumimoji="1" lang="en-US" altLang="ja-JP" sz="1050" baseline="0">
              <a:latin typeface="ＭＳ ゴシック" pitchFamily="49" charset="-128"/>
              <a:ea typeface="ＭＳ ゴシック" pitchFamily="49" charset="-128"/>
            </a:rPr>
            <a:t>1</a:t>
          </a:r>
          <a:r>
            <a:rPr kumimoji="1" lang="ja-JP" altLang="en-US" sz="1050" baseline="0">
              <a:latin typeface="ＭＳ ゴシック" pitchFamily="49" charset="-128"/>
              <a:ea typeface="ＭＳ ゴシック" pitchFamily="49" charset="-128"/>
            </a:rPr>
            <a:t>と設定しているのに対し、本区においては、</a:t>
          </a:r>
          <a:r>
            <a:rPr kumimoji="1" lang="en-US" altLang="ja-JP" sz="1050" baseline="0">
              <a:latin typeface="ＭＳ ゴシック" pitchFamily="49" charset="-128"/>
              <a:ea typeface="ＭＳ ゴシック" pitchFamily="49" charset="-128"/>
            </a:rPr>
            <a:t>10</a:t>
          </a:r>
          <a:r>
            <a:rPr kumimoji="1" lang="ja-JP" altLang="en-US" sz="1050" baseline="0">
              <a:latin typeface="ＭＳ ゴシック" pitchFamily="49" charset="-128"/>
              <a:ea typeface="ＭＳ ゴシック" pitchFamily="49" charset="-128"/>
            </a:rPr>
            <a:t>年償還で毎年度の発行額の積立額を</a:t>
          </a:r>
          <a:r>
            <a:rPr kumimoji="1" lang="en-US" altLang="ja-JP" sz="1050" baseline="0">
              <a:latin typeface="ＭＳ ゴシック" pitchFamily="49" charset="-128"/>
              <a:ea typeface="ＭＳ ゴシック" pitchFamily="49" charset="-128"/>
            </a:rPr>
            <a:t>9</a:t>
          </a:r>
          <a:r>
            <a:rPr kumimoji="1" lang="ja-JP" altLang="en-US" sz="1050" baseline="0">
              <a:latin typeface="ＭＳ ゴシック" pitchFamily="49" charset="-128"/>
              <a:ea typeface="ＭＳ ゴシック" pitchFamily="49" charset="-128"/>
            </a:rPr>
            <a:t>分の</a:t>
          </a:r>
          <a:r>
            <a:rPr kumimoji="1" lang="en-US" altLang="ja-JP" sz="1050" baseline="0">
              <a:latin typeface="ＭＳ ゴシック" pitchFamily="49" charset="-128"/>
              <a:ea typeface="ＭＳ ゴシック" pitchFamily="49" charset="-128"/>
            </a:rPr>
            <a:t>1</a:t>
          </a:r>
          <a:r>
            <a:rPr kumimoji="1" lang="ja-JP" altLang="en-US" sz="1050" baseline="0">
              <a:latin typeface="ＭＳ ゴシック" pitchFamily="49" charset="-128"/>
              <a:ea typeface="ＭＳ ゴシック" pitchFamily="49" charset="-128"/>
            </a:rPr>
            <a:t>としているため、減債基金残高と減債基金積立相当額に乖離が生じている。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将来負担比率については、将来負担額より充当可能財源等が上回っているため、「－」となっている。過去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年間を見ても、将来負担額と充当可能財源等の差額は、全てマイナスである。</a:t>
          </a:r>
        </a:p>
        <a:p>
          <a:r>
            <a:rPr kumimoji="1" lang="ja-JP" altLang="en-US" sz="1400">
              <a:latin typeface="ＭＳ ゴシック" pitchFamily="49" charset="-128"/>
              <a:ea typeface="ＭＳ ゴシック" pitchFamily="49" charset="-128"/>
            </a:rPr>
            <a:t>しかしながら、将来負担額には今後見込まれる公共施設等の更新に係る経費が含まれていないことなどから、必ずしも本区の財政状況を的確に捉えているとは言えない。地方債や退職手当といった構成要素について個別に着目するとともに、今後想定される将来負担について的確に対応できるように、充当可能基金の残高確保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学校施設改築等基金において、今後の改築・大規模改修経費の財源確保のための積立を実施したことや、防災基金において、今後の災害対策経費の財源確保のための積立を実施したことによる増。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aseline="0">
              <a:solidFill>
                <a:schemeClr val="dk1"/>
              </a:solidFill>
              <a:effectLst/>
              <a:latin typeface="ＭＳ Ｐゴシック" panose="020B0600070205080204" pitchFamily="50" charset="-128"/>
              <a:ea typeface="ＭＳ Ｐゴシック" panose="020B0600070205080204" pitchFamily="50" charset="-128"/>
              <a:cs typeface="+mn-cs"/>
            </a:rPr>
            <a:t>各基金の方針に基づき、適切な積立、活用を図る。</a:t>
          </a:r>
          <a:endParaRPr kumimoji="1" lang="en-US" altLang="ja-JP" sz="16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公共施設建設基金：公共施設の新設、改築及び改修等の経費の財源</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学校施設改築等基金：学校施設の改築及び大規模改修経費の財源</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地下鉄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号線建設基金：地下鉄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号線建設経費の財源</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防災基金：災害の予防、応急対策及び復旧経費の財源</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区営住宅整備基金：区営住宅整備に要する経費の財源</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学校施設改築等基金において、今後の改築・大規模改修経費の財源確保のための積立を実施したことや、防災基金において、今後の災害対策経費の財源確保のための積立を実施したことによる増。</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公共施設建設基金については、今後の公共施設の更新需要等に備え、積立・活用を図る。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その他の基金についても、各基金の方針に基づき、適切な積立、活用を図る。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特別区税や特別区交付金等の一般財源が増収となり、財政調整基金の取崩しによる財源確保を行わなかったことによる増。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景気の後退局面においても安定した区民サービスを提供することに加え、計画事業の安定的な執行が可能となるよう適切な積立を実施する。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基金運用収入の積立による増。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基金運用収入の積立を行う。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521,835
490,814
40.16
202,814,172
197,551,053
5,043,641
129,044,291
25,685,845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177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元年度は、</a:t>
          </a:r>
          <a:r>
            <a:rPr kumimoji="1" lang="ja-JP" altLang="en-US" sz="1100">
              <a:solidFill>
                <a:schemeClr val="tx1"/>
              </a:solidFill>
              <a:latin typeface="ＭＳ Ｐゴシック" panose="020B0600070205080204" pitchFamily="50" charset="-128"/>
              <a:ea typeface="ＭＳ Ｐゴシック" panose="020B0600070205080204" pitchFamily="50" charset="-128"/>
            </a:rPr>
            <a:t>福祉施設の新たな供用開始がなかったことなどにより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52.6%</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本区は、道路や橋りょう等のインフラ資産において類似団体より高い数値になっているものの、保育所等や学校施設が新規整備や計画的な改築等により、類似団体より低い数値になっているため、全体としては類似団体平均を下回っている。公共施設等総合管理計画に基づき、既存施設の長寿命化や計画的な改修・改築を実施し、区民サービスの低下を招かぬよう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xdr:cNvCxnSpPr/>
      </xdr:nvCxnSpPr>
      <xdr:spPr>
        <a:xfrm flipV="1">
          <a:off x="4206240" y="4572091"/>
          <a:ext cx="1270" cy="110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258945" y="568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119245" y="56811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xdr:cNvSpPr txBox="1"/>
      </xdr:nvSpPr>
      <xdr:spPr>
        <a:xfrm>
          <a:off x="4258945" y="435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xdr:cNvCxnSpPr/>
      </xdr:nvCxnSpPr>
      <xdr:spPr>
        <a:xfrm>
          <a:off x="4119245" y="4572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xdr:cNvSpPr txBox="1"/>
      </xdr:nvSpPr>
      <xdr:spPr>
        <a:xfrm>
          <a:off x="4258945" y="5114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157345" y="5135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xdr:cNvSpPr/>
      </xdr:nvSpPr>
      <xdr:spPr>
        <a:xfrm>
          <a:off x="3537585" y="5179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xdr:cNvSpPr/>
      </xdr:nvSpPr>
      <xdr:spPr>
        <a:xfrm>
          <a:off x="2867025" y="51544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xdr:cNvSpPr/>
      </xdr:nvSpPr>
      <xdr:spPr>
        <a:xfrm>
          <a:off x="2196465" y="5151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xdr:cNvSpPr/>
      </xdr:nvSpPr>
      <xdr:spPr>
        <a:xfrm>
          <a:off x="1525905" y="52524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164102</xdr:rowOff>
    </xdr:from>
    <xdr:to>
      <xdr:col>23</xdr:col>
      <xdr:colOff>136525</xdr:colOff>
      <xdr:row>30</xdr:row>
      <xdr:rowOff>94252</xdr:rowOff>
    </xdr:to>
    <xdr:sp macro="" textlink="">
      <xdr:nvSpPr>
        <xdr:cNvPr id="93" name="楕円 92"/>
        <xdr:cNvSpPr/>
      </xdr:nvSpPr>
      <xdr:spPr>
        <a:xfrm>
          <a:off x="4157345" y="5025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15529</xdr:rowOff>
    </xdr:from>
    <xdr:ext cx="405111" cy="259045"/>
    <xdr:sp macro="" textlink="">
      <xdr:nvSpPr>
        <xdr:cNvPr id="94" name="有形固定資産減価償却率該当値テキスト"/>
        <xdr:cNvSpPr txBox="1"/>
      </xdr:nvSpPr>
      <xdr:spPr>
        <a:xfrm>
          <a:off x="4258945" y="4877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142512</xdr:rowOff>
    </xdr:from>
    <xdr:to>
      <xdr:col>19</xdr:col>
      <xdr:colOff>187325</xdr:colOff>
      <xdr:row>30</xdr:row>
      <xdr:rowOff>72662</xdr:rowOff>
    </xdr:to>
    <xdr:sp macro="" textlink="">
      <xdr:nvSpPr>
        <xdr:cNvPr id="95" name="楕円 94"/>
        <xdr:cNvSpPr/>
      </xdr:nvSpPr>
      <xdr:spPr>
        <a:xfrm>
          <a:off x="3537585" y="5004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21862</xdr:rowOff>
    </xdr:from>
    <xdr:to>
      <xdr:col>23</xdr:col>
      <xdr:colOff>85725</xdr:colOff>
      <xdr:row>30</xdr:row>
      <xdr:rowOff>43452</xdr:rowOff>
    </xdr:to>
    <xdr:cxnSp macro="">
      <xdr:nvCxnSpPr>
        <xdr:cNvPr id="96" name="直線コネクタ 95"/>
        <xdr:cNvCxnSpPr/>
      </xdr:nvCxnSpPr>
      <xdr:spPr>
        <a:xfrm>
          <a:off x="3588385" y="5051062"/>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127091</xdr:rowOff>
    </xdr:from>
    <xdr:to>
      <xdr:col>15</xdr:col>
      <xdr:colOff>187325</xdr:colOff>
      <xdr:row>30</xdr:row>
      <xdr:rowOff>57241</xdr:rowOff>
    </xdr:to>
    <xdr:sp macro="" textlink="">
      <xdr:nvSpPr>
        <xdr:cNvPr id="97" name="楕円 96"/>
        <xdr:cNvSpPr/>
      </xdr:nvSpPr>
      <xdr:spPr>
        <a:xfrm>
          <a:off x="2867025" y="4988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6441</xdr:rowOff>
    </xdr:from>
    <xdr:to>
      <xdr:col>19</xdr:col>
      <xdr:colOff>136525</xdr:colOff>
      <xdr:row>30</xdr:row>
      <xdr:rowOff>21862</xdr:rowOff>
    </xdr:to>
    <xdr:cxnSp macro="">
      <xdr:nvCxnSpPr>
        <xdr:cNvPr id="98" name="直線コネクタ 97"/>
        <xdr:cNvCxnSpPr/>
      </xdr:nvCxnSpPr>
      <xdr:spPr>
        <a:xfrm>
          <a:off x="2917825" y="5035641"/>
          <a:ext cx="67056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9" name="楕円 98"/>
        <xdr:cNvSpPr/>
      </xdr:nvSpPr>
      <xdr:spPr>
        <a:xfrm>
          <a:off x="2196465" y="501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6441</xdr:rowOff>
    </xdr:from>
    <xdr:to>
      <xdr:col>15</xdr:col>
      <xdr:colOff>136525</xdr:colOff>
      <xdr:row>30</xdr:row>
      <xdr:rowOff>31115</xdr:rowOff>
    </xdr:to>
    <xdr:cxnSp macro="">
      <xdr:nvCxnSpPr>
        <xdr:cNvPr id="100" name="直線コネクタ 99"/>
        <xdr:cNvCxnSpPr/>
      </xdr:nvCxnSpPr>
      <xdr:spPr>
        <a:xfrm flipV="1">
          <a:off x="2247265" y="5035641"/>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101" name="楕円 100"/>
        <xdr:cNvSpPr/>
      </xdr:nvSpPr>
      <xdr:spPr>
        <a:xfrm>
          <a:off x="1525905" y="5031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52705</xdr:rowOff>
    </xdr:to>
    <xdr:cxnSp macro="">
      <xdr:nvCxnSpPr>
        <xdr:cNvPr id="102" name="直線コネクタ 101"/>
        <xdr:cNvCxnSpPr/>
      </xdr:nvCxnSpPr>
      <xdr:spPr>
        <a:xfrm flipV="1">
          <a:off x="1576705" y="5060315"/>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103" name="n_1aveValue有形固定資産減価償却率"/>
        <xdr:cNvSpPr txBox="1"/>
      </xdr:nvSpPr>
      <xdr:spPr>
        <a:xfrm>
          <a:off x="3395989" y="5268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104" name="n_2aveValue有形固定資産減価償却率"/>
        <xdr:cNvSpPr txBox="1"/>
      </xdr:nvSpPr>
      <xdr:spPr>
        <a:xfrm>
          <a:off x="2738129" y="524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43469</xdr:rowOff>
    </xdr:from>
    <xdr:ext cx="405111" cy="259045"/>
    <xdr:sp macro="" textlink="">
      <xdr:nvSpPr>
        <xdr:cNvPr id="105" name="n_3aveValue有形固定資産減価償却率"/>
        <xdr:cNvSpPr txBox="1"/>
      </xdr:nvSpPr>
      <xdr:spPr>
        <a:xfrm>
          <a:off x="2067569" y="524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148335</xdr:rowOff>
    </xdr:from>
    <xdr:ext cx="405111" cy="259045"/>
    <xdr:sp macro="" textlink="">
      <xdr:nvSpPr>
        <xdr:cNvPr id="106" name="n_4aveValue有形固定資産減価償却率"/>
        <xdr:cNvSpPr txBox="1"/>
      </xdr:nvSpPr>
      <xdr:spPr>
        <a:xfrm>
          <a:off x="1397009" y="534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89189</xdr:rowOff>
    </xdr:from>
    <xdr:ext cx="405111" cy="259045"/>
    <xdr:sp macro="" textlink="">
      <xdr:nvSpPr>
        <xdr:cNvPr id="107" name="n_1mainValue有形固定資産減価償却率"/>
        <xdr:cNvSpPr txBox="1"/>
      </xdr:nvSpPr>
      <xdr:spPr>
        <a:xfrm>
          <a:off x="3395989" y="478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73768</xdr:rowOff>
    </xdr:from>
    <xdr:ext cx="405111" cy="259045"/>
    <xdr:sp macro="" textlink="">
      <xdr:nvSpPr>
        <xdr:cNvPr id="108" name="n_2mainValue有形固定資産減価償却率"/>
        <xdr:cNvSpPr txBox="1"/>
      </xdr:nvSpPr>
      <xdr:spPr>
        <a:xfrm>
          <a:off x="2738129" y="476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9" name="n_3mainValue有形固定資産減価償却率"/>
        <xdr:cNvSpPr txBox="1"/>
      </xdr:nvSpPr>
      <xdr:spPr>
        <a:xfrm>
          <a:off x="2067569" y="47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110" name="n_4mainValue有形固定資産減価償却率"/>
        <xdr:cNvSpPr txBox="1"/>
      </xdr:nvSpPr>
      <xdr:spPr>
        <a:xfrm>
          <a:off x="1397009" y="48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債務償還可能年数については、充当可能財源が将来負担額を上回っているため「</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」となっており、類似団体平均と同じである。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54293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59423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59423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959423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9" name="直線コネクタ 138"/>
        <xdr:cNvCxnSpPr/>
      </xdr:nvCxnSpPr>
      <xdr:spPr>
        <a:xfrm flipV="1">
          <a:off x="13027660" y="4442248"/>
          <a:ext cx="1269" cy="1365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40" name="債務償還比率最小値テキスト"/>
        <xdr:cNvSpPr txBox="1"/>
      </xdr:nvSpPr>
      <xdr:spPr>
        <a:xfrm>
          <a:off x="13080365" y="58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41" name="直線コネクタ 140"/>
        <xdr:cNvCxnSpPr/>
      </xdr:nvCxnSpPr>
      <xdr:spPr>
        <a:xfrm>
          <a:off x="12963525" y="5807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080365"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080365" y="436987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001625" y="43914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35900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68844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01788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34732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224972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159186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092130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025074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521,835
490,814
40.16
202,814,172
197,551,053
5,043,641
129,044,291
25,685,845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086225" y="5534842"/>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124960" y="706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020820" y="7063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124960" y="6267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036060" y="641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31216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51460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7399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965200" y="6607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74" name="楕円 73"/>
        <xdr:cNvSpPr/>
      </xdr:nvSpPr>
      <xdr:spPr>
        <a:xfrm>
          <a:off x="403606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23421</xdr:rowOff>
    </xdr:from>
    <xdr:ext cx="405111" cy="259045"/>
    <xdr:sp macro="" textlink="">
      <xdr:nvSpPr>
        <xdr:cNvPr id="75" name="【道路】&#10;有形固定資産減価償却率該当値テキスト"/>
        <xdr:cNvSpPr txBox="1"/>
      </xdr:nvSpPr>
      <xdr:spPr>
        <a:xfrm>
          <a:off x="4124960"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35197</xdr:rowOff>
    </xdr:from>
    <xdr:to>
      <xdr:col>20</xdr:col>
      <xdr:colOff>38100</xdr:colOff>
      <xdr:row>39</xdr:row>
      <xdr:rowOff>136797</xdr:rowOff>
    </xdr:to>
    <xdr:sp macro="" textlink="">
      <xdr:nvSpPr>
        <xdr:cNvPr id="76" name="楕円 75"/>
        <xdr:cNvSpPr/>
      </xdr:nvSpPr>
      <xdr:spPr>
        <a:xfrm>
          <a:off x="3312160" y="65731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85997</xdr:rowOff>
    </xdr:from>
    <xdr:to>
      <xdr:col>24</xdr:col>
      <xdr:colOff>63500</xdr:colOff>
      <xdr:row>39</xdr:row>
      <xdr:rowOff>95794</xdr:rowOff>
    </xdr:to>
    <xdr:cxnSp macro="">
      <xdr:nvCxnSpPr>
        <xdr:cNvPr id="77" name="直線コネクタ 76"/>
        <xdr:cNvCxnSpPr/>
      </xdr:nvCxnSpPr>
      <xdr:spPr>
        <a:xfrm>
          <a:off x="3355340" y="6623957"/>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40096</xdr:rowOff>
    </xdr:from>
    <xdr:to>
      <xdr:col>15</xdr:col>
      <xdr:colOff>101600</xdr:colOff>
      <xdr:row>39</xdr:row>
      <xdr:rowOff>141696</xdr:rowOff>
    </xdr:to>
    <xdr:sp macro="" textlink="">
      <xdr:nvSpPr>
        <xdr:cNvPr id="78" name="楕円 77"/>
        <xdr:cNvSpPr/>
      </xdr:nvSpPr>
      <xdr:spPr>
        <a:xfrm>
          <a:off x="25146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85997</xdr:rowOff>
    </xdr:from>
    <xdr:to>
      <xdr:col>19</xdr:col>
      <xdr:colOff>177800</xdr:colOff>
      <xdr:row>39</xdr:row>
      <xdr:rowOff>90896</xdr:rowOff>
    </xdr:to>
    <xdr:cxnSp macro="">
      <xdr:nvCxnSpPr>
        <xdr:cNvPr id="79" name="直線コネクタ 78"/>
        <xdr:cNvCxnSpPr/>
      </xdr:nvCxnSpPr>
      <xdr:spPr>
        <a:xfrm flipV="1">
          <a:off x="2565400" y="6623957"/>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40096</xdr:rowOff>
    </xdr:from>
    <xdr:to>
      <xdr:col>10</xdr:col>
      <xdr:colOff>165100</xdr:colOff>
      <xdr:row>39</xdr:row>
      <xdr:rowOff>141696</xdr:rowOff>
    </xdr:to>
    <xdr:sp macro="" textlink="">
      <xdr:nvSpPr>
        <xdr:cNvPr id="80" name="楕円 79"/>
        <xdr:cNvSpPr/>
      </xdr:nvSpPr>
      <xdr:spPr>
        <a:xfrm>
          <a:off x="17399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90896</xdr:rowOff>
    </xdr:from>
    <xdr:to>
      <xdr:col>15</xdr:col>
      <xdr:colOff>50800</xdr:colOff>
      <xdr:row>39</xdr:row>
      <xdr:rowOff>90896</xdr:rowOff>
    </xdr:to>
    <xdr:cxnSp macro="">
      <xdr:nvCxnSpPr>
        <xdr:cNvPr id="81" name="直線コネクタ 80"/>
        <xdr:cNvCxnSpPr/>
      </xdr:nvCxnSpPr>
      <xdr:spPr>
        <a:xfrm>
          <a:off x="1790700" y="662885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126637</xdr:rowOff>
    </xdr:from>
    <xdr:to>
      <xdr:col>6</xdr:col>
      <xdr:colOff>38100</xdr:colOff>
      <xdr:row>40</xdr:row>
      <xdr:rowOff>56787</xdr:rowOff>
    </xdr:to>
    <xdr:sp macro="" textlink="">
      <xdr:nvSpPr>
        <xdr:cNvPr id="82" name="楕円 81"/>
        <xdr:cNvSpPr/>
      </xdr:nvSpPr>
      <xdr:spPr>
        <a:xfrm>
          <a:off x="965200" y="6664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90896</xdr:rowOff>
    </xdr:from>
    <xdr:to>
      <xdr:col>10</xdr:col>
      <xdr:colOff>114300</xdr:colOff>
      <xdr:row>40</xdr:row>
      <xdr:rowOff>5987</xdr:rowOff>
    </xdr:to>
    <xdr:cxnSp macro="">
      <xdr:nvCxnSpPr>
        <xdr:cNvPr id="83" name="直線コネクタ 82"/>
        <xdr:cNvCxnSpPr/>
      </xdr:nvCxnSpPr>
      <xdr:spPr>
        <a:xfrm flipV="1">
          <a:off x="1008380" y="6628856"/>
          <a:ext cx="78232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4" name="n_1aveValue【道路】&#10;有形固定資産減価償却率"/>
        <xdr:cNvSpPr txBox="1"/>
      </xdr:nvSpPr>
      <xdr:spPr>
        <a:xfrm>
          <a:off x="317056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5" name="n_2aveValue【道路】&#10;有形固定資産減価償却率"/>
        <xdr:cNvSpPr txBox="1"/>
      </xdr:nvSpPr>
      <xdr:spPr>
        <a:xfrm>
          <a:off x="23857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162214</xdr:rowOff>
    </xdr:from>
    <xdr:ext cx="405111" cy="259045"/>
    <xdr:sp macro="" textlink="">
      <xdr:nvSpPr>
        <xdr:cNvPr id="86" name="n_3aveValue【道路】&#10;有形固定資産減価償却率"/>
        <xdr:cNvSpPr txBox="1"/>
      </xdr:nvSpPr>
      <xdr:spPr>
        <a:xfrm>
          <a:off x="161100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xdr:cNvSpPr txBox="1"/>
      </xdr:nvSpPr>
      <xdr:spPr>
        <a:xfrm>
          <a:off x="836304" y="638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127924</xdr:rowOff>
    </xdr:from>
    <xdr:ext cx="405111" cy="259045"/>
    <xdr:sp macro="" textlink="">
      <xdr:nvSpPr>
        <xdr:cNvPr id="88" name="n_1mainValue【道路】&#10;有形固定資産減価償却率"/>
        <xdr:cNvSpPr txBox="1"/>
      </xdr:nvSpPr>
      <xdr:spPr>
        <a:xfrm>
          <a:off x="317056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132823</xdr:rowOff>
    </xdr:from>
    <xdr:ext cx="405111" cy="259045"/>
    <xdr:sp macro="" textlink="">
      <xdr:nvSpPr>
        <xdr:cNvPr id="89" name="n_2mainValue【道路】&#10;有形固定資産減価償却率"/>
        <xdr:cNvSpPr txBox="1"/>
      </xdr:nvSpPr>
      <xdr:spPr>
        <a:xfrm>
          <a:off x="238570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158223</xdr:rowOff>
    </xdr:from>
    <xdr:ext cx="405111" cy="259045"/>
    <xdr:sp macro="" textlink="">
      <xdr:nvSpPr>
        <xdr:cNvPr id="90" name="n_3mainValue【道路】&#10;有形固定資産減価償却率"/>
        <xdr:cNvSpPr txBox="1"/>
      </xdr:nvSpPr>
      <xdr:spPr>
        <a:xfrm>
          <a:off x="1611004" y="636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47914</xdr:rowOff>
    </xdr:from>
    <xdr:ext cx="405111" cy="259045"/>
    <xdr:sp macro="" textlink="">
      <xdr:nvSpPr>
        <xdr:cNvPr id="91" name="n_4mainValue【道路】&#10;有形固定資産減価償却率"/>
        <xdr:cNvSpPr txBox="1"/>
      </xdr:nvSpPr>
      <xdr:spPr>
        <a:xfrm>
          <a:off x="836304" y="675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5" name="直線コネクタ 114"/>
        <xdr:cNvCxnSpPr/>
      </xdr:nvCxnSpPr>
      <xdr:spPr>
        <a:xfrm flipV="1">
          <a:off x="9219565" y="5706427"/>
          <a:ext cx="0" cy="123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6" name="【道路】&#10;一人当たり延長最小値テキスト"/>
        <xdr:cNvSpPr txBox="1"/>
      </xdr:nvSpPr>
      <xdr:spPr>
        <a:xfrm>
          <a:off x="9258300" y="694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7" name="直線コネクタ 116"/>
        <xdr:cNvCxnSpPr/>
      </xdr:nvCxnSpPr>
      <xdr:spPr>
        <a:xfrm>
          <a:off x="9154160" y="6937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20" name="【道路】&#10;一人当たり延長平均値テキスト"/>
        <xdr:cNvSpPr txBox="1"/>
      </xdr:nvSpPr>
      <xdr:spPr>
        <a:xfrm>
          <a:off x="9258300" y="6599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21" name="フローチャート: 判断 120"/>
        <xdr:cNvSpPr/>
      </xdr:nvSpPr>
      <xdr:spPr>
        <a:xfrm>
          <a:off x="9192260" y="674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22" name="フローチャート: 判断 121"/>
        <xdr:cNvSpPr/>
      </xdr:nvSpPr>
      <xdr:spPr>
        <a:xfrm>
          <a:off x="8445500" y="673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3" name="フローチャート: 判断 122"/>
        <xdr:cNvSpPr/>
      </xdr:nvSpPr>
      <xdr:spPr>
        <a:xfrm>
          <a:off x="7670800" y="6740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4" name="フローチャート: 判断 123"/>
        <xdr:cNvSpPr/>
      </xdr:nvSpPr>
      <xdr:spPr>
        <a:xfrm>
          <a:off x="6873240" y="681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5" name="フローチャート: 判断 124"/>
        <xdr:cNvSpPr/>
      </xdr:nvSpPr>
      <xdr:spPr>
        <a:xfrm>
          <a:off x="6098540" y="65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13208</xdr:rowOff>
    </xdr:from>
    <xdr:to>
      <xdr:col>55</xdr:col>
      <xdr:colOff>50800</xdr:colOff>
      <xdr:row>41</xdr:row>
      <xdr:rowOff>114808</xdr:rowOff>
    </xdr:to>
    <xdr:sp macro="" textlink="">
      <xdr:nvSpPr>
        <xdr:cNvPr id="131" name="楕円 130"/>
        <xdr:cNvSpPr/>
      </xdr:nvSpPr>
      <xdr:spPr>
        <a:xfrm>
          <a:off x="9192260" y="68864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99585</xdr:rowOff>
    </xdr:from>
    <xdr:ext cx="469744" cy="259045"/>
    <xdr:sp macro="" textlink="">
      <xdr:nvSpPr>
        <xdr:cNvPr id="132" name="【道路】&#10;一人当たり延長該当値テキスト"/>
        <xdr:cNvSpPr txBox="1"/>
      </xdr:nvSpPr>
      <xdr:spPr>
        <a:xfrm>
          <a:off x="9258300" y="68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12256</xdr:rowOff>
    </xdr:from>
    <xdr:to>
      <xdr:col>50</xdr:col>
      <xdr:colOff>165100</xdr:colOff>
      <xdr:row>41</xdr:row>
      <xdr:rowOff>113856</xdr:rowOff>
    </xdr:to>
    <xdr:sp macro="" textlink="">
      <xdr:nvSpPr>
        <xdr:cNvPr id="133" name="楕円 132"/>
        <xdr:cNvSpPr/>
      </xdr:nvSpPr>
      <xdr:spPr>
        <a:xfrm>
          <a:off x="8445500" y="68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63056</xdr:rowOff>
    </xdr:from>
    <xdr:to>
      <xdr:col>55</xdr:col>
      <xdr:colOff>0</xdr:colOff>
      <xdr:row>41</xdr:row>
      <xdr:rowOff>64008</xdr:rowOff>
    </xdr:to>
    <xdr:cxnSp macro="">
      <xdr:nvCxnSpPr>
        <xdr:cNvPr id="134" name="直線コネクタ 133"/>
        <xdr:cNvCxnSpPr/>
      </xdr:nvCxnSpPr>
      <xdr:spPr>
        <a:xfrm>
          <a:off x="8496300" y="6936296"/>
          <a:ext cx="7239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10731</xdr:rowOff>
    </xdr:from>
    <xdr:to>
      <xdr:col>46</xdr:col>
      <xdr:colOff>38100</xdr:colOff>
      <xdr:row>41</xdr:row>
      <xdr:rowOff>112331</xdr:rowOff>
    </xdr:to>
    <xdr:sp macro="" textlink="">
      <xdr:nvSpPr>
        <xdr:cNvPr id="135" name="楕円 134"/>
        <xdr:cNvSpPr/>
      </xdr:nvSpPr>
      <xdr:spPr>
        <a:xfrm>
          <a:off x="7670800" y="6883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61531</xdr:rowOff>
    </xdr:from>
    <xdr:to>
      <xdr:col>50</xdr:col>
      <xdr:colOff>114300</xdr:colOff>
      <xdr:row>41</xdr:row>
      <xdr:rowOff>63056</xdr:rowOff>
    </xdr:to>
    <xdr:cxnSp macro="">
      <xdr:nvCxnSpPr>
        <xdr:cNvPr id="136" name="直線コネクタ 135"/>
        <xdr:cNvCxnSpPr/>
      </xdr:nvCxnSpPr>
      <xdr:spPr>
        <a:xfrm>
          <a:off x="7713980" y="6934771"/>
          <a:ext cx="78232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20828</xdr:rowOff>
    </xdr:from>
    <xdr:to>
      <xdr:col>41</xdr:col>
      <xdr:colOff>101600</xdr:colOff>
      <xdr:row>41</xdr:row>
      <xdr:rowOff>122428</xdr:rowOff>
    </xdr:to>
    <xdr:sp macro="" textlink="">
      <xdr:nvSpPr>
        <xdr:cNvPr id="137" name="楕円 136"/>
        <xdr:cNvSpPr/>
      </xdr:nvSpPr>
      <xdr:spPr>
        <a:xfrm>
          <a:off x="6873240" y="68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61531</xdr:rowOff>
    </xdr:from>
    <xdr:to>
      <xdr:col>45</xdr:col>
      <xdr:colOff>177800</xdr:colOff>
      <xdr:row>41</xdr:row>
      <xdr:rowOff>71628</xdr:rowOff>
    </xdr:to>
    <xdr:cxnSp macro="">
      <xdr:nvCxnSpPr>
        <xdr:cNvPr id="138" name="直線コネクタ 137"/>
        <xdr:cNvCxnSpPr/>
      </xdr:nvCxnSpPr>
      <xdr:spPr>
        <a:xfrm flipV="1">
          <a:off x="6924040" y="6934771"/>
          <a:ext cx="78994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40069</xdr:rowOff>
    </xdr:from>
    <xdr:to>
      <xdr:col>36</xdr:col>
      <xdr:colOff>165100</xdr:colOff>
      <xdr:row>41</xdr:row>
      <xdr:rowOff>141669</xdr:rowOff>
    </xdr:to>
    <xdr:sp macro="" textlink="">
      <xdr:nvSpPr>
        <xdr:cNvPr id="139" name="楕円 138"/>
        <xdr:cNvSpPr/>
      </xdr:nvSpPr>
      <xdr:spPr>
        <a:xfrm>
          <a:off x="6098540" y="69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71628</xdr:rowOff>
    </xdr:from>
    <xdr:to>
      <xdr:col>41</xdr:col>
      <xdr:colOff>50800</xdr:colOff>
      <xdr:row>41</xdr:row>
      <xdr:rowOff>90869</xdr:rowOff>
    </xdr:to>
    <xdr:cxnSp macro="">
      <xdr:nvCxnSpPr>
        <xdr:cNvPr id="140" name="直線コネクタ 139"/>
        <xdr:cNvCxnSpPr/>
      </xdr:nvCxnSpPr>
      <xdr:spPr>
        <a:xfrm flipV="1">
          <a:off x="6149340" y="6944868"/>
          <a:ext cx="7747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41" name="n_1aveValue【道路】&#10;一人当たり延長"/>
        <xdr:cNvSpPr txBox="1"/>
      </xdr:nvSpPr>
      <xdr:spPr>
        <a:xfrm>
          <a:off x="827158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42" name="n_2aveValue【道路】&#10;一人当たり延長"/>
        <xdr:cNvSpPr txBox="1"/>
      </xdr:nvSpPr>
      <xdr:spPr>
        <a:xfrm>
          <a:off x="750958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43" name="n_3aveValue【道路】&#10;一人当たり延長"/>
        <xdr:cNvSpPr txBox="1"/>
      </xdr:nvSpPr>
      <xdr:spPr>
        <a:xfrm>
          <a:off x="6712027" y="659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44" name="n_4aveValue【道路】&#10;一人当たり延長"/>
        <xdr:cNvSpPr txBox="1"/>
      </xdr:nvSpPr>
      <xdr:spPr>
        <a:xfrm>
          <a:off x="5937327"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104983</xdr:rowOff>
    </xdr:from>
    <xdr:ext cx="469744" cy="259045"/>
    <xdr:sp macro="" textlink="">
      <xdr:nvSpPr>
        <xdr:cNvPr id="145" name="n_1mainValue【道路】&#10;一人当たり延長"/>
        <xdr:cNvSpPr txBox="1"/>
      </xdr:nvSpPr>
      <xdr:spPr>
        <a:xfrm>
          <a:off x="8271587" y="69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103458</xdr:rowOff>
    </xdr:from>
    <xdr:ext cx="469744" cy="259045"/>
    <xdr:sp macro="" textlink="">
      <xdr:nvSpPr>
        <xdr:cNvPr id="146" name="n_2mainValue【道路】&#10;一人当たり延長"/>
        <xdr:cNvSpPr txBox="1"/>
      </xdr:nvSpPr>
      <xdr:spPr>
        <a:xfrm>
          <a:off x="7509587" y="69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113555</xdr:rowOff>
    </xdr:from>
    <xdr:ext cx="469744" cy="259045"/>
    <xdr:sp macro="" textlink="">
      <xdr:nvSpPr>
        <xdr:cNvPr id="147" name="n_3mainValue【道路】&#10;一人当たり延長"/>
        <xdr:cNvSpPr txBox="1"/>
      </xdr:nvSpPr>
      <xdr:spPr>
        <a:xfrm>
          <a:off x="6712027" y="69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132796</xdr:rowOff>
    </xdr:from>
    <xdr:ext cx="469744" cy="259045"/>
    <xdr:sp macro="" textlink="">
      <xdr:nvSpPr>
        <xdr:cNvPr id="148" name="n_4mainValue【道路】&#10;一人当たり延長"/>
        <xdr:cNvSpPr txBox="1"/>
      </xdr:nvSpPr>
      <xdr:spPr>
        <a:xfrm>
          <a:off x="5937327" y="700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75" name="直線コネクタ 174"/>
        <xdr:cNvCxnSpPr/>
      </xdr:nvCxnSpPr>
      <xdr:spPr>
        <a:xfrm flipV="1">
          <a:off x="4086225" y="93002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124960" y="1074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020820" y="10742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8" name="【橋りょう・トンネル】&#10;有形固定資産減価償却率最大値テキスト"/>
        <xdr:cNvSpPr txBox="1"/>
      </xdr:nvSpPr>
      <xdr:spPr>
        <a:xfrm>
          <a:off x="412496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9" name="直線コネクタ 178"/>
        <xdr:cNvCxnSpPr/>
      </xdr:nvCxnSpPr>
      <xdr:spPr>
        <a:xfrm>
          <a:off x="402082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80" name="【橋りょう・トンネル】&#10;有形固定資産減価償却率平均値テキスト"/>
        <xdr:cNvSpPr txBox="1"/>
      </xdr:nvSpPr>
      <xdr:spPr>
        <a:xfrm>
          <a:off x="4124960" y="9804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81" name="フローチャート: 判断 180"/>
        <xdr:cNvSpPr/>
      </xdr:nvSpPr>
      <xdr:spPr>
        <a:xfrm>
          <a:off x="403606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82" name="フローチャート: 判断 181"/>
        <xdr:cNvSpPr/>
      </xdr:nvSpPr>
      <xdr:spPr>
        <a:xfrm>
          <a:off x="3312160" y="9910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83" name="フローチャート: 判断 182"/>
        <xdr:cNvSpPr/>
      </xdr:nvSpPr>
      <xdr:spPr>
        <a:xfrm>
          <a:off x="2514600" y="98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4" name="フローチャート: 判断 183"/>
        <xdr:cNvSpPr/>
      </xdr:nvSpPr>
      <xdr:spPr>
        <a:xfrm>
          <a:off x="1739900" y="9842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85" name="フローチャート: 判断 184"/>
        <xdr:cNvSpPr/>
      </xdr:nvSpPr>
      <xdr:spPr>
        <a:xfrm>
          <a:off x="965200" y="9676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91" name="楕円 190"/>
        <xdr:cNvSpPr/>
      </xdr:nvSpPr>
      <xdr:spPr>
        <a:xfrm>
          <a:off x="403606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2" name="【橋りょう・トンネル】&#10;有形固定資産減価償却率該当値テキスト"/>
        <xdr:cNvSpPr txBox="1"/>
      </xdr:nvSpPr>
      <xdr:spPr>
        <a:xfrm>
          <a:off x="412496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193" name="楕円 192"/>
        <xdr:cNvSpPr/>
      </xdr:nvSpPr>
      <xdr:spPr>
        <a:xfrm>
          <a:off x="3312160" y="10203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80010</xdr:rowOff>
    </xdr:to>
    <xdr:cxnSp macro="">
      <xdr:nvCxnSpPr>
        <xdr:cNvPr id="194" name="直線コネクタ 193"/>
        <xdr:cNvCxnSpPr/>
      </xdr:nvCxnSpPr>
      <xdr:spPr>
        <a:xfrm>
          <a:off x="3355340" y="10250533"/>
          <a:ext cx="7315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5" name="楕円 194"/>
        <xdr:cNvSpPr/>
      </xdr:nvSpPr>
      <xdr:spPr>
        <a:xfrm>
          <a:off x="251460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24493</xdr:rowOff>
    </xdr:to>
    <xdr:cxnSp macro="">
      <xdr:nvCxnSpPr>
        <xdr:cNvPr id="196" name="直線コネクタ 195"/>
        <xdr:cNvCxnSpPr/>
      </xdr:nvCxnSpPr>
      <xdr:spPr>
        <a:xfrm>
          <a:off x="2565400" y="10218420"/>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7" name="楕円 196"/>
        <xdr:cNvSpPr/>
      </xdr:nvSpPr>
      <xdr:spPr>
        <a:xfrm>
          <a:off x="17399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160020</xdr:rowOff>
    </xdr:to>
    <xdr:cxnSp macro="">
      <xdr:nvCxnSpPr>
        <xdr:cNvPr id="198" name="直線コネクタ 197"/>
        <xdr:cNvCxnSpPr/>
      </xdr:nvCxnSpPr>
      <xdr:spPr>
        <a:xfrm>
          <a:off x="1790700" y="10143309"/>
          <a:ext cx="7747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9" name="楕円 198"/>
        <xdr:cNvSpPr/>
      </xdr:nvSpPr>
      <xdr:spPr>
        <a:xfrm>
          <a:off x="965200" y="10034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84909</xdr:rowOff>
    </xdr:to>
    <xdr:cxnSp macro="">
      <xdr:nvCxnSpPr>
        <xdr:cNvPr id="200" name="直線コネクタ 199"/>
        <xdr:cNvCxnSpPr/>
      </xdr:nvCxnSpPr>
      <xdr:spPr>
        <a:xfrm>
          <a:off x="1008380" y="10081260"/>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macro="" textlink="">
      <xdr:nvSpPr>
        <xdr:cNvPr id="201" name="n_1aveValue【橋りょう・トンネル】&#10;有形固定資産減価償却率"/>
        <xdr:cNvSpPr txBox="1"/>
      </xdr:nvSpPr>
      <xdr:spPr>
        <a:xfrm>
          <a:off x="317056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202" name="n_2aveValue【橋りょう・トンネル】&#10;有形固定資産減価償却率"/>
        <xdr:cNvSpPr txBox="1"/>
      </xdr:nvSpPr>
      <xdr:spPr>
        <a:xfrm>
          <a:off x="23857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203" name="n_3aveValue【橋りょう・トンネル】&#10;有形固定資産減価償却率"/>
        <xdr:cNvSpPr txBox="1"/>
      </xdr:nvSpPr>
      <xdr:spPr>
        <a:xfrm>
          <a:off x="161100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204" name="n_4aveValue【橋りょう・トンネル】&#10;有形固定資産減価償却率"/>
        <xdr:cNvSpPr txBox="1"/>
      </xdr:nvSpPr>
      <xdr:spPr>
        <a:xfrm>
          <a:off x="83630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66420</xdr:rowOff>
    </xdr:from>
    <xdr:ext cx="405111" cy="259045"/>
    <xdr:sp macro="" textlink="">
      <xdr:nvSpPr>
        <xdr:cNvPr id="205" name="n_1mainValue【橋りょう・トンネル】&#10;有形固定資産減価償却率"/>
        <xdr:cNvSpPr txBox="1"/>
      </xdr:nvSpPr>
      <xdr:spPr>
        <a:xfrm>
          <a:off x="317056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6" name="n_2mainValue【橋りょう・トンネル】&#10;有形固定資産減価償却率"/>
        <xdr:cNvSpPr txBox="1"/>
      </xdr:nvSpPr>
      <xdr:spPr>
        <a:xfrm>
          <a:off x="23857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126836</xdr:rowOff>
    </xdr:from>
    <xdr:ext cx="405111" cy="259045"/>
    <xdr:sp macro="" textlink="">
      <xdr:nvSpPr>
        <xdr:cNvPr id="207" name="n_3mainValue【橋りょう・トンネル】&#10;有形固定資産減価償却率"/>
        <xdr:cNvSpPr txBox="1"/>
      </xdr:nvSpPr>
      <xdr:spPr>
        <a:xfrm>
          <a:off x="161100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64787</xdr:rowOff>
    </xdr:from>
    <xdr:ext cx="405111" cy="259045"/>
    <xdr:sp macro="" textlink="">
      <xdr:nvSpPr>
        <xdr:cNvPr id="208" name="n_4mainValue【橋りょう・トンネル】&#10;有形固定資産減価償却率"/>
        <xdr:cNvSpPr txBox="1"/>
      </xdr:nvSpPr>
      <xdr:spPr>
        <a:xfrm>
          <a:off x="83630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32" name="直線コネクタ 231"/>
        <xdr:cNvCxnSpPr/>
      </xdr:nvCxnSpPr>
      <xdr:spPr>
        <a:xfrm flipV="1">
          <a:off x="9219565" y="9394827"/>
          <a:ext cx="0" cy="139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33" name="【橋りょう・トンネル】&#10;一人当たり有形固定資産（償却資産）額最小値テキスト"/>
        <xdr:cNvSpPr txBox="1"/>
      </xdr:nvSpPr>
      <xdr:spPr>
        <a:xfrm>
          <a:off x="9258300" y="1078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34" name="直線コネクタ 233"/>
        <xdr:cNvCxnSpPr/>
      </xdr:nvCxnSpPr>
      <xdr:spPr>
        <a:xfrm>
          <a:off x="9154160" y="1078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35" name="【橋りょう・トンネル】&#10;一人当たり有形固定資産（償却資産）額最大値テキスト"/>
        <xdr:cNvSpPr txBox="1"/>
      </xdr:nvSpPr>
      <xdr:spPr>
        <a:xfrm>
          <a:off x="9258300" y="917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36" name="直線コネクタ 235"/>
        <xdr:cNvCxnSpPr/>
      </xdr:nvCxnSpPr>
      <xdr:spPr>
        <a:xfrm>
          <a:off x="9154160" y="9394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43481</xdr:rowOff>
    </xdr:from>
    <xdr:ext cx="534377" cy="259045"/>
    <xdr:sp macro="" textlink="">
      <xdr:nvSpPr>
        <xdr:cNvPr id="237" name="【橋りょう・トンネル】&#10;一人当たり有形固定資産（償却資産）額平均値テキスト"/>
        <xdr:cNvSpPr txBox="1"/>
      </xdr:nvSpPr>
      <xdr:spPr>
        <a:xfrm>
          <a:off x="9258300" y="1043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38" name="フローチャート: 判断 237"/>
        <xdr:cNvSpPr/>
      </xdr:nvSpPr>
      <xdr:spPr>
        <a:xfrm>
          <a:off x="9192260" y="10458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9" name="フローチャート: 判断 238"/>
        <xdr:cNvSpPr/>
      </xdr:nvSpPr>
      <xdr:spPr>
        <a:xfrm>
          <a:off x="8445500" y="1046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40" name="フローチャート: 判断 239"/>
        <xdr:cNvSpPr/>
      </xdr:nvSpPr>
      <xdr:spPr>
        <a:xfrm>
          <a:off x="7670800" y="104753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41" name="フローチャート: 判断 240"/>
        <xdr:cNvSpPr/>
      </xdr:nvSpPr>
      <xdr:spPr>
        <a:xfrm>
          <a:off x="6873240" y="104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42" name="フローチャート: 判断 241"/>
        <xdr:cNvSpPr/>
      </xdr:nvSpPr>
      <xdr:spPr>
        <a:xfrm>
          <a:off x="6098540" y="1042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127637</xdr:rowOff>
    </xdr:from>
    <xdr:to>
      <xdr:col>55</xdr:col>
      <xdr:colOff>50800</xdr:colOff>
      <xdr:row>56</xdr:row>
      <xdr:rowOff>57787</xdr:rowOff>
    </xdr:to>
    <xdr:sp macro="" textlink="">
      <xdr:nvSpPr>
        <xdr:cNvPr id="248" name="楕円 247"/>
        <xdr:cNvSpPr/>
      </xdr:nvSpPr>
      <xdr:spPr>
        <a:xfrm>
          <a:off x="9192260" y="9347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80664</xdr:rowOff>
    </xdr:from>
    <xdr:ext cx="599010" cy="259045"/>
    <xdr:sp macro="" textlink="">
      <xdr:nvSpPr>
        <xdr:cNvPr id="249" name="【橋りょう・トンネル】&#10;一人当たり有形固定資産（償却資産）額該当値テキスト"/>
        <xdr:cNvSpPr txBox="1"/>
      </xdr:nvSpPr>
      <xdr:spPr>
        <a:xfrm>
          <a:off x="9258300" y="930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118601</xdr:rowOff>
    </xdr:from>
    <xdr:to>
      <xdr:col>50</xdr:col>
      <xdr:colOff>165100</xdr:colOff>
      <xdr:row>56</xdr:row>
      <xdr:rowOff>48751</xdr:rowOff>
    </xdr:to>
    <xdr:sp macro="" textlink="">
      <xdr:nvSpPr>
        <xdr:cNvPr id="250" name="楕円 249"/>
        <xdr:cNvSpPr/>
      </xdr:nvSpPr>
      <xdr:spPr>
        <a:xfrm>
          <a:off x="8445500" y="9338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169401</xdr:rowOff>
    </xdr:from>
    <xdr:to>
      <xdr:col>55</xdr:col>
      <xdr:colOff>0</xdr:colOff>
      <xdr:row>56</xdr:row>
      <xdr:rowOff>6987</xdr:rowOff>
    </xdr:to>
    <xdr:cxnSp macro="">
      <xdr:nvCxnSpPr>
        <xdr:cNvPr id="251" name="直線コネクタ 250"/>
        <xdr:cNvCxnSpPr/>
      </xdr:nvCxnSpPr>
      <xdr:spPr>
        <a:xfrm>
          <a:off x="8496300" y="9389601"/>
          <a:ext cx="7239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115392</xdr:rowOff>
    </xdr:from>
    <xdr:to>
      <xdr:col>46</xdr:col>
      <xdr:colOff>38100</xdr:colOff>
      <xdr:row>56</xdr:row>
      <xdr:rowOff>45542</xdr:rowOff>
    </xdr:to>
    <xdr:sp macro="" textlink="">
      <xdr:nvSpPr>
        <xdr:cNvPr id="252" name="楕円 251"/>
        <xdr:cNvSpPr/>
      </xdr:nvSpPr>
      <xdr:spPr>
        <a:xfrm>
          <a:off x="7670800" y="9335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166192</xdr:rowOff>
    </xdr:from>
    <xdr:to>
      <xdr:col>50</xdr:col>
      <xdr:colOff>114300</xdr:colOff>
      <xdr:row>55</xdr:row>
      <xdr:rowOff>169401</xdr:rowOff>
    </xdr:to>
    <xdr:cxnSp macro="">
      <xdr:nvCxnSpPr>
        <xdr:cNvPr id="253" name="直線コネクタ 252"/>
        <xdr:cNvCxnSpPr/>
      </xdr:nvCxnSpPr>
      <xdr:spPr>
        <a:xfrm>
          <a:off x="7713980" y="9386392"/>
          <a:ext cx="78232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82214</xdr:rowOff>
    </xdr:from>
    <xdr:to>
      <xdr:col>41</xdr:col>
      <xdr:colOff>101600</xdr:colOff>
      <xdr:row>56</xdr:row>
      <xdr:rowOff>12364</xdr:rowOff>
    </xdr:to>
    <xdr:sp macro="" textlink="">
      <xdr:nvSpPr>
        <xdr:cNvPr id="254" name="楕円 253"/>
        <xdr:cNvSpPr/>
      </xdr:nvSpPr>
      <xdr:spPr>
        <a:xfrm>
          <a:off x="6873240" y="9302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133014</xdr:rowOff>
    </xdr:from>
    <xdr:to>
      <xdr:col>45</xdr:col>
      <xdr:colOff>177800</xdr:colOff>
      <xdr:row>55</xdr:row>
      <xdr:rowOff>166192</xdr:rowOff>
    </xdr:to>
    <xdr:cxnSp macro="">
      <xdr:nvCxnSpPr>
        <xdr:cNvPr id="255" name="直線コネクタ 254"/>
        <xdr:cNvCxnSpPr/>
      </xdr:nvCxnSpPr>
      <xdr:spPr>
        <a:xfrm>
          <a:off x="6924040" y="9353214"/>
          <a:ext cx="78994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84066</xdr:rowOff>
    </xdr:from>
    <xdr:to>
      <xdr:col>36</xdr:col>
      <xdr:colOff>165100</xdr:colOff>
      <xdr:row>56</xdr:row>
      <xdr:rowOff>14216</xdr:rowOff>
    </xdr:to>
    <xdr:sp macro="" textlink="">
      <xdr:nvSpPr>
        <xdr:cNvPr id="256" name="楕円 255"/>
        <xdr:cNvSpPr/>
      </xdr:nvSpPr>
      <xdr:spPr>
        <a:xfrm>
          <a:off x="6098540" y="9304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133014</xdr:rowOff>
    </xdr:from>
    <xdr:to>
      <xdr:col>41</xdr:col>
      <xdr:colOff>50800</xdr:colOff>
      <xdr:row>55</xdr:row>
      <xdr:rowOff>134866</xdr:rowOff>
    </xdr:to>
    <xdr:cxnSp macro="">
      <xdr:nvCxnSpPr>
        <xdr:cNvPr id="257" name="直線コネクタ 256"/>
        <xdr:cNvCxnSpPr/>
      </xdr:nvCxnSpPr>
      <xdr:spPr>
        <a:xfrm flipV="1">
          <a:off x="6149340" y="9353214"/>
          <a:ext cx="7747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162209</xdr:rowOff>
    </xdr:from>
    <xdr:ext cx="534377" cy="259045"/>
    <xdr:sp macro="" textlink="">
      <xdr:nvSpPr>
        <xdr:cNvPr id="258" name="n_1aveValue【橋りょう・トンネル】&#10;一人当たり有形固定資産（償却資産）額"/>
        <xdr:cNvSpPr txBox="1"/>
      </xdr:nvSpPr>
      <xdr:spPr>
        <a:xfrm>
          <a:off x="8239271" y="105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2936</xdr:rowOff>
    </xdr:from>
    <xdr:ext cx="534377" cy="259045"/>
    <xdr:sp macro="" textlink="">
      <xdr:nvSpPr>
        <xdr:cNvPr id="259" name="n_2aveValue【橋りょう・トンネル】&#10;一人当たり有形固定資産（償却資産）額"/>
        <xdr:cNvSpPr txBox="1"/>
      </xdr:nvSpPr>
      <xdr:spPr>
        <a:xfrm>
          <a:off x="7477271" y="105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120329</xdr:rowOff>
    </xdr:from>
    <xdr:ext cx="534377" cy="259045"/>
    <xdr:sp macro="" textlink="">
      <xdr:nvSpPr>
        <xdr:cNvPr id="260" name="n_3aveValue【橋りょう・トンネル】&#10;一人当たり有形固定資産（償却資産）額"/>
        <xdr:cNvSpPr txBox="1"/>
      </xdr:nvSpPr>
      <xdr:spPr>
        <a:xfrm>
          <a:off x="6702571" y="1051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119133</xdr:rowOff>
    </xdr:from>
    <xdr:ext cx="534377" cy="259045"/>
    <xdr:sp macro="" textlink="">
      <xdr:nvSpPr>
        <xdr:cNvPr id="261" name="n_4aveValue【橋りょう・トンネル】&#10;一人当たり有形固定資産（償却資産）額"/>
        <xdr:cNvSpPr txBox="1"/>
      </xdr:nvSpPr>
      <xdr:spPr>
        <a:xfrm>
          <a:off x="5905011" y="1051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65278</xdr:rowOff>
    </xdr:from>
    <xdr:ext cx="599010" cy="259045"/>
    <xdr:sp macro="" textlink="">
      <xdr:nvSpPr>
        <xdr:cNvPr id="262" name="n_1mainValue【橋りょう・トンネル】&#10;一人当たり有形固定資産（償却資産）額"/>
        <xdr:cNvSpPr txBox="1"/>
      </xdr:nvSpPr>
      <xdr:spPr>
        <a:xfrm>
          <a:off x="8214575" y="911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62069</xdr:rowOff>
    </xdr:from>
    <xdr:ext cx="599010" cy="259045"/>
    <xdr:sp macro="" textlink="">
      <xdr:nvSpPr>
        <xdr:cNvPr id="263" name="n_2mainValue【橋りょう・トンネル】&#10;一人当たり有形固定資産（償却資産）額"/>
        <xdr:cNvSpPr txBox="1"/>
      </xdr:nvSpPr>
      <xdr:spPr>
        <a:xfrm>
          <a:off x="7444955" y="911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28891</xdr:rowOff>
    </xdr:from>
    <xdr:ext cx="599010" cy="259045"/>
    <xdr:sp macro="" textlink="">
      <xdr:nvSpPr>
        <xdr:cNvPr id="264" name="n_3mainValue【橋りょう・トンネル】&#10;一人当たり有形固定資産（償却資産）額"/>
        <xdr:cNvSpPr txBox="1"/>
      </xdr:nvSpPr>
      <xdr:spPr>
        <a:xfrm>
          <a:off x="6670255" y="908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30743</xdr:rowOff>
    </xdr:from>
    <xdr:ext cx="599010" cy="259045"/>
    <xdr:sp macro="" textlink="">
      <xdr:nvSpPr>
        <xdr:cNvPr id="265" name="n_4mainValue【橋りょう・トンネル】&#10;一人当たり有形固定資産（償却資産）額"/>
        <xdr:cNvSpPr txBox="1"/>
      </xdr:nvSpPr>
      <xdr:spPr>
        <a:xfrm>
          <a:off x="5872695" y="908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92" name="直線コネクタ 291"/>
        <xdr:cNvCxnSpPr/>
      </xdr:nvCxnSpPr>
      <xdr:spPr>
        <a:xfrm flipV="1">
          <a:off x="4086225" y="1297740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93" name="【公営住宅】&#10;有形固定資産減価償却率最小値テキスト"/>
        <xdr:cNvSpPr txBox="1"/>
      </xdr:nvSpPr>
      <xdr:spPr>
        <a:xfrm>
          <a:off x="4124960" y="1456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4" name="直線コネクタ 293"/>
        <xdr:cNvCxnSpPr/>
      </xdr:nvCxnSpPr>
      <xdr:spPr>
        <a:xfrm>
          <a:off x="402082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95" name="【公営住宅】&#10;有形固定資産減価償却率最大値テキスト"/>
        <xdr:cNvSpPr txBox="1"/>
      </xdr:nvSpPr>
      <xdr:spPr>
        <a:xfrm>
          <a:off x="4124960" y="1275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96" name="直線コネクタ 295"/>
        <xdr:cNvCxnSpPr/>
      </xdr:nvCxnSpPr>
      <xdr:spPr>
        <a:xfrm>
          <a:off x="4020820" y="1297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97" name="【公営住宅】&#10;有形固定資産減価償却率平均値テキスト"/>
        <xdr:cNvSpPr txBox="1"/>
      </xdr:nvSpPr>
      <xdr:spPr>
        <a:xfrm>
          <a:off x="4124960" y="135500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8" name="フローチャート: 判断 297"/>
        <xdr:cNvSpPr/>
      </xdr:nvSpPr>
      <xdr:spPr>
        <a:xfrm>
          <a:off x="4036060" y="13571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9" name="フローチャート: 判断 298"/>
        <xdr:cNvSpPr/>
      </xdr:nvSpPr>
      <xdr:spPr>
        <a:xfrm>
          <a:off x="331216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300" name="フローチャート: 判断 299"/>
        <xdr:cNvSpPr/>
      </xdr:nvSpPr>
      <xdr:spPr>
        <a:xfrm>
          <a:off x="251460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01" name="フローチャート: 判断 300"/>
        <xdr:cNvSpPr/>
      </xdr:nvSpPr>
      <xdr:spPr>
        <a:xfrm>
          <a:off x="1739900" y="1345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302" name="フローチャート: 判断 301"/>
        <xdr:cNvSpPr/>
      </xdr:nvSpPr>
      <xdr:spPr>
        <a:xfrm>
          <a:off x="965200" y="13525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108131</xdr:rowOff>
    </xdr:from>
    <xdr:to>
      <xdr:col>24</xdr:col>
      <xdr:colOff>114300</xdr:colOff>
      <xdr:row>81</xdr:row>
      <xdr:rowOff>38281</xdr:rowOff>
    </xdr:to>
    <xdr:sp macro="" textlink="">
      <xdr:nvSpPr>
        <xdr:cNvPr id="308" name="楕円 307"/>
        <xdr:cNvSpPr/>
      </xdr:nvSpPr>
      <xdr:spPr>
        <a:xfrm>
          <a:off x="4036060" y="13519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131008</xdr:rowOff>
    </xdr:from>
    <xdr:ext cx="405111" cy="259045"/>
    <xdr:sp macro="" textlink="">
      <xdr:nvSpPr>
        <xdr:cNvPr id="309" name="【公営住宅】&#10;有形固定資産減価償却率該当値テキスト"/>
        <xdr:cNvSpPr txBox="1"/>
      </xdr:nvSpPr>
      <xdr:spPr>
        <a:xfrm>
          <a:off x="4124960" y="13374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10" name="楕円 309"/>
        <xdr:cNvSpPr/>
      </xdr:nvSpPr>
      <xdr:spPr>
        <a:xfrm>
          <a:off x="3312160" y="13467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158931</xdr:rowOff>
    </xdr:to>
    <xdr:cxnSp macro="">
      <xdr:nvCxnSpPr>
        <xdr:cNvPr id="311" name="直線コネクタ 310"/>
        <xdr:cNvCxnSpPr/>
      </xdr:nvCxnSpPr>
      <xdr:spPr>
        <a:xfrm>
          <a:off x="3355340" y="13517880"/>
          <a:ext cx="7315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152219</xdr:rowOff>
    </xdr:from>
    <xdr:to>
      <xdr:col>15</xdr:col>
      <xdr:colOff>101600</xdr:colOff>
      <xdr:row>80</xdr:row>
      <xdr:rowOff>82369</xdr:rowOff>
    </xdr:to>
    <xdr:sp macro="" textlink="">
      <xdr:nvSpPr>
        <xdr:cNvPr id="312" name="楕円 311"/>
        <xdr:cNvSpPr/>
      </xdr:nvSpPr>
      <xdr:spPr>
        <a:xfrm>
          <a:off x="2514600" y="1339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31569</xdr:rowOff>
    </xdr:from>
    <xdr:to>
      <xdr:col>19</xdr:col>
      <xdr:colOff>177800</xdr:colOff>
      <xdr:row>80</xdr:row>
      <xdr:rowOff>106680</xdr:rowOff>
    </xdr:to>
    <xdr:cxnSp macro="">
      <xdr:nvCxnSpPr>
        <xdr:cNvPr id="313" name="直線コネクタ 312"/>
        <xdr:cNvCxnSpPr/>
      </xdr:nvCxnSpPr>
      <xdr:spPr>
        <a:xfrm>
          <a:off x="2565400" y="13442769"/>
          <a:ext cx="78994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86905</xdr:rowOff>
    </xdr:from>
    <xdr:to>
      <xdr:col>10</xdr:col>
      <xdr:colOff>165100</xdr:colOff>
      <xdr:row>80</xdr:row>
      <xdr:rowOff>17055</xdr:rowOff>
    </xdr:to>
    <xdr:sp macro="" textlink="">
      <xdr:nvSpPr>
        <xdr:cNvPr id="314" name="楕円 313"/>
        <xdr:cNvSpPr/>
      </xdr:nvSpPr>
      <xdr:spPr>
        <a:xfrm>
          <a:off x="1739900" y="13330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137705</xdr:rowOff>
    </xdr:from>
    <xdr:to>
      <xdr:col>15</xdr:col>
      <xdr:colOff>50800</xdr:colOff>
      <xdr:row>80</xdr:row>
      <xdr:rowOff>31569</xdr:rowOff>
    </xdr:to>
    <xdr:cxnSp macro="">
      <xdr:nvCxnSpPr>
        <xdr:cNvPr id="315" name="直線コネクタ 314"/>
        <xdr:cNvCxnSpPr/>
      </xdr:nvCxnSpPr>
      <xdr:spPr>
        <a:xfrm>
          <a:off x="1790700" y="13381265"/>
          <a:ext cx="7747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91802</xdr:rowOff>
    </xdr:from>
    <xdr:to>
      <xdr:col>6</xdr:col>
      <xdr:colOff>38100</xdr:colOff>
      <xdr:row>79</xdr:row>
      <xdr:rowOff>21952</xdr:rowOff>
    </xdr:to>
    <xdr:sp macro="" textlink="">
      <xdr:nvSpPr>
        <xdr:cNvPr id="316" name="楕円 315"/>
        <xdr:cNvSpPr/>
      </xdr:nvSpPr>
      <xdr:spPr>
        <a:xfrm>
          <a:off x="965200" y="13167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142602</xdr:rowOff>
    </xdr:from>
    <xdr:to>
      <xdr:col>10</xdr:col>
      <xdr:colOff>114300</xdr:colOff>
      <xdr:row>79</xdr:row>
      <xdr:rowOff>137705</xdr:rowOff>
    </xdr:to>
    <xdr:cxnSp macro="">
      <xdr:nvCxnSpPr>
        <xdr:cNvPr id="317" name="直線コネクタ 316"/>
        <xdr:cNvCxnSpPr/>
      </xdr:nvCxnSpPr>
      <xdr:spPr>
        <a:xfrm>
          <a:off x="1008380" y="13218522"/>
          <a:ext cx="782320" cy="16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8" name="n_1aveValue【公営住宅】&#10;有形固定資産減価償却率"/>
        <xdr:cNvSpPr txBox="1"/>
      </xdr:nvSpPr>
      <xdr:spPr>
        <a:xfrm>
          <a:off x="317056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161670</xdr:rowOff>
    </xdr:from>
    <xdr:ext cx="405111" cy="259045"/>
    <xdr:sp macro="" textlink="">
      <xdr:nvSpPr>
        <xdr:cNvPr id="319" name="n_2aveValue【公営住宅】&#10;有形固定資産減価償却率"/>
        <xdr:cNvSpPr txBox="1"/>
      </xdr:nvSpPr>
      <xdr:spPr>
        <a:xfrm>
          <a:off x="2385704" y="13572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135545</xdr:rowOff>
    </xdr:from>
    <xdr:ext cx="405111" cy="259045"/>
    <xdr:sp macro="" textlink="">
      <xdr:nvSpPr>
        <xdr:cNvPr id="320" name="n_3aveValue【公営住宅】&#10;有形固定資産減価償却率"/>
        <xdr:cNvSpPr txBox="1"/>
      </xdr:nvSpPr>
      <xdr:spPr>
        <a:xfrm>
          <a:off x="1611004" y="1354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35940</xdr:rowOff>
    </xdr:from>
    <xdr:ext cx="405111" cy="259045"/>
    <xdr:sp macro="" textlink="">
      <xdr:nvSpPr>
        <xdr:cNvPr id="321" name="n_4aveValue【公営住宅】&#10;有形固定資産減価償却率"/>
        <xdr:cNvSpPr txBox="1"/>
      </xdr:nvSpPr>
      <xdr:spPr>
        <a:xfrm>
          <a:off x="836304" y="1361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22" name="n_1mainValue【公営住宅】&#10;有形固定資産減価償却率"/>
        <xdr:cNvSpPr txBox="1"/>
      </xdr:nvSpPr>
      <xdr:spPr>
        <a:xfrm>
          <a:off x="317056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98896</xdr:rowOff>
    </xdr:from>
    <xdr:ext cx="405111" cy="259045"/>
    <xdr:sp macro="" textlink="">
      <xdr:nvSpPr>
        <xdr:cNvPr id="323" name="n_2mainValue【公営住宅】&#10;有形固定資産減価償却率"/>
        <xdr:cNvSpPr txBox="1"/>
      </xdr:nvSpPr>
      <xdr:spPr>
        <a:xfrm>
          <a:off x="2385704" y="131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33582</xdr:rowOff>
    </xdr:from>
    <xdr:ext cx="405111" cy="259045"/>
    <xdr:sp macro="" textlink="">
      <xdr:nvSpPr>
        <xdr:cNvPr id="324" name="n_3mainValue【公営住宅】&#10;有形固定資産減価償却率"/>
        <xdr:cNvSpPr txBox="1"/>
      </xdr:nvSpPr>
      <xdr:spPr>
        <a:xfrm>
          <a:off x="1611004" y="1310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38479</xdr:rowOff>
    </xdr:from>
    <xdr:ext cx="405111" cy="259045"/>
    <xdr:sp macro="" textlink="">
      <xdr:nvSpPr>
        <xdr:cNvPr id="325" name="n_4mainValue【公営住宅】&#10;有形固定資産減価償却率"/>
        <xdr:cNvSpPr txBox="1"/>
      </xdr:nvSpPr>
      <xdr:spPr>
        <a:xfrm>
          <a:off x="836304" y="1294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49" name="直線コネクタ 348"/>
        <xdr:cNvCxnSpPr/>
      </xdr:nvCxnSpPr>
      <xdr:spPr>
        <a:xfrm flipV="1">
          <a:off x="9219565" y="12933044"/>
          <a:ext cx="0" cy="159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50" name="【公営住宅】&#10;一人当たり面積最小値テキスト"/>
        <xdr:cNvSpPr txBox="1"/>
      </xdr:nvSpPr>
      <xdr:spPr>
        <a:xfrm>
          <a:off x="9258300" y="145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51" name="直線コネクタ 350"/>
        <xdr:cNvCxnSpPr/>
      </xdr:nvCxnSpPr>
      <xdr:spPr>
        <a:xfrm>
          <a:off x="915416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52" name="【公営住宅】&#10;一人当たり面積最大値テキスト"/>
        <xdr:cNvSpPr txBox="1"/>
      </xdr:nvSpPr>
      <xdr:spPr>
        <a:xfrm>
          <a:off x="925830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53" name="直線コネクタ 352"/>
        <xdr:cNvCxnSpPr/>
      </xdr:nvCxnSpPr>
      <xdr:spPr>
        <a:xfrm>
          <a:off x="9154160" y="12933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54" name="【公営住宅】&#10;一人当たり面積平均値テキスト"/>
        <xdr:cNvSpPr txBox="1"/>
      </xdr:nvSpPr>
      <xdr:spPr>
        <a:xfrm>
          <a:off x="9258300" y="1414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5" name="フローチャート: 判断 354"/>
        <xdr:cNvSpPr/>
      </xdr:nvSpPr>
      <xdr:spPr>
        <a:xfrm>
          <a:off x="919226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56" name="フローチャート: 判断 355"/>
        <xdr:cNvSpPr/>
      </xdr:nvSpPr>
      <xdr:spPr>
        <a:xfrm>
          <a:off x="8445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57" name="フローチャート: 判断 356"/>
        <xdr:cNvSpPr/>
      </xdr:nvSpPr>
      <xdr:spPr>
        <a:xfrm>
          <a:off x="7670800" y="14297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58" name="フローチャート: 判断 357"/>
        <xdr:cNvSpPr/>
      </xdr:nvSpPr>
      <xdr:spPr>
        <a:xfrm>
          <a:off x="687324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59" name="フローチャート: 判断 358"/>
        <xdr:cNvSpPr/>
      </xdr:nvSpPr>
      <xdr:spPr>
        <a:xfrm>
          <a:off x="609854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93980</xdr:rowOff>
    </xdr:from>
    <xdr:to>
      <xdr:col>55</xdr:col>
      <xdr:colOff>50800</xdr:colOff>
      <xdr:row>86</xdr:row>
      <xdr:rowOff>24130</xdr:rowOff>
    </xdr:to>
    <xdr:sp macro="" textlink="">
      <xdr:nvSpPr>
        <xdr:cNvPr id="365" name="楕円 364"/>
        <xdr:cNvSpPr/>
      </xdr:nvSpPr>
      <xdr:spPr>
        <a:xfrm>
          <a:off x="9192260" y="1434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72407</xdr:rowOff>
    </xdr:from>
    <xdr:ext cx="469744" cy="259045"/>
    <xdr:sp macro="" textlink="">
      <xdr:nvSpPr>
        <xdr:cNvPr id="366" name="【公営住宅】&#10;一人当たり面積該当値テキスト"/>
        <xdr:cNvSpPr txBox="1"/>
      </xdr:nvSpPr>
      <xdr:spPr>
        <a:xfrm>
          <a:off x="92583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92075</xdr:rowOff>
    </xdr:from>
    <xdr:to>
      <xdr:col>50</xdr:col>
      <xdr:colOff>165100</xdr:colOff>
      <xdr:row>86</xdr:row>
      <xdr:rowOff>22225</xdr:rowOff>
    </xdr:to>
    <xdr:sp macro="" textlink="">
      <xdr:nvSpPr>
        <xdr:cNvPr id="367" name="楕円 366"/>
        <xdr:cNvSpPr/>
      </xdr:nvSpPr>
      <xdr:spPr>
        <a:xfrm>
          <a:off x="8445500" y="14341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142875</xdr:rowOff>
    </xdr:from>
    <xdr:to>
      <xdr:col>55</xdr:col>
      <xdr:colOff>0</xdr:colOff>
      <xdr:row>85</xdr:row>
      <xdr:rowOff>144780</xdr:rowOff>
    </xdr:to>
    <xdr:cxnSp macro="">
      <xdr:nvCxnSpPr>
        <xdr:cNvPr id="368" name="直線コネクタ 367"/>
        <xdr:cNvCxnSpPr/>
      </xdr:nvCxnSpPr>
      <xdr:spPr>
        <a:xfrm>
          <a:off x="8496300" y="1439227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9" name="楕円 368"/>
        <xdr:cNvSpPr/>
      </xdr:nvSpPr>
      <xdr:spPr>
        <a:xfrm>
          <a:off x="767080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142875</xdr:rowOff>
    </xdr:to>
    <xdr:cxnSp macro="">
      <xdr:nvCxnSpPr>
        <xdr:cNvPr id="370" name="直線コネクタ 369"/>
        <xdr:cNvCxnSpPr/>
      </xdr:nvCxnSpPr>
      <xdr:spPr>
        <a:xfrm>
          <a:off x="7713980" y="1439037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88264</xdr:rowOff>
    </xdr:from>
    <xdr:to>
      <xdr:col>41</xdr:col>
      <xdr:colOff>101600</xdr:colOff>
      <xdr:row>86</xdr:row>
      <xdr:rowOff>18414</xdr:rowOff>
    </xdr:to>
    <xdr:sp macro="" textlink="">
      <xdr:nvSpPr>
        <xdr:cNvPr id="371" name="楕円 370"/>
        <xdr:cNvSpPr/>
      </xdr:nvSpPr>
      <xdr:spPr>
        <a:xfrm>
          <a:off x="6873240" y="14337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139064</xdr:rowOff>
    </xdr:from>
    <xdr:to>
      <xdr:col>45</xdr:col>
      <xdr:colOff>177800</xdr:colOff>
      <xdr:row>85</xdr:row>
      <xdr:rowOff>140970</xdr:rowOff>
    </xdr:to>
    <xdr:cxnSp macro="">
      <xdr:nvCxnSpPr>
        <xdr:cNvPr id="372" name="直線コネクタ 371"/>
        <xdr:cNvCxnSpPr/>
      </xdr:nvCxnSpPr>
      <xdr:spPr>
        <a:xfrm>
          <a:off x="6924040" y="14388464"/>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88264</xdr:rowOff>
    </xdr:from>
    <xdr:to>
      <xdr:col>36</xdr:col>
      <xdr:colOff>165100</xdr:colOff>
      <xdr:row>86</xdr:row>
      <xdr:rowOff>18414</xdr:rowOff>
    </xdr:to>
    <xdr:sp macro="" textlink="">
      <xdr:nvSpPr>
        <xdr:cNvPr id="373" name="楕円 372"/>
        <xdr:cNvSpPr/>
      </xdr:nvSpPr>
      <xdr:spPr>
        <a:xfrm>
          <a:off x="6098540" y="14337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139064</xdr:rowOff>
    </xdr:from>
    <xdr:to>
      <xdr:col>41</xdr:col>
      <xdr:colOff>50800</xdr:colOff>
      <xdr:row>85</xdr:row>
      <xdr:rowOff>139064</xdr:rowOff>
    </xdr:to>
    <xdr:cxnSp macro="">
      <xdr:nvCxnSpPr>
        <xdr:cNvPr id="374" name="直線コネクタ 373"/>
        <xdr:cNvCxnSpPr/>
      </xdr:nvCxnSpPr>
      <xdr:spPr>
        <a:xfrm>
          <a:off x="6149340" y="143884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375" name="n_1aveValue【公営住宅】&#10;一人当たり面積"/>
        <xdr:cNvSpPr txBox="1"/>
      </xdr:nvSpPr>
      <xdr:spPr>
        <a:xfrm>
          <a:off x="827158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76" name="n_2aveValue【公営住宅】&#10;一人当たり面積"/>
        <xdr:cNvSpPr txBox="1"/>
      </xdr:nvSpPr>
      <xdr:spPr>
        <a:xfrm>
          <a:off x="7509587" y="140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77" name="n_3aveValue【公営住宅】&#10;一人当たり面積"/>
        <xdr:cNvSpPr txBox="1"/>
      </xdr:nvSpPr>
      <xdr:spPr>
        <a:xfrm>
          <a:off x="6712027" y="140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78" name="n_4aveValue【公営住宅】&#10;一人当たり面積"/>
        <xdr:cNvSpPr txBox="1"/>
      </xdr:nvSpPr>
      <xdr:spPr>
        <a:xfrm>
          <a:off x="593732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13352</xdr:rowOff>
    </xdr:from>
    <xdr:ext cx="469744" cy="259045"/>
    <xdr:sp macro="" textlink="">
      <xdr:nvSpPr>
        <xdr:cNvPr id="379" name="n_1mainValue【公営住宅】&#10;一人当たり面積"/>
        <xdr:cNvSpPr txBox="1"/>
      </xdr:nvSpPr>
      <xdr:spPr>
        <a:xfrm>
          <a:off x="8271587" y="1443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80" name="n_2mainValue【公営住宅】&#10;一人当たり面積"/>
        <xdr:cNvSpPr txBox="1"/>
      </xdr:nvSpPr>
      <xdr:spPr>
        <a:xfrm>
          <a:off x="750958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9541</xdr:rowOff>
    </xdr:from>
    <xdr:ext cx="469744" cy="259045"/>
    <xdr:sp macro="" textlink="">
      <xdr:nvSpPr>
        <xdr:cNvPr id="381" name="n_3mainValue【公営住宅】&#10;一人当たり面積"/>
        <xdr:cNvSpPr txBox="1"/>
      </xdr:nvSpPr>
      <xdr:spPr>
        <a:xfrm>
          <a:off x="6712027" y="1442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9541</xdr:rowOff>
    </xdr:from>
    <xdr:ext cx="469744" cy="259045"/>
    <xdr:sp macro="" textlink="">
      <xdr:nvSpPr>
        <xdr:cNvPr id="382" name="n_4mainValue【公営住宅】&#10;一人当たり面積"/>
        <xdr:cNvSpPr txBox="1"/>
      </xdr:nvSpPr>
      <xdr:spPr>
        <a:xfrm>
          <a:off x="5937327" y="1442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4" name="正方形/長方形 383"/>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5" name="正方形/長方形 384"/>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6" name="正方形/長方形 385"/>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7" name="正方形/長方形 386"/>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0" name="正方形/長方形 389"/>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1" name="正方形/長方形 390"/>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2" name="正方形/長方形 391"/>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3" name="正方形/長方形 392"/>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417" name="直線コネクタ 416"/>
        <xdr:cNvCxnSpPr/>
      </xdr:nvCxnSpPr>
      <xdr:spPr>
        <a:xfrm flipV="1">
          <a:off x="14375764" y="5828538"/>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18" name="【認定こども園・幼稚園・保育所】&#10;有形固定資産減価償却率最小値テキスト"/>
        <xdr:cNvSpPr txBox="1"/>
      </xdr:nvSpPr>
      <xdr:spPr>
        <a:xfrm>
          <a:off x="144145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19" name="直線コネクタ 418"/>
        <xdr:cNvCxnSpPr/>
      </xdr:nvCxnSpPr>
      <xdr:spPr>
        <a:xfrm>
          <a:off x="142875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20" name="【認定こども園・幼稚園・保育所】&#10;有形固定資産減価償却率最大値テキスト"/>
        <xdr:cNvSpPr txBox="1"/>
      </xdr:nvSpPr>
      <xdr:spPr>
        <a:xfrm>
          <a:off x="14414500" y="560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21" name="直線コネクタ 420"/>
        <xdr:cNvCxnSpPr/>
      </xdr:nvCxnSpPr>
      <xdr:spPr>
        <a:xfrm>
          <a:off x="14287500" y="5828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2" name="【認定こども園・幼稚園・保育所】&#10;有形固定資産減価償却率平均値テキスト"/>
        <xdr:cNvSpPr txBox="1"/>
      </xdr:nvSpPr>
      <xdr:spPr>
        <a:xfrm>
          <a:off x="14414500" y="6291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3" name="フローチャート: 判断 422"/>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24" name="フローチャート: 判断 423"/>
        <xdr:cNvSpPr/>
      </xdr:nvSpPr>
      <xdr:spPr>
        <a:xfrm>
          <a:off x="1357884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5" name="フローチャート: 判断 424"/>
        <xdr:cNvSpPr/>
      </xdr:nvSpPr>
      <xdr:spPr>
        <a:xfrm>
          <a:off x="1280414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26" name="フローチャート: 判断 425"/>
        <xdr:cNvSpPr/>
      </xdr:nvSpPr>
      <xdr:spPr>
        <a:xfrm>
          <a:off x="12029440" y="6333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27" name="フローチャート: 判断 426"/>
        <xdr:cNvSpPr/>
      </xdr:nvSpPr>
      <xdr:spPr>
        <a:xfrm>
          <a:off x="1123188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100838</xdr:rowOff>
    </xdr:from>
    <xdr:to>
      <xdr:col>85</xdr:col>
      <xdr:colOff>177800</xdr:colOff>
      <xdr:row>36</xdr:row>
      <xdr:rowOff>30988</xdr:rowOff>
    </xdr:to>
    <xdr:sp macro="" textlink="">
      <xdr:nvSpPr>
        <xdr:cNvPr id="433" name="楕円 432"/>
        <xdr:cNvSpPr/>
      </xdr:nvSpPr>
      <xdr:spPr>
        <a:xfrm>
          <a:off x="14325600" y="59682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123715</xdr:rowOff>
    </xdr:from>
    <xdr:ext cx="405111" cy="259045"/>
    <xdr:sp macro="" textlink="">
      <xdr:nvSpPr>
        <xdr:cNvPr id="434" name="【認定こども園・幼稚園・保育所】&#10;有形固定資産減価償却率該当値テキスト"/>
        <xdr:cNvSpPr txBox="1"/>
      </xdr:nvSpPr>
      <xdr:spPr>
        <a:xfrm>
          <a:off x="14414500" y="58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25400</xdr:rowOff>
    </xdr:from>
    <xdr:to>
      <xdr:col>81</xdr:col>
      <xdr:colOff>101600</xdr:colOff>
      <xdr:row>35</xdr:row>
      <xdr:rowOff>127000</xdr:rowOff>
    </xdr:to>
    <xdr:sp macro="" textlink="">
      <xdr:nvSpPr>
        <xdr:cNvPr id="435" name="楕円 434"/>
        <xdr:cNvSpPr/>
      </xdr:nvSpPr>
      <xdr:spPr>
        <a:xfrm>
          <a:off x="1357884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76200</xdr:rowOff>
    </xdr:from>
    <xdr:to>
      <xdr:col>85</xdr:col>
      <xdr:colOff>127000</xdr:colOff>
      <xdr:row>35</xdr:row>
      <xdr:rowOff>151638</xdr:rowOff>
    </xdr:to>
    <xdr:cxnSp macro="">
      <xdr:nvCxnSpPr>
        <xdr:cNvPr id="436" name="直線コネクタ 435"/>
        <xdr:cNvCxnSpPr/>
      </xdr:nvCxnSpPr>
      <xdr:spPr>
        <a:xfrm>
          <a:off x="13629640" y="5943600"/>
          <a:ext cx="74676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151130</xdr:rowOff>
    </xdr:from>
    <xdr:to>
      <xdr:col>76</xdr:col>
      <xdr:colOff>165100</xdr:colOff>
      <xdr:row>35</xdr:row>
      <xdr:rowOff>81280</xdr:rowOff>
    </xdr:to>
    <xdr:sp macro="" textlink="">
      <xdr:nvSpPr>
        <xdr:cNvPr id="437" name="楕円 436"/>
        <xdr:cNvSpPr/>
      </xdr:nvSpPr>
      <xdr:spPr>
        <a:xfrm>
          <a:off x="12804140" y="585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30480</xdr:rowOff>
    </xdr:from>
    <xdr:to>
      <xdr:col>81</xdr:col>
      <xdr:colOff>50800</xdr:colOff>
      <xdr:row>35</xdr:row>
      <xdr:rowOff>76200</xdr:rowOff>
    </xdr:to>
    <xdr:cxnSp macro="">
      <xdr:nvCxnSpPr>
        <xdr:cNvPr id="438" name="直線コネクタ 437"/>
        <xdr:cNvCxnSpPr/>
      </xdr:nvCxnSpPr>
      <xdr:spPr>
        <a:xfrm>
          <a:off x="12854940" y="589788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100838</xdr:rowOff>
    </xdr:from>
    <xdr:to>
      <xdr:col>72</xdr:col>
      <xdr:colOff>38100</xdr:colOff>
      <xdr:row>35</xdr:row>
      <xdr:rowOff>30988</xdr:rowOff>
    </xdr:to>
    <xdr:sp macro="" textlink="">
      <xdr:nvSpPr>
        <xdr:cNvPr id="439" name="楕円 438"/>
        <xdr:cNvSpPr/>
      </xdr:nvSpPr>
      <xdr:spPr>
        <a:xfrm>
          <a:off x="12029440" y="5800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151638</xdr:rowOff>
    </xdr:from>
    <xdr:to>
      <xdr:col>76</xdr:col>
      <xdr:colOff>114300</xdr:colOff>
      <xdr:row>35</xdr:row>
      <xdr:rowOff>30480</xdr:rowOff>
    </xdr:to>
    <xdr:cxnSp macro="">
      <xdr:nvCxnSpPr>
        <xdr:cNvPr id="440" name="直線コネクタ 439"/>
        <xdr:cNvCxnSpPr/>
      </xdr:nvCxnSpPr>
      <xdr:spPr>
        <a:xfrm>
          <a:off x="12072620" y="5851398"/>
          <a:ext cx="7823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105410</xdr:rowOff>
    </xdr:from>
    <xdr:to>
      <xdr:col>67</xdr:col>
      <xdr:colOff>101600</xdr:colOff>
      <xdr:row>35</xdr:row>
      <xdr:rowOff>35560</xdr:rowOff>
    </xdr:to>
    <xdr:sp macro="" textlink="">
      <xdr:nvSpPr>
        <xdr:cNvPr id="441" name="楕円 440"/>
        <xdr:cNvSpPr/>
      </xdr:nvSpPr>
      <xdr:spPr>
        <a:xfrm>
          <a:off x="11231880" y="5805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151638</xdr:rowOff>
    </xdr:from>
    <xdr:to>
      <xdr:col>71</xdr:col>
      <xdr:colOff>177800</xdr:colOff>
      <xdr:row>34</xdr:row>
      <xdr:rowOff>156210</xdr:rowOff>
    </xdr:to>
    <xdr:cxnSp macro="">
      <xdr:nvCxnSpPr>
        <xdr:cNvPr id="442" name="直線コネクタ 441"/>
        <xdr:cNvCxnSpPr/>
      </xdr:nvCxnSpPr>
      <xdr:spPr>
        <a:xfrm flipV="1">
          <a:off x="11282680" y="585139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443" name="n_1aveValue【認定こども園・幼稚園・保育所】&#10;有形固定資産減価償却率"/>
        <xdr:cNvSpPr txBox="1"/>
      </xdr:nvSpPr>
      <xdr:spPr>
        <a:xfrm>
          <a:off x="13437244" y="649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4" name="n_2aveValue【認定こども園・幼稚園・保育所】&#10;有形固定資産減価償却率"/>
        <xdr:cNvSpPr txBox="1"/>
      </xdr:nvSpPr>
      <xdr:spPr>
        <a:xfrm>
          <a:off x="126752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51833</xdr:rowOff>
    </xdr:from>
    <xdr:ext cx="405111" cy="259045"/>
    <xdr:sp macro="" textlink="">
      <xdr:nvSpPr>
        <xdr:cNvPr id="445" name="n_3aveValue【認定こども園・幼稚園・保育所】&#10;有形固定資産減価償却率"/>
        <xdr:cNvSpPr txBox="1"/>
      </xdr:nvSpPr>
      <xdr:spPr>
        <a:xfrm>
          <a:off x="11900544" y="64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46" name="n_4aveValue【認定こども園・幼稚園・保育所】&#10;有形固定資産減価償却率"/>
        <xdr:cNvSpPr txBox="1"/>
      </xdr:nvSpPr>
      <xdr:spPr>
        <a:xfrm>
          <a:off x="1110298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143527</xdr:rowOff>
    </xdr:from>
    <xdr:ext cx="405111" cy="259045"/>
    <xdr:sp macro="" textlink="">
      <xdr:nvSpPr>
        <xdr:cNvPr id="447" name="n_1mainValue【認定こども園・幼稚園・保育所】&#10;有形固定資産減価償却率"/>
        <xdr:cNvSpPr txBox="1"/>
      </xdr:nvSpPr>
      <xdr:spPr>
        <a:xfrm>
          <a:off x="134372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97807</xdr:rowOff>
    </xdr:from>
    <xdr:ext cx="405111" cy="259045"/>
    <xdr:sp macro="" textlink="">
      <xdr:nvSpPr>
        <xdr:cNvPr id="448" name="n_2mainValue【認定こども園・幼稚園・保育所】&#10;有形固定資産減価償却率"/>
        <xdr:cNvSpPr txBox="1"/>
      </xdr:nvSpPr>
      <xdr:spPr>
        <a:xfrm>
          <a:off x="126752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47515</xdr:rowOff>
    </xdr:from>
    <xdr:ext cx="405111" cy="259045"/>
    <xdr:sp macro="" textlink="">
      <xdr:nvSpPr>
        <xdr:cNvPr id="449" name="n_3mainValue【認定こども園・幼稚園・保育所】&#10;有形固定資産減価償却率"/>
        <xdr:cNvSpPr txBox="1"/>
      </xdr:nvSpPr>
      <xdr:spPr>
        <a:xfrm>
          <a:off x="11900544" y="557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52087</xdr:rowOff>
    </xdr:from>
    <xdr:ext cx="405111" cy="259045"/>
    <xdr:sp macro="" textlink="">
      <xdr:nvSpPr>
        <xdr:cNvPr id="450" name="n_4mainValue【認定こども園・幼稚園・保育所】&#10;有形固定資産減価償却率"/>
        <xdr:cNvSpPr txBox="1"/>
      </xdr:nvSpPr>
      <xdr:spPr>
        <a:xfrm>
          <a:off x="1110298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72" name="直線コネクタ 471"/>
        <xdr:cNvCxnSpPr/>
      </xdr:nvCxnSpPr>
      <xdr:spPr>
        <a:xfrm flipV="1">
          <a:off x="19509104" y="5546598"/>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3" name="【認定こども園・幼稚園・保育所】&#10;一人当たり面積最小値テキスト"/>
        <xdr:cNvSpPr txBox="1"/>
      </xdr:nvSpPr>
      <xdr:spPr>
        <a:xfrm>
          <a:off x="19547840"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4" name="直線コネクタ 473"/>
        <xdr:cNvCxnSpPr/>
      </xdr:nvCxnSpPr>
      <xdr:spPr>
        <a:xfrm>
          <a:off x="19443700" y="687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5" name="【認定こども園・幼稚園・保育所】&#10;一人当たり面積最大値テキスト"/>
        <xdr:cNvSpPr txBox="1"/>
      </xdr:nvSpPr>
      <xdr:spPr>
        <a:xfrm>
          <a:off x="19547840" y="53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6" name="直線コネクタ 475"/>
        <xdr:cNvCxnSpPr/>
      </xdr:nvCxnSpPr>
      <xdr:spPr>
        <a:xfrm>
          <a:off x="19443700" y="554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77" name="【認定こども園・幼稚園・保育所】&#10;一人当たり面積平均値テキスト"/>
        <xdr:cNvSpPr txBox="1"/>
      </xdr:nvSpPr>
      <xdr:spPr>
        <a:xfrm>
          <a:off x="1954784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8" name="フローチャート: 判断 477"/>
        <xdr:cNvSpPr/>
      </xdr:nvSpPr>
      <xdr:spPr>
        <a:xfrm>
          <a:off x="1945894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79" name="フローチャート: 判断 478"/>
        <xdr:cNvSpPr/>
      </xdr:nvSpPr>
      <xdr:spPr>
        <a:xfrm>
          <a:off x="1873504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80" name="フローチャート: 判断 479"/>
        <xdr:cNvSpPr/>
      </xdr:nvSpPr>
      <xdr:spPr>
        <a:xfrm>
          <a:off x="179374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81" name="フローチャート: 判断 480"/>
        <xdr:cNvSpPr/>
      </xdr:nvSpPr>
      <xdr:spPr>
        <a:xfrm>
          <a:off x="1716278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82" name="フローチャート: 判断 481"/>
        <xdr:cNvSpPr/>
      </xdr:nvSpPr>
      <xdr:spPr>
        <a:xfrm>
          <a:off x="16388080" y="670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488" name="楕円 487"/>
        <xdr:cNvSpPr/>
      </xdr:nvSpPr>
      <xdr:spPr>
        <a:xfrm>
          <a:off x="19458940" y="6625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109999</xdr:rowOff>
    </xdr:from>
    <xdr:ext cx="469744" cy="259045"/>
    <xdr:sp macro="" textlink="">
      <xdr:nvSpPr>
        <xdr:cNvPr id="489" name="【認定こども園・幼稚園・保育所】&#10;一人当たり面積該当値テキスト"/>
        <xdr:cNvSpPr txBox="1"/>
      </xdr:nvSpPr>
      <xdr:spPr>
        <a:xfrm>
          <a:off x="19547840"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50546</xdr:rowOff>
    </xdr:from>
    <xdr:to>
      <xdr:col>112</xdr:col>
      <xdr:colOff>38100</xdr:colOff>
      <xdr:row>39</xdr:row>
      <xdr:rowOff>152146</xdr:rowOff>
    </xdr:to>
    <xdr:sp macro="" textlink="">
      <xdr:nvSpPr>
        <xdr:cNvPr id="490" name="楕円 489"/>
        <xdr:cNvSpPr/>
      </xdr:nvSpPr>
      <xdr:spPr>
        <a:xfrm>
          <a:off x="18735040" y="65885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101346</xdr:rowOff>
    </xdr:from>
    <xdr:to>
      <xdr:col>116</xdr:col>
      <xdr:colOff>63500</xdr:colOff>
      <xdr:row>39</xdr:row>
      <xdr:rowOff>137922</xdr:rowOff>
    </xdr:to>
    <xdr:cxnSp macro="">
      <xdr:nvCxnSpPr>
        <xdr:cNvPr id="491" name="直線コネクタ 490"/>
        <xdr:cNvCxnSpPr/>
      </xdr:nvCxnSpPr>
      <xdr:spPr>
        <a:xfrm>
          <a:off x="18778220" y="6639306"/>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92" name="楕円 491"/>
        <xdr:cNvSpPr/>
      </xdr:nvSpPr>
      <xdr:spPr>
        <a:xfrm>
          <a:off x="1793748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101346</xdr:rowOff>
    </xdr:from>
    <xdr:to>
      <xdr:col>111</xdr:col>
      <xdr:colOff>177800</xdr:colOff>
      <xdr:row>39</xdr:row>
      <xdr:rowOff>101346</xdr:rowOff>
    </xdr:to>
    <xdr:cxnSp macro="">
      <xdr:nvCxnSpPr>
        <xdr:cNvPr id="493" name="直線コネクタ 492"/>
        <xdr:cNvCxnSpPr/>
      </xdr:nvCxnSpPr>
      <xdr:spPr>
        <a:xfrm>
          <a:off x="17988280" y="663930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94" name="楕円 493"/>
        <xdr:cNvSpPr/>
      </xdr:nvSpPr>
      <xdr:spPr>
        <a:xfrm>
          <a:off x="1716278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92202</xdr:rowOff>
    </xdr:from>
    <xdr:to>
      <xdr:col>107</xdr:col>
      <xdr:colOff>50800</xdr:colOff>
      <xdr:row>39</xdr:row>
      <xdr:rowOff>101346</xdr:rowOff>
    </xdr:to>
    <xdr:cxnSp macro="">
      <xdr:nvCxnSpPr>
        <xdr:cNvPr id="495" name="直線コネクタ 494"/>
        <xdr:cNvCxnSpPr/>
      </xdr:nvCxnSpPr>
      <xdr:spPr>
        <a:xfrm>
          <a:off x="17213580" y="663016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77978</xdr:rowOff>
    </xdr:from>
    <xdr:to>
      <xdr:col>98</xdr:col>
      <xdr:colOff>38100</xdr:colOff>
      <xdr:row>40</xdr:row>
      <xdr:rowOff>8128</xdr:rowOff>
    </xdr:to>
    <xdr:sp macro="" textlink="">
      <xdr:nvSpPr>
        <xdr:cNvPr id="496" name="楕円 495"/>
        <xdr:cNvSpPr/>
      </xdr:nvSpPr>
      <xdr:spPr>
        <a:xfrm>
          <a:off x="16388080" y="6615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39</xdr:row>
      <xdr:rowOff>128778</xdr:rowOff>
    </xdr:to>
    <xdr:cxnSp macro="">
      <xdr:nvCxnSpPr>
        <xdr:cNvPr id="497" name="直線コネクタ 496"/>
        <xdr:cNvCxnSpPr/>
      </xdr:nvCxnSpPr>
      <xdr:spPr>
        <a:xfrm flipV="1">
          <a:off x="16431260" y="6630162"/>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98" name="n_1aveValue【認定こども園・幼稚園・保育所】&#10;一人当たり面積"/>
        <xdr:cNvSpPr txBox="1"/>
      </xdr:nvSpPr>
      <xdr:spPr>
        <a:xfrm>
          <a:off x="185611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499" name="n_2aveValue【認定こども園・幼稚園・保育所】&#10;一人当たり面積"/>
        <xdr:cNvSpPr txBox="1"/>
      </xdr:nvSpPr>
      <xdr:spPr>
        <a:xfrm>
          <a:off x="177762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500" name="n_3aveValue【認定こども園・幼稚園・保育所】&#10;一人当たり面積"/>
        <xdr:cNvSpPr txBox="1"/>
      </xdr:nvSpPr>
      <xdr:spPr>
        <a:xfrm>
          <a:off x="1700156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86123</xdr:rowOff>
    </xdr:from>
    <xdr:ext cx="469744" cy="259045"/>
    <xdr:sp macro="" textlink="">
      <xdr:nvSpPr>
        <xdr:cNvPr id="501" name="n_4aveValue【認定こども園・幼稚園・保育所】&#10;一人当たり面積"/>
        <xdr:cNvSpPr txBox="1"/>
      </xdr:nvSpPr>
      <xdr:spPr>
        <a:xfrm>
          <a:off x="16226867"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168673</xdr:rowOff>
    </xdr:from>
    <xdr:ext cx="469744" cy="259045"/>
    <xdr:sp macro="" textlink="">
      <xdr:nvSpPr>
        <xdr:cNvPr id="502" name="n_1mainValue【認定こども園・幼稚園・保育所】&#10;一人当たり面積"/>
        <xdr:cNvSpPr txBox="1"/>
      </xdr:nvSpPr>
      <xdr:spPr>
        <a:xfrm>
          <a:off x="18561127"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503" name="n_2mainValue【認定こども園・幼稚園・保育所】&#10;一人当たり面積"/>
        <xdr:cNvSpPr txBox="1"/>
      </xdr:nvSpPr>
      <xdr:spPr>
        <a:xfrm>
          <a:off x="17776267"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4" name="n_3mainValue【認定こども園・幼稚園・保育所】&#10;一人当たり面積"/>
        <xdr:cNvSpPr txBox="1"/>
      </xdr:nvSpPr>
      <xdr:spPr>
        <a:xfrm>
          <a:off x="1700156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24655</xdr:rowOff>
    </xdr:from>
    <xdr:ext cx="469744" cy="259045"/>
    <xdr:sp macro="" textlink="">
      <xdr:nvSpPr>
        <xdr:cNvPr id="505" name="n_4mainValue【認定こども園・幼稚園・保育所】&#10;一人当たり面積"/>
        <xdr:cNvSpPr txBox="1"/>
      </xdr:nvSpPr>
      <xdr:spPr>
        <a:xfrm>
          <a:off x="16226867"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32" name="直線コネクタ 531"/>
        <xdr:cNvCxnSpPr/>
      </xdr:nvCxnSpPr>
      <xdr:spPr>
        <a:xfrm flipV="1">
          <a:off x="14375764" y="9225099"/>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3" name="【学校施設】&#10;有形固定資産減価償却率最小値テキスト"/>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4" name="直線コネクタ 533"/>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5" name="【学校施設】&#10;有形固定資産減価償却率最大値テキスト"/>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6" name="直線コネクタ 535"/>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537" name="【学校施設】&#10;有形固定資産減価償却率平均値テキスト"/>
        <xdr:cNvSpPr txBox="1"/>
      </xdr:nvSpPr>
      <xdr:spPr>
        <a:xfrm>
          <a:off x="1441450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38" name="フローチャート: 判断 537"/>
        <xdr:cNvSpPr/>
      </xdr:nvSpPr>
      <xdr:spPr>
        <a:xfrm>
          <a:off x="14325600" y="100631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39" name="フローチャート: 判断 538"/>
        <xdr:cNvSpPr/>
      </xdr:nvSpPr>
      <xdr:spPr>
        <a:xfrm>
          <a:off x="135788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40" name="フローチャート: 判断 539"/>
        <xdr:cNvSpPr/>
      </xdr:nvSpPr>
      <xdr:spPr>
        <a:xfrm>
          <a:off x="1280414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41" name="フローチャート: 判断 540"/>
        <xdr:cNvSpPr/>
      </xdr:nvSpPr>
      <xdr:spPr>
        <a:xfrm>
          <a:off x="12029440" y="10255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42" name="フローチャート: 判断 541"/>
        <xdr:cNvSpPr/>
      </xdr:nvSpPr>
      <xdr:spPr>
        <a:xfrm>
          <a:off x="11231880" y="1043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35741</xdr:rowOff>
    </xdr:from>
    <xdr:to>
      <xdr:col>85</xdr:col>
      <xdr:colOff>177800</xdr:colOff>
      <xdr:row>57</xdr:row>
      <xdr:rowOff>137341</xdr:rowOff>
    </xdr:to>
    <xdr:sp macro="" textlink="">
      <xdr:nvSpPr>
        <xdr:cNvPr id="548" name="楕円 547"/>
        <xdr:cNvSpPr/>
      </xdr:nvSpPr>
      <xdr:spPr>
        <a:xfrm>
          <a:off x="14325600" y="95912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58618</xdr:rowOff>
    </xdr:from>
    <xdr:ext cx="405111" cy="259045"/>
    <xdr:sp macro="" textlink="">
      <xdr:nvSpPr>
        <xdr:cNvPr id="549" name="【学校施設】&#10;有形固定資産減価償却率該当値テキスト"/>
        <xdr:cNvSpPr txBox="1"/>
      </xdr:nvSpPr>
      <xdr:spPr>
        <a:xfrm>
          <a:off x="14414500" y="944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61867</xdr:rowOff>
    </xdr:from>
    <xdr:to>
      <xdr:col>81</xdr:col>
      <xdr:colOff>101600</xdr:colOff>
      <xdr:row>57</xdr:row>
      <xdr:rowOff>163467</xdr:rowOff>
    </xdr:to>
    <xdr:sp macro="" textlink="">
      <xdr:nvSpPr>
        <xdr:cNvPr id="550" name="楕円 549"/>
        <xdr:cNvSpPr/>
      </xdr:nvSpPr>
      <xdr:spPr>
        <a:xfrm>
          <a:off x="13578840" y="9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86541</xdr:rowOff>
    </xdr:from>
    <xdr:to>
      <xdr:col>85</xdr:col>
      <xdr:colOff>127000</xdr:colOff>
      <xdr:row>57</xdr:row>
      <xdr:rowOff>112667</xdr:rowOff>
    </xdr:to>
    <xdr:cxnSp macro="">
      <xdr:nvCxnSpPr>
        <xdr:cNvPr id="551" name="直線コネクタ 550"/>
        <xdr:cNvCxnSpPr/>
      </xdr:nvCxnSpPr>
      <xdr:spPr>
        <a:xfrm flipV="1">
          <a:off x="13629640" y="9642021"/>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35741</xdr:rowOff>
    </xdr:from>
    <xdr:to>
      <xdr:col>76</xdr:col>
      <xdr:colOff>165100</xdr:colOff>
      <xdr:row>57</xdr:row>
      <xdr:rowOff>137341</xdr:rowOff>
    </xdr:to>
    <xdr:sp macro="" textlink="">
      <xdr:nvSpPr>
        <xdr:cNvPr id="552" name="楕円 551"/>
        <xdr:cNvSpPr/>
      </xdr:nvSpPr>
      <xdr:spPr>
        <a:xfrm>
          <a:off x="12804140" y="95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57</xdr:row>
      <xdr:rowOff>112667</xdr:rowOff>
    </xdr:to>
    <xdr:cxnSp macro="">
      <xdr:nvCxnSpPr>
        <xdr:cNvPr id="553" name="直線コネクタ 552"/>
        <xdr:cNvCxnSpPr/>
      </xdr:nvCxnSpPr>
      <xdr:spPr>
        <a:xfrm>
          <a:off x="12854940" y="9642021"/>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554" name="楕円 553"/>
        <xdr:cNvSpPr/>
      </xdr:nvSpPr>
      <xdr:spPr>
        <a:xfrm>
          <a:off x="12029440" y="97539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86541</xdr:rowOff>
    </xdr:from>
    <xdr:to>
      <xdr:col>76</xdr:col>
      <xdr:colOff>114300</xdr:colOff>
      <xdr:row>58</xdr:row>
      <xdr:rowOff>81643</xdr:rowOff>
    </xdr:to>
    <xdr:cxnSp macro="">
      <xdr:nvCxnSpPr>
        <xdr:cNvPr id="555" name="直線コネクタ 554"/>
        <xdr:cNvCxnSpPr/>
      </xdr:nvCxnSpPr>
      <xdr:spPr>
        <a:xfrm flipV="1">
          <a:off x="12072620" y="9642021"/>
          <a:ext cx="782320" cy="16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556" name="楕円 555"/>
        <xdr:cNvSpPr/>
      </xdr:nvSpPr>
      <xdr:spPr>
        <a:xfrm>
          <a:off x="11231880" y="97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81643</xdr:rowOff>
    </xdr:to>
    <xdr:cxnSp macro="">
      <xdr:nvCxnSpPr>
        <xdr:cNvPr id="557" name="直線コネクタ 556"/>
        <xdr:cNvCxnSpPr/>
      </xdr:nvCxnSpPr>
      <xdr:spPr>
        <a:xfrm>
          <a:off x="11282680" y="9775371"/>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558" name="n_1aveValue【学校施設】&#10;有形固定資産減価償却率"/>
        <xdr:cNvSpPr txBox="1"/>
      </xdr:nvSpPr>
      <xdr:spPr>
        <a:xfrm>
          <a:off x="134372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559" name="n_2aveValue【学校施設】&#10;有形固定資産減価償却率"/>
        <xdr:cNvSpPr txBox="1"/>
      </xdr:nvSpPr>
      <xdr:spPr>
        <a:xfrm>
          <a:off x="12675244"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60" name="n_3aveValue【学校施設】&#10;有形固定資産減価償却率"/>
        <xdr:cNvSpPr txBox="1"/>
      </xdr:nvSpPr>
      <xdr:spPr>
        <a:xfrm>
          <a:off x="119005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136633</xdr:rowOff>
    </xdr:from>
    <xdr:ext cx="405111" cy="259045"/>
    <xdr:sp macro="" textlink="">
      <xdr:nvSpPr>
        <xdr:cNvPr id="561" name="n_4aveValue【学校施設】&#10;有形固定資産減価償却率"/>
        <xdr:cNvSpPr txBox="1"/>
      </xdr:nvSpPr>
      <xdr:spPr>
        <a:xfrm>
          <a:off x="11102984" y="1053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8544</xdr:rowOff>
    </xdr:from>
    <xdr:ext cx="405111" cy="259045"/>
    <xdr:sp macro="" textlink="">
      <xdr:nvSpPr>
        <xdr:cNvPr id="562" name="n_1mainValue【学校施設】&#10;有形固定資産減価償却率"/>
        <xdr:cNvSpPr txBox="1"/>
      </xdr:nvSpPr>
      <xdr:spPr>
        <a:xfrm>
          <a:off x="13437244" y="939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153868</xdr:rowOff>
    </xdr:from>
    <xdr:ext cx="405111" cy="259045"/>
    <xdr:sp macro="" textlink="">
      <xdr:nvSpPr>
        <xdr:cNvPr id="563" name="n_2mainValue【学校施設】&#10;有形固定資産減価償却率"/>
        <xdr:cNvSpPr txBox="1"/>
      </xdr:nvSpPr>
      <xdr:spPr>
        <a:xfrm>
          <a:off x="12675244" y="937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564" name="n_3mainValue【学校施設】&#10;有形固定資産減価償却率"/>
        <xdr:cNvSpPr txBox="1"/>
      </xdr:nvSpPr>
      <xdr:spPr>
        <a:xfrm>
          <a:off x="11900544" y="9536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565" name="n_4mainValue【学校施設】&#10;有形固定資産減価償却率"/>
        <xdr:cNvSpPr txBox="1"/>
      </xdr:nvSpPr>
      <xdr:spPr>
        <a:xfrm>
          <a:off x="11102984" y="950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90" name="直線コネクタ 589"/>
        <xdr:cNvCxnSpPr/>
      </xdr:nvCxnSpPr>
      <xdr:spPr>
        <a:xfrm flipV="1">
          <a:off x="19509104" y="926719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91" name="【学校施設】&#10;一人当たり面積最小値テキスト"/>
        <xdr:cNvSpPr txBox="1"/>
      </xdr:nvSpPr>
      <xdr:spPr>
        <a:xfrm>
          <a:off x="1954784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92" name="直線コネクタ 591"/>
        <xdr:cNvCxnSpPr/>
      </xdr:nvCxnSpPr>
      <xdr:spPr>
        <a:xfrm>
          <a:off x="19443700" y="1081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93" name="【学校施設】&#10;一人当たり面積最大値テキスト"/>
        <xdr:cNvSpPr txBox="1"/>
      </xdr:nvSpPr>
      <xdr:spPr>
        <a:xfrm>
          <a:off x="19547840" y="90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94" name="直線コネクタ 593"/>
        <xdr:cNvCxnSpPr/>
      </xdr:nvCxnSpPr>
      <xdr:spPr>
        <a:xfrm>
          <a:off x="19443700" y="9267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165117</xdr:rowOff>
    </xdr:from>
    <xdr:ext cx="469744" cy="259045"/>
    <xdr:sp macro="" textlink="">
      <xdr:nvSpPr>
        <xdr:cNvPr id="595" name="【学校施設】&#10;一人当たり面積平均値テキスト"/>
        <xdr:cNvSpPr txBox="1"/>
      </xdr:nvSpPr>
      <xdr:spPr>
        <a:xfrm>
          <a:off x="19547840" y="10391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96" name="フローチャート: 判断 595"/>
        <xdr:cNvSpPr/>
      </xdr:nvSpPr>
      <xdr:spPr>
        <a:xfrm>
          <a:off x="1945894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97" name="フローチャート: 判断 596"/>
        <xdr:cNvSpPr/>
      </xdr:nvSpPr>
      <xdr:spPr>
        <a:xfrm>
          <a:off x="18735040" y="1040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98" name="フローチャート: 判断 597"/>
        <xdr:cNvSpPr/>
      </xdr:nvSpPr>
      <xdr:spPr>
        <a:xfrm>
          <a:off x="17937480"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99" name="フローチャート: 判断 598"/>
        <xdr:cNvSpPr/>
      </xdr:nvSpPr>
      <xdr:spPr>
        <a:xfrm>
          <a:off x="1716278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600" name="フローチャート: 判断 599"/>
        <xdr:cNvSpPr/>
      </xdr:nvSpPr>
      <xdr:spPr>
        <a:xfrm>
          <a:off x="16388080" y="10396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167640</xdr:rowOff>
    </xdr:from>
    <xdr:to>
      <xdr:col>116</xdr:col>
      <xdr:colOff>114300</xdr:colOff>
      <xdr:row>61</xdr:row>
      <xdr:rowOff>97790</xdr:rowOff>
    </xdr:to>
    <xdr:sp macro="" textlink="">
      <xdr:nvSpPr>
        <xdr:cNvPr id="606" name="楕円 605"/>
        <xdr:cNvSpPr/>
      </xdr:nvSpPr>
      <xdr:spPr>
        <a:xfrm>
          <a:off x="19458940" y="10226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19067</xdr:rowOff>
    </xdr:from>
    <xdr:ext cx="469744" cy="259045"/>
    <xdr:sp macro="" textlink="">
      <xdr:nvSpPr>
        <xdr:cNvPr id="607" name="【学校施設】&#10;一人当たり面積該当値テキスト"/>
        <xdr:cNvSpPr txBox="1"/>
      </xdr:nvSpPr>
      <xdr:spPr>
        <a:xfrm>
          <a:off x="19547840" y="1007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77470</xdr:rowOff>
    </xdr:from>
    <xdr:to>
      <xdr:col>112</xdr:col>
      <xdr:colOff>38100</xdr:colOff>
      <xdr:row>62</xdr:row>
      <xdr:rowOff>7620</xdr:rowOff>
    </xdr:to>
    <xdr:sp macro="" textlink="">
      <xdr:nvSpPr>
        <xdr:cNvPr id="608" name="楕円 607"/>
        <xdr:cNvSpPr/>
      </xdr:nvSpPr>
      <xdr:spPr>
        <a:xfrm>
          <a:off x="18735040" y="10303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46990</xdr:rowOff>
    </xdr:from>
    <xdr:to>
      <xdr:col>116</xdr:col>
      <xdr:colOff>63500</xdr:colOff>
      <xdr:row>61</xdr:row>
      <xdr:rowOff>128270</xdr:rowOff>
    </xdr:to>
    <xdr:cxnSp macro="">
      <xdr:nvCxnSpPr>
        <xdr:cNvPr id="609" name="直線コネクタ 608"/>
        <xdr:cNvCxnSpPr/>
      </xdr:nvCxnSpPr>
      <xdr:spPr>
        <a:xfrm flipV="1">
          <a:off x="18778220" y="10273030"/>
          <a:ext cx="73152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36830</xdr:rowOff>
    </xdr:from>
    <xdr:to>
      <xdr:col>107</xdr:col>
      <xdr:colOff>101600</xdr:colOff>
      <xdr:row>61</xdr:row>
      <xdr:rowOff>138430</xdr:rowOff>
    </xdr:to>
    <xdr:sp macro="" textlink="">
      <xdr:nvSpPr>
        <xdr:cNvPr id="610" name="楕円 609"/>
        <xdr:cNvSpPr/>
      </xdr:nvSpPr>
      <xdr:spPr>
        <a:xfrm>
          <a:off x="1793748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87630</xdr:rowOff>
    </xdr:from>
    <xdr:to>
      <xdr:col>111</xdr:col>
      <xdr:colOff>177800</xdr:colOff>
      <xdr:row>61</xdr:row>
      <xdr:rowOff>128270</xdr:rowOff>
    </xdr:to>
    <xdr:cxnSp macro="">
      <xdr:nvCxnSpPr>
        <xdr:cNvPr id="611" name="直線コネクタ 610"/>
        <xdr:cNvCxnSpPr/>
      </xdr:nvCxnSpPr>
      <xdr:spPr>
        <a:xfrm>
          <a:off x="17988280" y="10313670"/>
          <a:ext cx="78994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100330</xdr:rowOff>
    </xdr:from>
    <xdr:to>
      <xdr:col>102</xdr:col>
      <xdr:colOff>165100</xdr:colOff>
      <xdr:row>62</xdr:row>
      <xdr:rowOff>30480</xdr:rowOff>
    </xdr:to>
    <xdr:sp macro="" textlink="">
      <xdr:nvSpPr>
        <xdr:cNvPr id="612" name="楕円 611"/>
        <xdr:cNvSpPr/>
      </xdr:nvSpPr>
      <xdr:spPr>
        <a:xfrm>
          <a:off x="17162780" y="10326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87630</xdr:rowOff>
    </xdr:from>
    <xdr:to>
      <xdr:col>107</xdr:col>
      <xdr:colOff>50800</xdr:colOff>
      <xdr:row>61</xdr:row>
      <xdr:rowOff>151130</xdr:rowOff>
    </xdr:to>
    <xdr:cxnSp macro="">
      <xdr:nvCxnSpPr>
        <xdr:cNvPr id="613" name="直線コネクタ 612"/>
        <xdr:cNvCxnSpPr/>
      </xdr:nvCxnSpPr>
      <xdr:spPr>
        <a:xfrm flipV="1">
          <a:off x="17213580" y="10313670"/>
          <a:ext cx="7747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99060</xdr:rowOff>
    </xdr:from>
    <xdr:to>
      <xdr:col>98</xdr:col>
      <xdr:colOff>38100</xdr:colOff>
      <xdr:row>62</xdr:row>
      <xdr:rowOff>29210</xdr:rowOff>
    </xdr:to>
    <xdr:sp macro="" textlink="">
      <xdr:nvSpPr>
        <xdr:cNvPr id="614" name="楕円 613"/>
        <xdr:cNvSpPr/>
      </xdr:nvSpPr>
      <xdr:spPr>
        <a:xfrm>
          <a:off x="16388080" y="10325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149860</xdr:rowOff>
    </xdr:from>
    <xdr:to>
      <xdr:col>102</xdr:col>
      <xdr:colOff>114300</xdr:colOff>
      <xdr:row>61</xdr:row>
      <xdr:rowOff>151130</xdr:rowOff>
    </xdr:to>
    <xdr:cxnSp macro="">
      <xdr:nvCxnSpPr>
        <xdr:cNvPr id="615" name="直線コネクタ 614"/>
        <xdr:cNvCxnSpPr/>
      </xdr:nvCxnSpPr>
      <xdr:spPr>
        <a:xfrm>
          <a:off x="16431260" y="1037590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616" name="n_1aveValue【学校施設】&#10;一人当たり面積"/>
        <xdr:cNvSpPr txBox="1"/>
      </xdr:nvSpPr>
      <xdr:spPr>
        <a:xfrm>
          <a:off x="185611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617" name="n_2aveValue【学校施設】&#10;一人当たり面積"/>
        <xdr:cNvSpPr txBox="1"/>
      </xdr:nvSpPr>
      <xdr:spPr>
        <a:xfrm>
          <a:off x="1777626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92727</xdr:rowOff>
    </xdr:from>
    <xdr:ext cx="469744" cy="259045"/>
    <xdr:sp macro="" textlink="">
      <xdr:nvSpPr>
        <xdr:cNvPr id="618" name="n_3aveValue【学校施設】&#10;一人当たり面積"/>
        <xdr:cNvSpPr txBox="1"/>
      </xdr:nvSpPr>
      <xdr:spPr>
        <a:xfrm>
          <a:off x="1700156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619" name="n_4aveValue【学校施設】&#10;一人当たり面積"/>
        <xdr:cNvSpPr txBox="1"/>
      </xdr:nvSpPr>
      <xdr:spPr>
        <a:xfrm>
          <a:off x="1622686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24147</xdr:rowOff>
    </xdr:from>
    <xdr:ext cx="469744" cy="259045"/>
    <xdr:sp macro="" textlink="">
      <xdr:nvSpPr>
        <xdr:cNvPr id="620" name="n_1mainValue【学校施設】&#10;一人当たり面積"/>
        <xdr:cNvSpPr txBox="1"/>
      </xdr:nvSpPr>
      <xdr:spPr>
        <a:xfrm>
          <a:off x="18561127" y="1008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621" name="n_2mainValue【学校施設】&#10;一人当たり面積"/>
        <xdr:cNvSpPr txBox="1"/>
      </xdr:nvSpPr>
      <xdr:spPr>
        <a:xfrm>
          <a:off x="1777626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47007</xdr:rowOff>
    </xdr:from>
    <xdr:ext cx="469744" cy="259045"/>
    <xdr:sp macro="" textlink="">
      <xdr:nvSpPr>
        <xdr:cNvPr id="622" name="n_3mainValue【学校施設】&#10;一人当たり面積"/>
        <xdr:cNvSpPr txBox="1"/>
      </xdr:nvSpPr>
      <xdr:spPr>
        <a:xfrm>
          <a:off x="17001567" y="1010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45737</xdr:rowOff>
    </xdr:from>
    <xdr:ext cx="469744" cy="259045"/>
    <xdr:sp macro="" textlink="">
      <xdr:nvSpPr>
        <xdr:cNvPr id="623" name="n_4mainValue【学校施設】&#10;一人当たり面積"/>
        <xdr:cNvSpPr txBox="1"/>
      </xdr:nvSpPr>
      <xdr:spPr>
        <a:xfrm>
          <a:off x="16226867" y="1010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49" name="直線コネクタ 648"/>
        <xdr:cNvCxnSpPr/>
      </xdr:nvCxnSpPr>
      <xdr:spPr>
        <a:xfrm flipV="1">
          <a:off x="14375764" y="13161372"/>
          <a:ext cx="0" cy="12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50" name="【児童館】&#10;有形固定資産減価償却率最小値テキスト"/>
        <xdr:cNvSpPr txBox="1"/>
      </xdr:nvSpPr>
      <xdr:spPr>
        <a:xfrm>
          <a:off x="1441450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51" name="直線コネクタ 650"/>
        <xdr:cNvCxnSpPr/>
      </xdr:nvCxnSpPr>
      <xdr:spPr>
        <a:xfrm>
          <a:off x="1428750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2" name="【児童館】&#10;有形固定資産減価償却率最大値テキスト"/>
        <xdr:cNvSpPr txBox="1"/>
      </xdr:nvSpPr>
      <xdr:spPr>
        <a:xfrm>
          <a:off x="14414500" y="1294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3" name="直線コネクタ 652"/>
        <xdr:cNvCxnSpPr/>
      </xdr:nvCxnSpPr>
      <xdr:spPr>
        <a:xfrm>
          <a:off x="14287500" y="13161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4" name="【児童館】&#10;有形固定資産減価償却率平均値テキスト"/>
        <xdr:cNvSpPr txBox="1"/>
      </xdr:nvSpPr>
      <xdr:spPr>
        <a:xfrm>
          <a:off x="14414500" y="1370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5" name="フローチャート: 判断 654"/>
        <xdr:cNvSpPr/>
      </xdr:nvSpPr>
      <xdr:spPr>
        <a:xfrm>
          <a:off x="14325600" y="138448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6" name="フローチャート: 判断 655"/>
        <xdr:cNvSpPr/>
      </xdr:nvSpPr>
      <xdr:spPr>
        <a:xfrm>
          <a:off x="135788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57" name="フローチャート: 判断 656"/>
        <xdr:cNvSpPr/>
      </xdr:nvSpPr>
      <xdr:spPr>
        <a:xfrm>
          <a:off x="128041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58" name="フローチャート: 判断 657"/>
        <xdr:cNvSpPr/>
      </xdr:nvSpPr>
      <xdr:spPr>
        <a:xfrm>
          <a:off x="12029440" y="1385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9" name="フローチャート: 判断 658"/>
        <xdr:cNvSpPr/>
      </xdr:nvSpPr>
      <xdr:spPr>
        <a:xfrm>
          <a:off x="11231880" y="1391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65" name="楕円 664"/>
        <xdr:cNvSpPr/>
      </xdr:nvSpPr>
      <xdr:spPr>
        <a:xfrm>
          <a:off x="14325600" y="140042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666" name="【児童館】&#10;有形固定資産減価償却率該当値テキスト"/>
        <xdr:cNvSpPr txBox="1"/>
      </xdr:nvSpPr>
      <xdr:spPr>
        <a:xfrm>
          <a:off x="14414500"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82006</xdr:rowOff>
    </xdr:from>
    <xdr:to>
      <xdr:col>81</xdr:col>
      <xdr:colOff>101600</xdr:colOff>
      <xdr:row>84</xdr:row>
      <xdr:rowOff>12156</xdr:rowOff>
    </xdr:to>
    <xdr:sp macro="" textlink="">
      <xdr:nvSpPr>
        <xdr:cNvPr id="667" name="楕円 666"/>
        <xdr:cNvSpPr/>
      </xdr:nvSpPr>
      <xdr:spPr>
        <a:xfrm>
          <a:off x="13578840" y="13996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132806</xdr:rowOff>
    </xdr:from>
    <xdr:to>
      <xdr:col>85</xdr:col>
      <xdr:colOff>127000</xdr:colOff>
      <xdr:row>83</xdr:row>
      <xdr:rowOff>140970</xdr:rowOff>
    </xdr:to>
    <xdr:cxnSp macro="">
      <xdr:nvCxnSpPr>
        <xdr:cNvPr id="668" name="直線コネクタ 667"/>
        <xdr:cNvCxnSpPr/>
      </xdr:nvCxnSpPr>
      <xdr:spPr>
        <a:xfrm>
          <a:off x="13629640" y="14046926"/>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69" name="楕円 668"/>
        <xdr:cNvSpPr/>
      </xdr:nvSpPr>
      <xdr:spPr>
        <a:xfrm>
          <a:off x="128041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132806</xdr:rowOff>
    </xdr:to>
    <xdr:cxnSp macro="">
      <xdr:nvCxnSpPr>
        <xdr:cNvPr id="670" name="直線コネクタ 669"/>
        <xdr:cNvCxnSpPr/>
      </xdr:nvCxnSpPr>
      <xdr:spPr>
        <a:xfrm>
          <a:off x="12854940" y="14009370"/>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xdr:rowOff>
    </xdr:from>
    <xdr:to>
      <xdr:col>72</xdr:col>
      <xdr:colOff>38100</xdr:colOff>
      <xdr:row>83</xdr:row>
      <xdr:rowOff>108494</xdr:rowOff>
    </xdr:to>
    <xdr:sp macro="" textlink="">
      <xdr:nvSpPr>
        <xdr:cNvPr id="671" name="楕円 670"/>
        <xdr:cNvSpPr/>
      </xdr:nvSpPr>
      <xdr:spPr>
        <a:xfrm>
          <a:off x="12029440" y="13921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95250</xdr:rowOff>
    </xdr:to>
    <xdr:cxnSp macro="">
      <xdr:nvCxnSpPr>
        <xdr:cNvPr id="672" name="直線コネクタ 671"/>
        <xdr:cNvCxnSpPr/>
      </xdr:nvCxnSpPr>
      <xdr:spPr>
        <a:xfrm>
          <a:off x="12072620" y="13971814"/>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96701</xdr:rowOff>
    </xdr:from>
    <xdr:to>
      <xdr:col>67</xdr:col>
      <xdr:colOff>101600</xdr:colOff>
      <xdr:row>81</xdr:row>
      <xdr:rowOff>26851</xdr:rowOff>
    </xdr:to>
    <xdr:sp macro="" textlink="">
      <xdr:nvSpPr>
        <xdr:cNvPr id="673" name="楕円 672"/>
        <xdr:cNvSpPr/>
      </xdr:nvSpPr>
      <xdr:spPr>
        <a:xfrm>
          <a:off x="11231880" y="13507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147501</xdr:rowOff>
    </xdr:from>
    <xdr:to>
      <xdr:col>71</xdr:col>
      <xdr:colOff>177800</xdr:colOff>
      <xdr:row>83</xdr:row>
      <xdr:rowOff>57694</xdr:rowOff>
    </xdr:to>
    <xdr:cxnSp macro="">
      <xdr:nvCxnSpPr>
        <xdr:cNvPr id="674" name="直線コネクタ 673"/>
        <xdr:cNvCxnSpPr/>
      </xdr:nvCxnSpPr>
      <xdr:spPr>
        <a:xfrm>
          <a:off x="11282680" y="13558701"/>
          <a:ext cx="78994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75" name="n_1aveValue【児童館】&#10;有形固定資産減価償却率"/>
        <xdr:cNvSpPr txBox="1"/>
      </xdr:nvSpPr>
      <xdr:spPr>
        <a:xfrm>
          <a:off x="13437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76" name="n_2aveValue【児童館】&#10;有形固定資産減価償却率"/>
        <xdr:cNvSpPr txBox="1"/>
      </xdr:nvSpPr>
      <xdr:spPr>
        <a:xfrm>
          <a:off x="12675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77" name="n_3aveValue【児童館】&#10;有形固定資産減価償却率"/>
        <xdr:cNvSpPr txBox="1"/>
      </xdr:nvSpPr>
      <xdr:spPr>
        <a:xfrm>
          <a:off x="119005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678" name="n_4aveValue【児童館】&#10;有形固定資産減価償却率"/>
        <xdr:cNvSpPr txBox="1"/>
      </xdr:nvSpPr>
      <xdr:spPr>
        <a:xfrm>
          <a:off x="11102984" y="1399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3283</xdr:rowOff>
    </xdr:from>
    <xdr:ext cx="405111" cy="259045"/>
    <xdr:sp macro="" textlink="">
      <xdr:nvSpPr>
        <xdr:cNvPr id="679" name="n_1mainValue【児童館】&#10;有形固定資産減価償却率"/>
        <xdr:cNvSpPr txBox="1"/>
      </xdr:nvSpPr>
      <xdr:spPr>
        <a:xfrm>
          <a:off x="134372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680" name="n_2mainValue【児童館】&#10;有形固定資産減価償却率"/>
        <xdr:cNvSpPr txBox="1"/>
      </xdr:nvSpPr>
      <xdr:spPr>
        <a:xfrm>
          <a:off x="126752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99621</xdr:rowOff>
    </xdr:from>
    <xdr:ext cx="405111" cy="259045"/>
    <xdr:sp macro="" textlink="">
      <xdr:nvSpPr>
        <xdr:cNvPr id="681" name="n_3mainValue【児童館】&#10;有形固定資産減価償却率"/>
        <xdr:cNvSpPr txBox="1"/>
      </xdr:nvSpPr>
      <xdr:spPr>
        <a:xfrm>
          <a:off x="1190054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43378</xdr:rowOff>
    </xdr:from>
    <xdr:ext cx="405111" cy="259045"/>
    <xdr:sp macro="" textlink="">
      <xdr:nvSpPr>
        <xdr:cNvPr id="682" name="n_4mainValue【児童館】&#10;有形固定資産減価償却率"/>
        <xdr:cNvSpPr txBox="1"/>
      </xdr:nvSpPr>
      <xdr:spPr>
        <a:xfrm>
          <a:off x="11102984" y="1328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6" name="直線コネクタ 705"/>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7"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8" name="直線コネクタ 707"/>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9" name="【児童館】&#10;一人当たり面積最大値テキスト"/>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0" name="直線コネクタ 709"/>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1" name="【児童館】&#10;一人当たり面積平均値テキスト"/>
        <xdr:cNvSpPr txBox="1"/>
      </xdr:nvSpPr>
      <xdr:spPr>
        <a:xfrm>
          <a:off x="19547840" y="1390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2" name="フローチャート: 判断 711"/>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3" name="フローチャート: 判断 712"/>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4" name="フローチャート: 判断 713"/>
        <xdr:cNvSpPr/>
      </xdr:nvSpPr>
      <xdr:spPr>
        <a:xfrm>
          <a:off x="179374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5" name="フローチャート: 判断 714"/>
        <xdr:cNvSpPr/>
      </xdr:nvSpPr>
      <xdr:spPr>
        <a:xfrm>
          <a:off x="171627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6" name="フローチャート: 判断 715"/>
        <xdr:cNvSpPr/>
      </xdr:nvSpPr>
      <xdr:spPr>
        <a:xfrm>
          <a:off x="1638808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120650</xdr:rowOff>
    </xdr:from>
    <xdr:to>
      <xdr:col>116</xdr:col>
      <xdr:colOff>114300</xdr:colOff>
      <xdr:row>83</xdr:row>
      <xdr:rowOff>50800</xdr:rowOff>
    </xdr:to>
    <xdr:sp macro="" textlink="">
      <xdr:nvSpPr>
        <xdr:cNvPr id="722" name="楕円 721"/>
        <xdr:cNvSpPr/>
      </xdr:nvSpPr>
      <xdr:spPr>
        <a:xfrm>
          <a:off x="19458940" y="1386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143527</xdr:rowOff>
    </xdr:from>
    <xdr:ext cx="469744" cy="259045"/>
    <xdr:sp macro="" textlink="">
      <xdr:nvSpPr>
        <xdr:cNvPr id="723" name="【児童館】&#10;一人当たり面積該当値テキスト"/>
        <xdr:cNvSpPr txBox="1"/>
      </xdr:nvSpPr>
      <xdr:spPr>
        <a:xfrm>
          <a:off x="19547840"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158750</xdr:rowOff>
    </xdr:from>
    <xdr:to>
      <xdr:col>112</xdr:col>
      <xdr:colOff>38100</xdr:colOff>
      <xdr:row>83</xdr:row>
      <xdr:rowOff>88900</xdr:rowOff>
    </xdr:to>
    <xdr:sp macro="" textlink="">
      <xdr:nvSpPr>
        <xdr:cNvPr id="724" name="楕円 723"/>
        <xdr:cNvSpPr/>
      </xdr:nvSpPr>
      <xdr:spPr>
        <a:xfrm>
          <a:off x="1873504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0</xdr:rowOff>
    </xdr:from>
    <xdr:to>
      <xdr:col>116</xdr:col>
      <xdr:colOff>63500</xdr:colOff>
      <xdr:row>83</xdr:row>
      <xdr:rowOff>38100</xdr:rowOff>
    </xdr:to>
    <xdr:cxnSp macro="">
      <xdr:nvCxnSpPr>
        <xdr:cNvPr id="725" name="直線コネクタ 724"/>
        <xdr:cNvCxnSpPr/>
      </xdr:nvCxnSpPr>
      <xdr:spPr>
        <a:xfrm flipV="1">
          <a:off x="18778220" y="1391412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6" name="楕円 725"/>
        <xdr:cNvSpPr/>
      </xdr:nvSpPr>
      <xdr:spPr>
        <a:xfrm>
          <a:off x="1793748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38100</xdr:rowOff>
    </xdr:to>
    <xdr:cxnSp macro="">
      <xdr:nvCxnSpPr>
        <xdr:cNvPr id="727" name="直線コネクタ 726"/>
        <xdr:cNvCxnSpPr/>
      </xdr:nvCxnSpPr>
      <xdr:spPr>
        <a:xfrm>
          <a:off x="17988280" y="1393317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28" name="楕円 727"/>
        <xdr:cNvSpPr/>
      </xdr:nvSpPr>
      <xdr:spPr>
        <a:xfrm>
          <a:off x="1716278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729" name="直線コネクタ 728"/>
        <xdr:cNvCxnSpPr/>
      </xdr:nvCxnSpPr>
      <xdr:spPr>
        <a:xfrm>
          <a:off x="17213580" y="139331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30" name="楕円 729"/>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84</xdr:row>
      <xdr:rowOff>38100</xdr:rowOff>
    </xdr:to>
    <xdr:cxnSp macro="">
      <xdr:nvCxnSpPr>
        <xdr:cNvPr id="731" name="直線コネクタ 730"/>
        <xdr:cNvCxnSpPr/>
      </xdr:nvCxnSpPr>
      <xdr:spPr>
        <a:xfrm flipV="1">
          <a:off x="16431260" y="13933170"/>
          <a:ext cx="78232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2" name="n_1aveValue【児童館】&#10;一人当たり面積"/>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733" name="n_2aveValue【児童館】&#10;一人当たり面積"/>
        <xdr:cNvSpPr txBox="1"/>
      </xdr:nvSpPr>
      <xdr:spPr>
        <a:xfrm>
          <a:off x="177762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4" name="n_3aveValue【児童館】&#10;一人当たり面積"/>
        <xdr:cNvSpPr txBox="1"/>
      </xdr:nvSpPr>
      <xdr:spPr>
        <a:xfrm>
          <a:off x="170015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5" name="n_4aveValue【児童館】&#10;一人当たり面積"/>
        <xdr:cNvSpPr txBox="1"/>
      </xdr:nvSpPr>
      <xdr:spPr>
        <a:xfrm>
          <a:off x="162268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105427</xdr:rowOff>
    </xdr:from>
    <xdr:ext cx="469744" cy="259045"/>
    <xdr:sp macro="" textlink="">
      <xdr:nvSpPr>
        <xdr:cNvPr id="736" name="n_1mainValue【児童館】&#10;一人当たり面積"/>
        <xdr:cNvSpPr txBox="1"/>
      </xdr:nvSpPr>
      <xdr:spPr>
        <a:xfrm>
          <a:off x="1856112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7" name="n_2mainValue【児童館】&#10;一人当たり面積"/>
        <xdr:cNvSpPr txBox="1"/>
      </xdr:nvSpPr>
      <xdr:spPr>
        <a:xfrm>
          <a:off x="177762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8" name="n_3mainValue【児童館】&#10;一人当たり面積"/>
        <xdr:cNvSpPr txBox="1"/>
      </xdr:nvSpPr>
      <xdr:spPr>
        <a:xfrm>
          <a:off x="170015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9" name="n_4mainValue【児童館】&#10;一人当たり面積"/>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1" name="正方形/長方形 740"/>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2" name="正方形/長方形 741"/>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3" name="正方形/長方形 742"/>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4" name="正方形/長方形 743"/>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7" name="正方形/長方形 746"/>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8" name="正方形/長方形 747"/>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9" name="正方形/長方形 748"/>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0" name="正方形/長方形 749"/>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元</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年度の主な増減は、「</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福祉施設</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新たに供用開始した施設がなかったことにより、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54.6%</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香取小学校の改築が完了した</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41.9%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類似団体と比較して比較的高い数値なのが、道路・橋りょう等・児童館・体育館・プール・福祉施設</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・保健所</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「道路」については改修が進んだものの、昭和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年度以前取得分が多いことから、有形固定資産減価償却率が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以上となっているものが半数以上を占めていることが主な要因である。児童館は、昭和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年代に集中して建設されたため、類似団体平均を上回っている。体育館・プール</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保健施設</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供用開始から</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年以上経過しているものが多く、老朽化が進んでいる状況である。福祉施設は、平成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年以前に多くが建設されており、老朽化が進んでいるためである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類似団体と比較して比較的低い数値なのが、保育所等・学校施設・庁舎となっている。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これ</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は、人口増を背景に新規整備を行ったことや、計画的な改築・改修が進んでいるためである。庁舎については、本庁舎は老朽化が進んでいるものの、</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H17</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に防災センター・</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に豊洲シビックセンターを整備したためである。</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521,835
490,814
40.16
202,814,172
197,551,053
5,043,641
129,044,291
25,685,845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086225" y="571881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124960" y="685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020820" y="6854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12496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020820" y="571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312160" y="61953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5146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739900" y="6165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965200" y="62212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41402</xdr:rowOff>
    </xdr:from>
    <xdr:to>
      <xdr:col>24</xdr:col>
      <xdr:colOff>114300</xdr:colOff>
      <xdr:row>37</xdr:row>
      <xdr:rowOff>143002</xdr:rowOff>
    </xdr:to>
    <xdr:sp macro="" textlink="">
      <xdr:nvSpPr>
        <xdr:cNvPr id="71" name="楕円 70"/>
        <xdr:cNvSpPr/>
      </xdr:nvSpPr>
      <xdr:spPr>
        <a:xfrm>
          <a:off x="4036060" y="62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19829</xdr:rowOff>
    </xdr:from>
    <xdr:ext cx="405111" cy="259045"/>
    <xdr:sp macro="" textlink="">
      <xdr:nvSpPr>
        <xdr:cNvPr id="72" name="【図書館】&#10;有形固定資産減価償却率該当値テキスト"/>
        <xdr:cNvSpPr txBox="1"/>
      </xdr:nvSpPr>
      <xdr:spPr>
        <a:xfrm>
          <a:off x="4124960"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3" name="楕円 72"/>
        <xdr:cNvSpPr/>
      </xdr:nvSpPr>
      <xdr:spPr>
        <a:xfrm>
          <a:off x="3312160" y="619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92202</xdr:rowOff>
    </xdr:to>
    <xdr:cxnSp macro="">
      <xdr:nvCxnSpPr>
        <xdr:cNvPr id="74" name="直線コネクタ 73"/>
        <xdr:cNvCxnSpPr/>
      </xdr:nvCxnSpPr>
      <xdr:spPr>
        <a:xfrm>
          <a:off x="3355340" y="6244590"/>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107696</xdr:rowOff>
    </xdr:from>
    <xdr:to>
      <xdr:col>15</xdr:col>
      <xdr:colOff>101600</xdr:colOff>
      <xdr:row>37</xdr:row>
      <xdr:rowOff>37846</xdr:rowOff>
    </xdr:to>
    <xdr:sp macro="" textlink="">
      <xdr:nvSpPr>
        <xdr:cNvPr id="75" name="楕円 74"/>
        <xdr:cNvSpPr/>
      </xdr:nvSpPr>
      <xdr:spPr>
        <a:xfrm>
          <a:off x="2514600" y="614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158496</xdr:rowOff>
    </xdr:from>
    <xdr:to>
      <xdr:col>19</xdr:col>
      <xdr:colOff>177800</xdr:colOff>
      <xdr:row>37</xdr:row>
      <xdr:rowOff>41910</xdr:rowOff>
    </xdr:to>
    <xdr:cxnSp macro="">
      <xdr:nvCxnSpPr>
        <xdr:cNvPr id="76" name="直線コネクタ 75"/>
        <xdr:cNvCxnSpPr/>
      </xdr:nvCxnSpPr>
      <xdr:spPr>
        <a:xfrm>
          <a:off x="2565400" y="6193536"/>
          <a:ext cx="78994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7" name="楕円 76"/>
        <xdr:cNvSpPr/>
      </xdr:nvSpPr>
      <xdr:spPr>
        <a:xfrm>
          <a:off x="17399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158496</xdr:rowOff>
    </xdr:to>
    <xdr:cxnSp macro="">
      <xdr:nvCxnSpPr>
        <xdr:cNvPr id="78" name="直線コネクタ 77"/>
        <xdr:cNvCxnSpPr/>
      </xdr:nvCxnSpPr>
      <xdr:spPr>
        <a:xfrm>
          <a:off x="1790700" y="6145530"/>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137414</xdr:rowOff>
    </xdr:from>
    <xdr:to>
      <xdr:col>6</xdr:col>
      <xdr:colOff>38100</xdr:colOff>
      <xdr:row>38</xdr:row>
      <xdr:rowOff>67564</xdr:rowOff>
    </xdr:to>
    <xdr:sp macro="" textlink="">
      <xdr:nvSpPr>
        <xdr:cNvPr id="79" name="楕円 78"/>
        <xdr:cNvSpPr/>
      </xdr:nvSpPr>
      <xdr:spPr>
        <a:xfrm>
          <a:off x="965200" y="6340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38</xdr:row>
      <xdr:rowOff>16764</xdr:rowOff>
    </xdr:to>
    <xdr:cxnSp macro="">
      <xdr:nvCxnSpPr>
        <xdr:cNvPr id="80" name="直線コネクタ 79"/>
        <xdr:cNvCxnSpPr/>
      </xdr:nvCxnSpPr>
      <xdr:spPr>
        <a:xfrm flipV="1">
          <a:off x="1008380" y="6145530"/>
          <a:ext cx="782320" cy="2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81" name="n_1aveValue【図書館】&#10;有形固定資産減価償却率"/>
        <xdr:cNvSpPr txBox="1"/>
      </xdr:nvSpPr>
      <xdr:spPr>
        <a:xfrm>
          <a:off x="3170564" y="597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2" name="n_2aveValue【図書館】&#10;有形固定資産減価償却率"/>
        <xdr:cNvSpPr txBox="1"/>
      </xdr:nvSpPr>
      <xdr:spPr>
        <a:xfrm>
          <a:off x="2385704" y="623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3" name="n_3aveValue【図書館】&#10;有形固定資産減価償却率"/>
        <xdr:cNvSpPr txBox="1"/>
      </xdr:nvSpPr>
      <xdr:spPr>
        <a:xfrm>
          <a:off x="1611004" y="625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4" name="n_4aveValue【図書館】&#10;有形固定資産減価償却率"/>
        <xdr:cNvSpPr txBox="1"/>
      </xdr:nvSpPr>
      <xdr:spPr>
        <a:xfrm>
          <a:off x="836304" y="600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83837</xdr:rowOff>
    </xdr:from>
    <xdr:ext cx="405111" cy="259045"/>
    <xdr:sp macro="" textlink="">
      <xdr:nvSpPr>
        <xdr:cNvPr id="85" name="n_1mainValue【図書館】&#10;有形固定資産減価償却率"/>
        <xdr:cNvSpPr txBox="1"/>
      </xdr:nvSpPr>
      <xdr:spPr>
        <a:xfrm>
          <a:off x="3170564"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6" name="n_2mainValue【図書館】&#10;有形固定資産減価償却率"/>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7" name="n_3mainValue【図書館】&#10;有形固定資産減価償却率"/>
        <xdr:cNvSpPr txBox="1"/>
      </xdr:nvSpPr>
      <xdr:spPr>
        <a:xfrm>
          <a:off x="16110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58691</xdr:rowOff>
    </xdr:from>
    <xdr:ext cx="405111" cy="259045"/>
    <xdr:sp macro="" textlink="">
      <xdr:nvSpPr>
        <xdr:cNvPr id="88" name="n_4mainValue【図書館】&#10;有形固定資産減価償却率"/>
        <xdr:cNvSpPr txBox="1"/>
      </xdr:nvSpPr>
      <xdr:spPr>
        <a:xfrm>
          <a:off x="836304" y="642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xdr:cNvCxnSpPr/>
      </xdr:nvCxnSpPr>
      <xdr:spPr>
        <a:xfrm flipV="1">
          <a:off x="9219565" y="594588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15" name="【図書館】&#10;一人当たり面積平均値テキスト"/>
        <xdr:cNvSpPr txBox="1"/>
      </xdr:nvSpPr>
      <xdr:spPr>
        <a:xfrm>
          <a:off x="9258300" y="66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xdr:cNvSpPr/>
      </xdr:nvSpPr>
      <xdr:spPr>
        <a:xfrm>
          <a:off x="919226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844550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767080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xdr:cNvSpPr/>
      </xdr:nvSpPr>
      <xdr:spPr>
        <a:xfrm>
          <a:off x="6873240" y="6785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xdr:cNvSpPr/>
      </xdr:nvSpPr>
      <xdr:spPr>
        <a:xfrm>
          <a:off x="6098540" y="6817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6" name="楕円 125"/>
        <xdr:cNvSpPr/>
      </xdr:nvSpPr>
      <xdr:spPr>
        <a:xfrm>
          <a:off x="919226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67835</xdr:rowOff>
    </xdr:from>
    <xdr:ext cx="469744" cy="259045"/>
    <xdr:sp macro="" textlink="">
      <xdr:nvSpPr>
        <xdr:cNvPr id="127" name="【図書館】&#10;一人当たり面積該当値テキスト"/>
        <xdr:cNvSpPr txBox="1"/>
      </xdr:nvSpPr>
      <xdr:spPr>
        <a:xfrm>
          <a:off x="9258300" y="67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28" name="楕円 127"/>
        <xdr:cNvSpPr/>
      </xdr:nvSpPr>
      <xdr:spPr>
        <a:xfrm>
          <a:off x="844550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29" name="直線コネクタ 128"/>
        <xdr:cNvCxnSpPr/>
      </xdr:nvCxnSpPr>
      <xdr:spPr>
        <a:xfrm>
          <a:off x="8496300" y="68503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89408</xdr:rowOff>
    </xdr:from>
    <xdr:to>
      <xdr:col>46</xdr:col>
      <xdr:colOff>38100</xdr:colOff>
      <xdr:row>41</xdr:row>
      <xdr:rowOff>19558</xdr:rowOff>
    </xdr:to>
    <xdr:sp macro="" textlink="">
      <xdr:nvSpPr>
        <xdr:cNvPr id="130" name="楕円 129"/>
        <xdr:cNvSpPr/>
      </xdr:nvSpPr>
      <xdr:spPr>
        <a:xfrm>
          <a:off x="7670800" y="67950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140208</xdr:rowOff>
    </xdr:from>
    <xdr:to>
      <xdr:col>50</xdr:col>
      <xdr:colOff>114300</xdr:colOff>
      <xdr:row>40</xdr:row>
      <xdr:rowOff>144780</xdr:rowOff>
    </xdr:to>
    <xdr:cxnSp macro="">
      <xdr:nvCxnSpPr>
        <xdr:cNvPr id="131" name="直線コネクタ 130"/>
        <xdr:cNvCxnSpPr/>
      </xdr:nvCxnSpPr>
      <xdr:spPr>
        <a:xfrm>
          <a:off x="7713980" y="684580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89408</xdr:rowOff>
    </xdr:from>
    <xdr:to>
      <xdr:col>41</xdr:col>
      <xdr:colOff>101600</xdr:colOff>
      <xdr:row>41</xdr:row>
      <xdr:rowOff>19558</xdr:rowOff>
    </xdr:to>
    <xdr:sp macro="" textlink="">
      <xdr:nvSpPr>
        <xdr:cNvPr id="132" name="楕円 131"/>
        <xdr:cNvSpPr/>
      </xdr:nvSpPr>
      <xdr:spPr>
        <a:xfrm>
          <a:off x="6873240" y="6795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140208</xdr:rowOff>
    </xdr:from>
    <xdr:to>
      <xdr:col>45</xdr:col>
      <xdr:colOff>177800</xdr:colOff>
      <xdr:row>40</xdr:row>
      <xdr:rowOff>140208</xdr:rowOff>
    </xdr:to>
    <xdr:cxnSp macro="">
      <xdr:nvCxnSpPr>
        <xdr:cNvPr id="133" name="直線コネクタ 132"/>
        <xdr:cNvCxnSpPr/>
      </xdr:nvCxnSpPr>
      <xdr:spPr>
        <a:xfrm>
          <a:off x="6924040" y="68458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157988</xdr:rowOff>
    </xdr:from>
    <xdr:to>
      <xdr:col>36</xdr:col>
      <xdr:colOff>165100</xdr:colOff>
      <xdr:row>41</xdr:row>
      <xdr:rowOff>88138</xdr:rowOff>
    </xdr:to>
    <xdr:sp macro="" textlink="">
      <xdr:nvSpPr>
        <xdr:cNvPr id="134" name="楕円 133"/>
        <xdr:cNvSpPr/>
      </xdr:nvSpPr>
      <xdr:spPr>
        <a:xfrm>
          <a:off x="6098540" y="6863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41</xdr:row>
      <xdr:rowOff>37338</xdr:rowOff>
    </xdr:to>
    <xdr:cxnSp macro="">
      <xdr:nvCxnSpPr>
        <xdr:cNvPr id="135" name="直線コネクタ 134"/>
        <xdr:cNvCxnSpPr/>
      </xdr:nvCxnSpPr>
      <xdr:spPr>
        <a:xfrm flipV="1">
          <a:off x="6149340" y="6845808"/>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36" name="n_1aveValue【図書館】&#10;一人当たり面積"/>
        <xdr:cNvSpPr txBox="1"/>
      </xdr:nvSpPr>
      <xdr:spPr>
        <a:xfrm>
          <a:off x="8271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37" name="n_2aveValue【図書館】&#10;一人当たり面積"/>
        <xdr:cNvSpPr txBox="1"/>
      </xdr:nvSpPr>
      <xdr:spPr>
        <a:xfrm>
          <a:off x="750958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38" name="n_3aveValue【図書館】&#10;一人当たり面積"/>
        <xdr:cNvSpPr txBox="1"/>
      </xdr:nvSpPr>
      <xdr:spPr>
        <a:xfrm>
          <a:off x="671202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9" name="n_4aveValue【図書館】&#10;一人当たり面積"/>
        <xdr:cNvSpPr txBox="1"/>
      </xdr:nvSpPr>
      <xdr:spPr>
        <a:xfrm>
          <a:off x="59373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40657</xdr:rowOff>
    </xdr:from>
    <xdr:ext cx="469744" cy="259045"/>
    <xdr:sp macro="" textlink="">
      <xdr:nvSpPr>
        <xdr:cNvPr id="140" name="n_1mainValue【図書館】&#10;一人当たり面積"/>
        <xdr:cNvSpPr txBox="1"/>
      </xdr:nvSpPr>
      <xdr:spPr>
        <a:xfrm>
          <a:off x="827158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1" name="n_2mainValue【図書館】&#10;一人当たり面積"/>
        <xdr:cNvSpPr txBox="1"/>
      </xdr:nvSpPr>
      <xdr:spPr>
        <a:xfrm>
          <a:off x="750958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42" name="n_3mainValue【図書館】&#10;一人当たり面積"/>
        <xdr:cNvSpPr txBox="1"/>
      </xdr:nvSpPr>
      <xdr:spPr>
        <a:xfrm>
          <a:off x="671202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79265</xdr:rowOff>
    </xdr:from>
    <xdr:ext cx="469744" cy="259045"/>
    <xdr:sp macro="" textlink="">
      <xdr:nvSpPr>
        <xdr:cNvPr id="143" name="n_4mainValue【図書館】&#10;一人当たり面積"/>
        <xdr:cNvSpPr txBox="1"/>
      </xdr:nvSpPr>
      <xdr:spPr>
        <a:xfrm>
          <a:off x="5937327" y="69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5" name="直線コネクタ 154"/>
        <xdr:cNvCxnSpPr/>
      </xdr:nvCxnSpPr>
      <xdr:spPr>
        <a:xfrm>
          <a:off x="67056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6" name="テキスト ボックス 155"/>
        <xdr:cNvSpPr txBox="1"/>
      </xdr:nvSpPr>
      <xdr:spPr>
        <a:xfrm>
          <a:off x="33608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7" name="直線コネクタ 156"/>
        <xdr:cNvCxnSpPr/>
      </xdr:nvCxnSpPr>
      <xdr:spPr>
        <a:xfrm>
          <a:off x="67056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8" name="テキスト ボックス 157"/>
        <xdr:cNvSpPr txBox="1"/>
      </xdr:nvSpPr>
      <xdr:spPr>
        <a:xfrm>
          <a:off x="33608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9" name="直線コネクタ 158"/>
        <xdr:cNvCxnSpPr/>
      </xdr:nvCxnSpPr>
      <xdr:spPr>
        <a:xfrm>
          <a:off x="67056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0" name="テキスト ボックス 159"/>
        <xdr:cNvSpPr txBox="1"/>
      </xdr:nvSpPr>
      <xdr:spPr>
        <a:xfrm>
          <a:off x="33608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3" name="直線コネクタ 162"/>
        <xdr:cNvCxnSpPr/>
      </xdr:nvCxnSpPr>
      <xdr:spPr>
        <a:xfrm>
          <a:off x="67056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4" name="テキスト ボックス 163"/>
        <xdr:cNvSpPr txBox="1"/>
      </xdr:nvSpPr>
      <xdr:spPr>
        <a:xfrm>
          <a:off x="33608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5" name="直線コネクタ 164"/>
        <xdr:cNvCxnSpPr/>
      </xdr:nvCxnSpPr>
      <xdr:spPr>
        <a:xfrm>
          <a:off x="67056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6" name="テキスト ボックス 165"/>
        <xdr:cNvSpPr txBox="1"/>
      </xdr:nvSpPr>
      <xdr:spPr>
        <a:xfrm>
          <a:off x="33608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7" name="直線コネクタ 166"/>
        <xdr:cNvCxnSpPr/>
      </xdr:nvCxnSpPr>
      <xdr:spPr>
        <a:xfrm>
          <a:off x="67056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8" name="テキスト ボックス 167"/>
        <xdr:cNvSpPr txBox="1"/>
      </xdr:nvSpPr>
      <xdr:spPr>
        <a:xfrm>
          <a:off x="33608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72" name="直線コネクタ 171"/>
        <xdr:cNvCxnSpPr/>
      </xdr:nvCxnSpPr>
      <xdr:spPr>
        <a:xfrm flipV="1">
          <a:off x="4086225" y="9410700"/>
          <a:ext cx="0" cy="134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73" name="【体育館・プール】&#10;有形固定資産減価償却率最小値テキスト"/>
        <xdr:cNvSpPr txBox="1"/>
      </xdr:nvSpPr>
      <xdr:spPr>
        <a:xfrm>
          <a:off x="4124960" y="1075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74" name="直線コネクタ 173"/>
        <xdr:cNvCxnSpPr/>
      </xdr:nvCxnSpPr>
      <xdr:spPr>
        <a:xfrm>
          <a:off x="4020820" y="1075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75" name="【体育館・プール】&#10;有形固定資産減価償却率最大値テキスト"/>
        <xdr:cNvSpPr txBox="1"/>
      </xdr:nvSpPr>
      <xdr:spPr>
        <a:xfrm>
          <a:off x="412496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7" name="【体育館・プール】&#10;有形固定資産減価償却率平均値テキスト"/>
        <xdr:cNvSpPr txBox="1"/>
      </xdr:nvSpPr>
      <xdr:spPr>
        <a:xfrm>
          <a:off x="4124960" y="979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8" name="フローチャート: 判断 177"/>
        <xdr:cNvSpPr/>
      </xdr:nvSpPr>
      <xdr:spPr>
        <a:xfrm>
          <a:off x="403606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9" name="フローチャート: 判断 178"/>
        <xdr:cNvSpPr/>
      </xdr:nvSpPr>
      <xdr:spPr>
        <a:xfrm>
          <a:off x="331216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80" name="フローチャート: 判断 179"/>
        <xdr:cNvSpPr/>
      </xdr:nvSpPr>
      <xdr:spPr>
        <a:xfrm>
          <a:off x="25146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81" name="フローチャート: 判断 180"/>
        <xdr:cNvSpPr/>
      </xdr:nvSpPr>
      <xdr:spPr>
        <a:xfrm>
          <a:off x="173990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82" name="フローチャート: 判断 181"/>
        <xdr:cNvSpPr/>
      </xdr:nvSpPr>
      <xdr:spPr>
        <a:xfrm>
          <a:off x="965200" y="98409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88" name="楕円 187"/>
        <xdr:cNvSpPr/>
      </xdr:nvSpPr>
      <xdr:spPr>
        <a:xfrm>
          <a:off x="403606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24782</xdr:rowOff>
    </xdr:from>
    <xdr:ext cx="405111" cy="259045"/>
    <xdr:sp macro="" textlink="">
      <xdr:nvSpPr>
        <xdr:cNvPr id="189" name="【体育館・プール】&#10;有形固定資産減価償却率該当値テキスト"/>
        <xdr:cNvSpPr txBox="1"/>
      </xdr:nvSpPr>
      <xdr:spPr>
        <a:xfrm>
          <a:off x="4124960"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90" name="楕円 189"/>
        <xdr:cNvSpPr/>
      </xdr:nvSpPr>
      <xdr:spPr>
        <a:xfrm>
          <a:off x="3312160" y="10051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97155</xdr:rowOff>
    </xdr:to>
    <xdr:cxnSp macro="">
      <xdr:nvCxnSpPr>
        <xdr:cNvPr id="191" name="直線コネクタ 190"/>
        <xdr:cNvCxnSpPr/>
      </xdr:nvCxnSpPr>
      <xdr:spPr>
        <a:xfrm>
          <a:off x="3355340" y="10098405"/>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92" name="楕円 191"/>
        <xdr:cNvSpPr/>
      </xdr:nvSpPr>
      <xdr:spPr>
        <a:xfrm>
          <a:off x="2514600" y="997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60</xdr:row>
      <xdr:rowOff>40005</xdr:rowOff>
    </xdr:to>
    <xdr:cxnSp macro="">
      <xdr:nvCxnSpPr>
        <xdr:cNvPr id="193" name="直線コネクタ 192"/>
        <xdr:cNvCxnSpPr/>
      </xdr:nvCxnSpPr>
      <xdr:spPr>
        <a:xfrm>
          <a:off x="2565400" y="10027920"/>
          <a:ext cx="78994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4" name="楕円 193"/>
        <xdr:cNvSpPr/>
      </xdr:nvSpPr>
      <xdr:spPr>
        <a:xfrm>
          <a:off x="17399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137160</xdr:rowOff>
    </xdr:to>
    <xdr:cxnSp macro="">
      <xdr:nvCxnSpPr>
        <xdr:cNvPr id="195" name="直線コネクタ 194"/>
        <xdr:cNvCxnSpPr/>
      </xdr:nvCxnSpPr>
      <xdr:spPr>
        <a:xfrm>
          <a:off x="1790700" y="997648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166370</xdr:rowOff>
    </xdr:from>
    <xdr:to>
      <xdr:col>6</xdr:col>
      <xdr:colOff>38100</xdr:colOff>
      <xdr:row>59</xdr:row>
      <xdr:rowOff>96520</xdr:rowOff>
    </xdr:to>
    <xdr:sp macro="" textlink="">
      <xdr:nvSpPr>
        <xdr:cNvPr id="196" name="楕円 195"/>
        <xdr:cNvSpPr/>
      </xdr:nvSpPr>
      <xdr:spPr>
        <a:xfrm>
          <a:off x="965200" y="9889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45720</xdr:rowOff>
    </xdr:from>
    <xdr:to>
      <xdr:col>10</xdr:col>
      <xdr:colOff>114300</xdr:colOff>
      <xdr:row>59</xdr:row>
      <xdr:rowOff>85725</xdr:rowOff>
    </xdr:to>
    <xdr:cxnSp macro="">
      <xdr:nvCxnSpPr>
        <xdr:cNvPr id="197" name="直線コネクタ 196"/>
        <xdr:cNvCxnSpPr/>
      </xdr:nvCxnSpPr>
      <xdr:spPr>
        <a:xfrm>
          <a:off x="1008380" y="993648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98" name="n_1aveValue【体育館・プール】&#10;有形固定資産減価償却率"/>
        <xdr:cNvSpPr txBox="1"/>
      </xdr:nvSpPr>
      <xdr:spPr>
        <a:xfrm>
          <a:off x="317056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199" name="n_2aveValue【体育館・プール】&#10;有形固定資産減価償却率"/>
        <xdr:cNvSpPr txBox="1"/>
      </xdr:nvSpPr>
      <xdr:spPr>
        <a:xfrm>
          <a:off x="238570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200" name="n_3aveValue【体育館・プール】&#10;有形固定資産減価償却率"/>
        <xdr:cNvSpPr txBox="1"/>
      </xdr:nvSpPr>
      <xdr:spPr>
        <a:xfrm>
          <a:off x="161100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201" name="n_4aveValue【体育館・プール】&#10;有形固定資産減価償却率"/>
        <xdr:cNvSpPr txBox="1"/>
      </xdr:nvSpPr>
      <xdr:spPr>
        <a:xfrm>
          <a:off x="836304" y="961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81932</xdr:rowOff>
    </xdr:from>
    <xdr:ext cx="405111" cy="259045"/>
    <xdr:sp macro="" textlink="">
      <xdr:nvSpPr>
        <xdr:cNvPr id="202" name="n_1mainValue【体育館・プール】&#10;有形固定資産減価償却率"/>
        <xdr:cNvSpPr txBox="1"/>
      </xdr:nvSpPr>
      <xdr:spPr>
        <a:xfrm>
          <a:off x="317056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7637</xdr:rowOff>
    </xdr:from>
    <xdr:ext cx="405111" cy="259045"/>
    <xdr:sp macro="" textlink="">
      <xdr:nvSpPr>
        <xdr:cNvPr id="203" name="n_2mainValue【体育館・プール】&#10;有形固定資産減価償却率"/>
        <xdr:cNvSpPr txBox="1"/>
      </xdr:nvSpPr>
      <xdr:spPr>
        <a:xfrm>
          <a:off x="238570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127652</xdr:rowOff>
    </xdr:from>
    <xdr:ext cx="405111" cy="259045"/>
    <xdr:sp macro="" textlink="">
      <xdr:nvSpPr>
        <xdr:cNvPr id="204" name="n_3mainValue【体育館・プール】&#10;有形固定資産減価償却率"/>
        <xdr:cNvSpPr txBox="1"/>
      </xdr:nvSpPr>
      <xdr:spPr>
        <a:xfrm>
          <a:off x="1611004" y="1001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87647</xdr:rowOff>
    </xdr:from>
    <xdr:ext cx="405111" cy="259045"/>
    <xdr:sp macro="" textlink="">
      <xdr:nvSpPr>
        <xdr:cNvPr id="205" name="n_4mainValue【体育館・プール】&#10;有形固定資産減価償却率"/>
        <xdr:cNvSpPr txBox="1"/>
      </xdr:nvSpPr>
      <xdr:spPr>
        <a:xfrm>
          <a:off x="836304" y="997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32" name="直線コネクタ 231"/>
        <xdr:cNvCxnSpPr/>
      </xdr:nvCxnSpPr>
      <xdr:spPr>
        <a:xfrm flipV="1">
          <a:off x="9219565" y="9261022"/>
          <a:ext cx="0" cy="1522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35" name="【体育館・プール】&#10;一人当たり面積最大値テキスト"/>
        <xdr:cNvSpPr txBox="1"/>
      </xdr:nvSpPr>
      <xdr:spPr>
        <a:xfrm>
          <a:off x="92583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36" name="直線コネクタ 235"/>
        <xdr:cNvCxnSpPr/>
      </xdr:nvCxnSpPr>
      <xdr:spPr>
        <a:xfrm>
          <a:off x="915416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7" name="【体育館・プール】&#10;一人当たり面積平均値テキスト"/>
        <xdr:cNvSpPr txBox="1"/>
      </xdr:nvSpPr>
      <xdr:spPr>
        <a:xfrm>
          <a:off x="9258300" y="1041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8" name="フローチャート: 判断 237"/>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9" name="フローチャート: 判断 238"/>
        <xdr:cNvSpPr/>
      </xdr:nvSpPr>
      <xdr:spPr>
        <a:xfrm>
          <a:off x="844550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40" name="フローチャート: 判断 239"/>
        <xdr:cNvSpPr/>
      </xdr:nvSpPr>
      <xdr:spPr>
        <a:xfrm>
          <a:off x="7670800" y="104789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41" name="フローチャート: 判断 240"/>
        <xdr:cNvSpPr/>
      </xdr:nvSpPr>
      <xdr:spPr>
        <a:xfrm>
          <a:off x="68732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42" name="フローチャート: 判断 241"/>
        <xdr:cNvSpPr/>
      </xdr:nvSpPr>
      <xdr:spPr>
        <a:xfrm>
          <a:off x="6098540" y="10555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55335</xdr:rowOff>
    </xdr:from>
    <xdr:to>
      <xdr:col>55</xdr:col>
      <xdr:colOff>50800</xdr:colOff>
      <xdr:row>59</xdr:row>
      <xdr:rowOff>156935</xdr:rowOff>
    </xdr:to>
    <xdr:sp macro="" textlink="">
      <xdr:nvSpPr>
        <xdr:cNvPr id="248" name="楕円 247"/>
        <xdr:cNvSpPr/>
      </xdr:nvSpPr>
      <xdr:spPr>
        <a:xfrm>
          <a:off x="9192260" y="9946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78212</xdr:rowOff>
    </xdr:from>
    <xdr:ext cx="469744" cy="259045"/>
    <xdr:sp macro="" textlink="">
      <xdr:nvSpPr>
        <xdr:cNvPr id="249" name="【体育館・プール】&#10;一人当たり面積該当値テキスト"/>
        <xdr:cNvSpPr txBox="1"/>
      </xdr:nvSpPr>
      <xdr:spPr>
        <a:xfrm>
          <a:off x="9258300" y="980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77107</xdr:rowOff>
    </xdr:from>
    <xdr:to>
      <xdr:col>50</xdr:col>
      <xdr:colOff>165100</xdr:colOff>
      <xdr:row>60</xdr:row>
      <xdr:rowOff>7257</xdr:rowOff>
    </xdr:to>
    <xdr:sp macro="" textlink="">
      <xdr:nvSpPr>
        <xdr:cNvPr id="250" name="楕円 249"/>
        <xdr:cNvSpPr/>
      </xdr:nvSpPr>
      <xdr:spPr>
        <a:xfrm>
          <a:off x="8445500" y="9967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106135</xdr:rowOff>
    </xdr:from>
    <xdr:to>
      <xdr:col>55</xdr:col>
      <xdr:colOff>0</xdr:colOff>
      <xdr:row>59</xdr:row>
      <xdr:rowOff>127907</xdr:rowOff>
    </xdr:to>
    <xdr:cxnSp macro="">
      <xdr:nvCxnSpPr>
        <xdr:cNvPr id="251" name="直線コネクタ 250"/>
        <xdr:cNvCxnSpPr/>
      </xdr:nvCxnSpPr>
      <xdr:spPr>
        <a:xfrm flipV="1">
          <a:off x="8496300" y="9996895"/>
          <a:ext cx="7239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55335</xdr:rowOff>
    </xdr:from>
    <xdr:to>
      <xdr:col>46</xdr:col>
      <xdr:colOff>38100</xdr:colOff>
      <xdr:row>59</xdr:row>
      <xdr:rowOff>156935</xdr:rowOff>
    </xdr:to>
    <xdr:sp macro="" textlink="">
      <xdr:nvSpPr>
        <xdr:cNvPr id="252" name="楕円 251"/>
        <xdr:cNvSpPr/>
      </xdr:nvSpPr>
      <xdr:spPr>
        <a:xfrm>
          <a:off x="7670800" y="9946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106135</xdr:rowOff>
    </xdr:from>
    <xdr:to>
      <xdr:col>50</xdr:col>
      <xdr:colOff>114300</xdr:colOff>
      <xdr:row>59</xdr:row>
      <xdr:rowOff>127907</xdr:rowOff>
    </xdr:to>
    <xdr:cxnSp macro="">
      <xdr:nvCxnSpPr>
        <xdr:cNvPr id="253" name="直線コネクタ 252"/>
        <xdr:cNvCxnSpPr/>
      </xdr:nvCxnSpPr>
      <xdr:spPr>
        <a:xfrm>
          <a:off x="7713980" y="9996895"/>
          <a:ext cx="7823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44450</xdr:rowOff>
    </xdr:from>
    <xdr:to>
      <xdr:col>41</xdr:col>
      <xdr:colOff>101600</xdr:colOff>
      <xdr:row>59</xdr:row>
      <xdr:rowOff>146050</xdr:rowOff>
    </xdr:to>
    <xdr:sp macro="" textlink="">
      <xdr:nvSpPr>
        <xdr:cNvPr id="254" name="楕円 253"/>
        <xdr:cNvSpPr/>
      </xdr:nvSpPr>
      <xdr:spPr>
        <a:xfrm>
          <a:off x="687324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95250</xdr:rowOff>
    </xdr:from>
    <xdr:to>
      <xdr:col>45</xdr:col>
      <xdr:colOff>177800</xdr:colOff>
      <xdr:row>59</xdr:row>
      <xdr:rowOff>106135</xdr:rowOff>
    </xdr:to>
    <xdr:cxnSp macro="">
      <xdr:nvCxnSpPr>
        <xdr:cNvPr id="255" name="直線コネクタ 254"/>
        <xdr:cNvCxnSpPr/>
      </xdr:nvCxnSpPr>
      <xdr:spPr>
        <a:xfrm>
          <a:off x="6924040" y="9986010"/>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33565</xdr:rowOff>
    </xdr:from>
    <xdr:to>
      <xdr:col>36</xdr:col>
      <xdr:colOff>165100</xdr:colOff>
      <xdr:row>59</xdr:row>
      <xdr:rowOff>135165</xdr:rowOff>
    </xdr:to>
    <xdr:sp macro="" textlink="">
      <xdr:nvSpPr>
        <xdr:cNvPr id="256" name="楕円 255"/>
        <xdr:cNvSpPr/>
      </xdr:nvSpPr>
      <xdr:spPr>
        <a:xfrm>
          <a:off x="6098540" y="99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84365</xdr:rowOff>
    </xdr:from>
    <xdr:to>
      <xdr:col>41</xdr:col>
      <xdr:colOff>50800</xdr:colOff>
      <xdr:row>59</xdr:row>
      <xdr:rowOff>95250</xdr:rowOff>
    </xdr:to>
    <xdr:cxnSp macro="">
      <xdr:nvCxnSpPr>
        <xdr:cNvPr id="257" name="直線コネクタ 256"/>
        <xdr:cNvCxnSpPr/>
      </xdr:nvCxnSpPr>
      <xdr:spPr>
        <a:xfrm>
          <a:off x="6149340" y="9975125"/>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58" name="n_1aveValue【体育館・プール】&#10;一人当たり面積"/>
        <xdr:cNvSpPr txBox="1"/>
      </xdr:nvSpPr>
      <xdr:spPr>
        <a:xfrm>
          <a:off x="827158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59" name="n_2aveValue【体育館・プール】&#10;一人当たり面積"/>
        <xdr:cNvSpPr txBox="1"/>
      </xdr:nvSpPr>
      <xdr:spPr>
        <a:xfrm>
          <a:off x="7509587" y="105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134455</xdr:rowOff>
    </xdr:from>
    <xdr:ext cx="469744" cy="259045"/>
    <xdr:sp macro="" textlink="">
      <xdr:nvSpPr>
        <xdr:cNvPr id="260" name="n_3aveValue【体育館・プール】&#10;一人当たり面積"/>
        <xdr:cNvSpPr txBox="1"/>
      </xdr:nvSpPr>
      <xdr:spPr>
        <a:xfrm>
          <a:off x="67120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82749</xdr:rowOff>
    </xdr:from>
    <xdr:ext cx="469744" cy="259045"/>
    <xdr:sp macro="" textlink="">
      <xdr:nvSpPr>
        <xdr:cNvPr id="261" name="n_4aveValue【体育館・プール】&#10;一人当たり面積"/>
        <xdr:cNvSpPr txBox="1"/>
      </xdr:nvSpPr>
      <xdr:spPr>
        <a:xfrm>
          <a:off x="5937327" y="1064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23784</xdr:rowOff>
    </xdr:from>
    <xdr:ext cx="469744" cy="259045"/>
    <xdr:sp macro="" textlink="">
      <xdr:nvSpPr>
        <xdr:cNvPr id="262" name="n_1mainValue【体育館・プール】&#10;一人当たり面積"/>
        <xdr:cNvSpPr txBox="1"/>
      </xdr:nvSpPr>
      <xdr:spPr>
        <a:xfrm>
          <a:off x="8271587" y="97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2012</xdr:rowOff>
    </xdr:from>
    <xdr:ext cx="469744" cy="259045"/>
    <xdr:sp macro="" textlink="">
      <xdr:nvSpPr>
        <xdr:cNvPr id="263" name="n_2mainValue【体育館・プール】&#10;一人当たり面積"/>
        <xdr:cNvSpPr txBox="1"/>
      </xdr:nvSpPr>
      <xdr:spPr>
        <a:xfrm>
          <a:off x="7509587" y="97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162577</xdr:rowOff>
    </xdr:from>
    <xdr:ext cx="469744" cy="259045"/>
    <xdr:sp macro="" textlink="">
      <xdr:nvSpPr>
        <xdr:cNvPr id="264" name="n_3mainValue【体育館・プール】&#10;一人当たり面積"/>
        <xdr:cNvSpPr txBox="1"/>
      </xdr:nvSpPr>
      <xdr:spPr>
        <a:xfrm>
          <a:off x="671202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151692</xdr:rowOff>
    </xdr:from>
    <xdr:ext cx="469744" cy="259045"/>
    <xdr:sp macro="" textlink="">
      <xdr:nvSpPr>
        <xdr:cNvPr id="265" name="n_4mainValue【体育館・プール】&#10;一人当たり面積"/>
        <xdr:cNvSpPr txBox="1"/>
      </xdr:nvSpPr>
      <xdr:spPr>
        <a:xfrm>
          <a:off x="5937327" y="970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90" name="直線コネクタ 289"/>
        <xdr:cNvCxnSpPr/>
      </xdr:nvCxnSpPr>
      <xdr:spPr>
        <a:xfrm flipV="1">
          <a:off x="4086225" y="129730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91" name="【福祉施設】&#10;有形固定資産減価償却率最小値テキスト"/>
        <xdr:cNvSpPr txBox="1"/>
      </xdr:nvSpPr>
      <xdr:spPr>
        <a:xfrm>
          <a:off x="4124960"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2" name="直線コネクタ 291"/>
        <xdr:cNvCxnSpPr/>
      </xdr:nvCxnSpPr>
      <xdr:spPr>
        <a:xfrm>
          <a:off x="402082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93" name="【福祉施設】&#10;有形固定資産減価償却率最大値テキスト"/>
        <xdr:cNvSpPr txBox="1"/>
      </xdr:nvSpPr>
      <xdr:spPr>
        <a:xfrm>
          <a:off x="4124960" y="1275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94" name="直線コネクタ 293"/>
        <xdr:cNvCxnSpPr/>
      </xdr:nvCxnSpPr>
      <xdr:spPr>
        <a:xfrm>
          <a:off x="4020820" y="1297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5" name="【福祉施設】&#10;有形固定資産減価償却率平均値テキスト"/>
        <xdr:cNvSpPr txBox="1"/>
      </xdr:nvSpPr>
      <xdr:spPr>
        <a:xfrm>
          <a:off x="4124960" y="1356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6" name="フローチャート: 判断 295"/>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7" name="フローチャート: 判断 296"/>
        <xdr:cNvSpPr/>
      </xdr:nvSpPr>
      <xdr:spPr>
        <a:xfrm>
          <a:off x="331216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98" name="フローチャート: 判断 297"/>
        <xdr:cNvSpPr/>
      </xdr:nvSpPr>
      <xdr:spPr>
        <a:xfrm>
          <a:off x="2514600" y="136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9" name="フローチャート: 判断 298"/>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300" name="フローチャート: 判断 299"/>
        <xdr:cNvSpPr/>
      </xdr:nvSpPr>
      <xdr:spPr>
        <a:xfrm>
          <a:off x="965200" y="13634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306" name="楕円 305"/>
        <xdr:cNvSpPr/>
      </xdr:nvSpPr>
      <xdr:spPr>
        <a:xfrm>
          <a:off x="4036060" y="139090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140988</xdr:rowOff>
    </xdr:from>
    <xdr:ext cx="405111" cy="259045"/>
    <xdr:sp macro="" textlink="">
      <xdr:nvSpPr>
        <xdr:cNvPr id="307" name="【福祉施設】&#10;有形固定資産減価償却率該当値テキスト"/>
        <xdr:cNvSpPr txBox="1"/>
      </xdr:nvSpPr>
      <xdr:spPr>
        <a:xfrm>
          <a:off x="4124960"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8" name="楕円 307"/>
        <xdr:cNvSpPr/>
      </xdr:nvSpPr>
      <xdr:spPr>
        <a:xfrm>
          <a:off x="3312160" y="13813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83</xdr:row>
      <xdr:rowOff>41911</xdr:rowOff>
    </xdr:to>
    <xdr:cxnSp macro="">
      <xdr:nvCxnSpPr>
        <xdr:cNvPr id="309" name="直線コネクタ 308"/>
        <xdr:cNvCxnSpPr/>
      </xdr:nvCxnSpPr>
      <xdr:spPr>
        <a:xfrm>
          <a:off x="3355340" y="13864591"/>
          <a:ext cx="7315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310" name="楕円 309"/>
        <xdr:cNvSpPr/>
      </xdr:nvSpPr>
      <xdr:spPr>
        <a:xfrm>
          <a:off x="2514600" y="1372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118111</xdr:rowOff>
    </xdr:to>
    <xdr:cxnSp macro="">
      <xdr:nvCxnSpPr>
        <xdr:cNvPr id="311" name="直線コネクタ 310"/>
        <xdr:cNvCxnSpPr/>
      </xdr:nvCxnSpPr>
      <xdr:spPr>
        <a:xfrm>
          <a:off x="2565400" y="13773150"/>
          <a:ext cx="78994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101600</xdr:rowOff>
    </xdr:from>
    <xdr:to>
      <xdr:col>10</xdr:col>
      <xdr:colOff>165100</xdr:colOff>
      <xdr:row>82</xdr:row>
      <xdr:rowOff>31750</xdr:rowOff>
    </xdr:to>
    <xdr:sp macro="" textlink="">
      <xdr:nvSpPr>
        <xdr:cNvPr id="312" name="楕円 311"/>
        <xdr:cNvSpPr/>
      </xdr:nvSpPr>
      <xdr:spPr>
        <a:xfrm>
          <a:off x="173990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152400</xdr:rowOff>
    </xdr:from>
    <xdr:to>
      <xdr:col>15</xdr:col>
      <xdr:colOff>50800</xdr:colOff>
      <xdr:row>82</xdr:row>
      <xdr:rowOff>26670</xdr:rowOff>
    </xdr:to>
    <xdr:cxnSp macro="">
      <xdr:nvCxnSpPr>
        <xdr:cNvPr id="313" name="直線コネクタ 312"/>
        <xdr:cNvCxnSpPr/>
      </xdr:nvCxnSpPr>
      <xdr:spPr>
        <a:xfrm>
          <a:off x="1790700" y="1373124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4" name="楕円 313"/>
        <xdr:cNvSpPr/>
      </xdr:nvSpPr>
      <xdr:spPr>
        <a:xfrm>
          <a:off x="965200" y="13524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152400</xdr:rowOff>
    </xdr:to>
    <xdr:cxnSp macro="">
      <xdr:nvCxnSpPr>
        <xdr:cNvPr id="315" name="直線コネクタ 314"/>
        <xdr:cNvCxnSpPr/>
      </xdr:nvCxnSpPr>
      <xdr:spPr>
        <a:xfrm>
          <a:off x="1008380" y="13575030"/>
          <a:ext cx="78232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16" name="n_1aveValue【福祉施設】&#10;有形固定資産減価償却率"/>
        <xdr:cNvSpPr txBox="1"/>
      </xdr:nvSpPr>
      <xdr:spPr>
        <a:xfrm>
          <a:off x="317056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7" name="n_2aveValue【福祉施設】&#10;有形固定資産減価償却率"/>
        <xdr:cNvSpPr txBox="1"/>
      </xdr:nvSpPr>
      <xdr:spPr>
        <a:xfrm>
          <a:off x="23857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18" name="n_3aveValue【福祉施設】&#10;有形固定資産減価償却率"/>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148607</xdr:rowOff>
    </xdr:from>
    <xdr:ext cx="405111" cy="259045"/>
    <xdr:sp macro="" textlink="">
      <xdr:nvSpPr>
        <xdr:cNvPr id="319" name="n_4aveValue【福祉施設】&#10;有形固定資産減価償却率"/>
        <xdr:cNvSpPr txBox="1"/>
      </xdr:nvSpPr>
      <xdr:spPr>
        <a:xfrm>
          <a:off x="83630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20" name="n_1mainValue【福祉施設】&#10;有形固定資産減価償却率"/>
        <xdr:cNvSpPr txBox="1"/>
      </xdr:nvSpPr>
      <xdr:spPr>
        <a:xfrm>
          <a:off x="317056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21" name="n_2mainValue【福祉施設】&#10;有形固定資産減価償却率"/>
        <xdr:cNvSpPr txBox="1"/>
      </xdr:nvSpPr>
      <xdr:spPr>
        <a:xfrm>
          <a:off x="238570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22877</xdr:rowOff>
    </xdr:from>
    <xdr:ext cx="405111" cy="259045"/>
    <xdr:sp macro="" textlink="">
      <xdr:nvSpPr>
        <xdr:cNvPr id="322" name="n_3mainValue【福祉施設】&#10;有形固定資産減価償却率"/>
        <xdr:cNvSpPr txBox="1"/>
      </xdr:nvSpPr>
      <xdr:spPr>
        <a:xfrm>
          <a:off x="161100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23" name="n_4mainValue【福祉施設】&#10;有形固定資産減価償却率"/>
        <xdr:cNvSpPr txBox="1"/>
      </xdr:nvSpPr>
      <xdr:spPr>
        <a:xfrm>
          <a:off x="83630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49" name="直線コネクタ 348"/>
        <xdr:cNvCxnSpPr/>
      </xdr:nvCxnSpPr>
      <xdr:spPr>
        <a:xfrm flipV="1">
          <a:off x="9219565" y="13072110"/>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50" name="【福祉施設】&#10;一人当たり面積最小値テキスト"/>
        <xdr:cNvSpPr txBox="1"/>
      </xdr:nvSpPr>
      <xdr:spPr>
        <a:xfrm>
          <a:off x="9258300"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51" name="直線コネクタ 350"/>
        <xdr:cNvCxnSpPr/>
      </xdr:nvCxnSpPr>
      <xdr:spPr>
        <a:xfrm>
          <a:off x="9154160" y="1456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2" name="【福祉施設】&#10;一人当たり面積最大値テキスト"/>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3" name="直線コネクタ 352"/>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macro="" textlink="">
      <xdr:nvSpPr>
        <xdr:cNvPr id="354" name="【福祉施設】&#10;一人当たり面積平均値テキスト"/>
        <xdr:cNvSpPr txBox="1"/>
      </xdr:nvSpPr>
      <xdr:spPr>
        <a:xfrm>
          <a:off x="9258300" y="14217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55" name="フローチャート: 判断 354"/>
        <xdr:cNvSpPr/>
      </xdr:nvSpPr>
      <xdr:spPr>
        <a:xfrm>
          <a:off x="9192260" y="14238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56" name="フローチャート: 判断 355"/>
        <xdr:cNvSpPr/>
      </xdr:nvSpPr>
      <xdr:spPr>
        <a:xfrm>
          <a:off x="844550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7" name="フローチャート: 判断 356"/>
        <xdr:cNvSpPr/>
      </xdr:nvSpPr>
      <xdr:spPr>
        <a:xfrm>
          <a:off x="7670800" y="142709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8" name="フローチャート: 判断 357"/>
        <xdr:cNvSpPr/>
      </xdr:nvSpPr>
      <xdr:spPr>
        <a:xfrm>
          <a:off x="68732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59" name="フローチャート: 判断 358"/>
        <xdr:cNvSpPr/>
      </xdr:nvSpPr>
      <xdr:spPr>
        <a:xfrm>
          <a:off x="6098540" y="143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95069</xdr:rowOff>
    </xdr:from>
    <xdr:to>
      <xdr:col>55</xdr:col>
      <xdr:colOff>50800</xdr:colOff>
      <xdr:row>85</xdr:row>
      <xdr:rowOff>25219</xdr:rowOff>
    </xdr:to>
    <xdr:sp macro="" textlink="">
      <xdr:nvSpPr>
        <xdr:cNvPr id="365" name="楕円 364"/>
        <xdr:cNvSpPr/>
      </xdr:nvSpPr>
      <xdr:spPr>
        <a:xfrm>
          <a:off x="9192260" y="14176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117946</xdr:rowOff>
    </xdr:from>
    <xdr:ext cx="469744" cy="259045"/>
    <xdr:sp macro="" textlink="">
      <xdr:nvSpPr>
        <xdr:cNvPr id="366" name="【福祉施設】&#10;一人当たり面積該当値テキスト"/>
        <xdr:cNvSpPr txBox="1"/>
      </xdr:nvSpPr>
      <xdr:spPr>
        <a:xfrm>
          <a:off x="9258300" y="1403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91802</xdr:rowOff>
    </xdr:from>
    <xdr:to>
      <xdr:col>50</xdr:col>
      <xdr:colOff>165100</xdr:colOff>
      <xdr:row>85</xdr:row>
      <xdr:rowOff>21952</xdr:rowOff>
    </xdr:to>
    <xdr:sp macro="" textlink="">
      <xdr:nvSpPr>
        <xdr:cNvPr id="367" name="楕円 366"/>
        <xdr:cNvSpPr/>
      </xdr:nvSpPr>
      <xdr:spPr>
        <a:xfrm>
          <a:off x="8445500" y="14173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142602</xdr:rowOff>
    </xdr:from>
    <xdr:to>
      <xdr:col>55</xdr:col>
      <xdr:colOff>0</xdr:colOff>
      <xdr:row>84</xdr:row>
      <xdr:rowOff>145869</xdr:rowOff>
    </xdr:to>
    <xdr:cxnSp macro="">
      <xdr:nvCxnSpPr>
        <xdr:cNvPr id="368" name="直線コネクタ 367"/>
        <xdr:cNvCxnSpPr/>
      </xdr:nvCxnSpPr>
      <xdr:spPr>
        <a:xfrm>
          <a:off x="8496300" y="14224362"/>
          <a:ext cx="7239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88537</xdr:rowOff>
    </xdr:from>
    <xdr:to>
      <xdr:col>46</xdr:col>
      <xdr:colOff>38100</xdr:colOff>
      <xdr:row>85</xdr:row>
      <xdr:rowOff>18687</xdr:rowOff>
    </xdr:to>
    <xdr:sp macro="" textlink="">
      <xdr:nvSpPr>
        <xdr:cNvPr id="369" name="楕円 368"/>
        <xdr:cNvSpPr/>
      </xdr:nvSpPr>
      <xdr:spPr>
        <a:xfrm>
          <a:off x="7670800" y="14170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139337</xdr:rowOff>
    </xdr:from>
    <xdr:to>
      <xdr:col>50</xdr:col>
      <xdr:colOff>114300</xdr:colOff>
      <xdr:row>84</xdr:row>
      <xdr:rowOff>142602</xdr:rowOff>
    </xdr:to>
    <xdr:cxnSp macro="">
      <xdr:nvCxnSpPr>
        <xdr:cNvPr id="370" name="直線コネクタ 369"/>
        <xdr:cNvCxnSpPr/>
      </xdr:nvCxnSpPr>
      <xdr:spPr>
        <a:xfrm>
          <a:off x="7713980" y="14221097"/>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71" name="楕円 370"/>
        <xdr:cNvSpPr/>
      </xdr:nvSpPr>
      <xdr:spPr>
        <a:xfrm>
          <a:off x="6873240" y="141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119743</xdr:rowOff>
    </xdr:from>
    <xdr:to>
      <xdr:col>45</xdr:col>
      <xdr:colOff>177800</xdr:colOff>
      <xdr:row>84</xdr:row>
      <xdr:rowOff>139337</xdr:rowOff>
    </xdr:to>
    <xdr:cxnSp macro="">
      <xdr:nvCxnSpPr>
        <xdr:cNvPr id="372" name="直線コネクタ 371"/>
        <xdr:cNvCxnSpPr/>
      </xdr:nvCxnSpPr>
      <xdr:spPr>
        <a:xfrm>
          <a:off x="6924040" y="14201503"/>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46082</xdr:rowOff>
    </xdr:from>
    <xdr:to>
      <xdr:col>36</xdr:col>
      <xdr:colOff>165100</xdr:colOff>
      <xdr:row>84</xdr:row>
      <xdr:rowOff>147682</xdr:rowOff>
    </xdr:to>
    <xdr:sp macro="" textlink="">
      <xdr:nvSpPr>
        <xdr:cNvPr id="373" name="楕円 372"/>
        <xdr:cNvSpPr/>
      </xdr:nvSpPr>
      <xdr:spPr>
        <a:xfrm>
          <a:off x="6098540" y="141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96882</xdr:rowOff>
    </xdr:from>
    <xdr:to>
      <xdr:col>41</xdr:col>
      <xdr:colOff>50800</xdr:colOff>
      <xdr:row>84</xdr:row>
      <xdr:rowOff>119743</xdr:rowOff>
    </xdr:to>
    <xdr:cxnSp macro="">
      <xdr:nvCxnSpPr>
        <xdr:cNvPr id="374" name="直線コネクタ 373"/>
        <xdr:cNvCxnSpPr/>
      </xdr:nvCxnSpPr>
      <xdr:spPr>
        <a:xfrm>
          <a:off x="6149340" y="14178642"/>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macro="" textlink="">
      <xdr:nvSpPr>
        <xdr:cNvPr id="375" name="n_1aveValue【福祉施設】&#10;一人当たり面積"/>
        <xdr:cNvSpPr txBox="1"/>
      </xdr:nvSpPr>
      <xdr:spPr>
        <a:xfrm>
          <a:off x="8271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76" name="n_2aveValue【福祉施設】&#10;一人当たり面積"/>
        <xdr:cNvSpPr txBox="1"/>
      </xdr:nvSpPr>
      <xdr:spPr>
        <a:xfrm>
          <a:off x="750958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97989</xdr:rowOff>
    </xdr:from>
    <xdr:ext cx="469744" cy="259045"/>
    <xdr:sp macro="" textlink="">
      <xdr:nvSpPr>
        <xdr:cNvPr id="377" name="n_3aveValue【福祉施設】&#10;一人当たり面積"/>
        <xdr:cNvSpPr txBox="1"/>
      </xdr:nvSpPr>
      <xdr:spPr>
        <a:xfrm>
          <a:off x="6712027" y="1434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169834</xdr:rowOff>
    </xdr:from>
    <xdr:ext cx="469744" cy="259045"/>
    <xdr:sp macro="" textlink="">
      <xdr:nvSpPr>
        <xdr:cNvPr id="378" name="n_4aveValue【福祉施設】&#10;一人当たり面積"/>
        <xdr:cNvSpPr txBox="1"/>
      </xdr:nvSpPr>
      <xdr:spPr>
        <a:xfrm>
          <a:off x="5937327" y="144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38479</xdr:rowOff>
    </xdr:from>
    <xdr:ext cx="469744" cy="259045"/>
    <xdr:sp macro="" textlink="">
      <xdr:nvSpPr>
        <xdr:cNvPr id="379" name="n_1mainValue【福祉施設】&#10;一人当たり面積"/>
        <xdr:cNvSpPr txBox="1"/>
      </xdr:nvSpPr>
      <xdr:spPr>
        <a:xfrm>
          <a:off x="8271587" y="139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35214</xdr:rowOff>
    </xdr:from>
    <xdr:ext cx="469744" cy="259045"/>
    <xdr:sp macro="" textlink="">
      <xdr:nvSpPr>
        <xdr:cNvPr id="380" name="n_2mainValue【福祉施設】&#10;一人当たり面積"/>
        <xdr:cNvSpPr txBox="1"/>
      </xdr:nvSpPr>
      <xdr:spPr>
        <a:xfrm>
          <a:off x="750958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15620</xdr:rowOff>
    </xdr:from>
    <xdr:ext cx="469744" cy="259045"/>
    <xdr:sp macro="" textlink="">
      <xdr:nvSpPr>
        <xdr:cNvPr id="381" name="n_3mainValue【福祉施設】&#10;一人当たり面積"/>
        <xdr:cNvSpPr txBox="1"/>
      </xdr:nvSpPr>
      <xdr:spPr>
        <a:xfrm>
          <a:off x="671202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164209</xdr:rowOff>
    </xdr:from>
    <xdr:ext cx="469744" cy="259045"/>
    <xdr:sp macro="" textlink="">
      <xdr:nvSpPr>
        <xdr:cNvPr id="382" name="n_4mainValue【福祉施設】&#10;一人当たり面積"/>
        <xdr:cNvSpPr txBox="1"/>
      </xdr:nvSpPr>
      <xdr:spPr>
        <a:xfrm>
          <a:off x="5937327" y="139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406" name="直線コネクタ 405"/>
        <xdr:cNvCxnSpPr/>
      </xdr:nvCxnSpPr>
      <xdr:spPr>
        <a:xfrm flipV="1">
          <a:off x="4086225" y="16855439"/>
          <a:ext cx="0" cy="1381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7" name="【市民会館】&#10;有形固定資産減価償却率最小値テキスト"/>
        <xdr:cNvSpPr txBox="1"/>
      </xdr:nvSpPr>
      <xdr:spPr>
        <a:xfrm>
          <a:off x="4124960" y="182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8" name="直線コネクタ 407"/>
        <xdr:cNvCxnSpPr/>
      </xdr:nvCxnSpPr>
      <xdr:spPr>
        <a:xfrm>
          <a:off x="402082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409" name="【市民会館】&#10;有形固定資産減価償却率最大値テキスト"/>
        <xdr:cNvSpPr txBox="1"/>
      </xdr:nvSpPr>
      <xdr:spPr>
        <a:xfrm>
          <a:off x="4124960" y="166344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410" name="直線コネクタ 409"/>
        <xdr:cNvCxnSpPr/>
      </xdr:nvCxnSpPr>
      <xdr:spPr>
        <a:xfrm>
          <a:off x="4020820" y="16855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411" name="【市民会館】&#10;有形固定資産減価償却率平均値テキスト"/>
        <xdr:cNvSpPr txBox="1"/>
      </xdr:nvSpPr>
      <xdr:spPr>
        <a:xfrm>
          <a:off x="412496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2" name="フローチャート: 判断 411"/>
        <xdr:cNvSpPr/>
      </xdr:nvSpPr>
      <xdr:spPr>
        <a:xfrm>
          <a:off x="403606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13" name="フローチャート: 判断 412"/>
        <xdr:cNvSpPr/>
      </xdr:nvSpPr>
      <xdr:spPr>
        <a:xfrm>
          <a:off x="331216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414" name="フローチャート: 判断 413"/>
        <xdr:cNvSpPr/>
      </xdr:nvSpPr>
      <xdr:spPr>
        <a:xfrm>
          <a:off x="25146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15" name="フローチャート: 判断 414"/>
        <xdr:cNvSpPr/>
      </xdr:nvSpPr>
      <xdr:spPr>
        <a:xfrm>
          <a:off x="17399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6" name="フローチャート: 判断 415"/>
        <xdr:cNvSpPr/>
      </xdr:nvSpPr>
      <xdr:spPr>
        <a:xfrm>
          <a:off x="965200" y="1765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145414</xdr:rowOff>
    </xdr:from>
    <xdr:to>
      <xdr:col>24</xdr:col>
      <xdr:colOff>114300</xdr:colOff>
      <xdr:row>105</xdr:row>
      <xdr:rowOff>75564</xdr:rowOff>
    </xdr:to>
    <xdr:sp macro="" textlink="">
      <xdr:nvSpPr>
        <xdr:cNvPr id="422" name="楕円 421"/>
        <xdr:cNvSpPr/>
      </xdr:nvSpPr>
      <xdr:spPr>
        <a:xfrm>
          <a:off x="4036060" y="17579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168291</xdr:rowOff>
    </xdr:from>
    <xdr:ext cx="405111" cy="259045"/>
    <xdr:sp macro="" textlink="">
      <xdr:nvSpPr>
        <xdr:cNvPr id="423" name="【市民会館】&#10;有形固定資産減価償却率該当値テキスト"/>
        <xdr:cNvSpPr txBox="1"/>
      </xdr:nvSpPr>
      <xdr:spPr>
        <a:xfrm>
          <a:off x="4124960"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93980</xdr:rowOff>
    </xdr:from>
    <xdr:to>
      <xdr:col>20</xdr:col>
      <xdr:colOff>38100</xdr:colOff>
      <xdr:row>105</xdr:row>
      <xdr:rowOff>24130</xdr:rowOff>
    </xdr:to>
    <xdr:sp macro="" textlink="">
      <xdr:nvSpPr>
        <xdr:cNvPr id="424" name="楕円 423"/>
        <xdr:cNvSpPr/>
      </xdr:nvSpPr>
      <xdr:spPr>
        <a:xfrm>
          <a:off x="3312160" y="17528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105</xdr:row>
      <xdr:rowOff>24764</xdr:rowOff>
    </xdr:to>
    <xdr:cxnSp macro="">
      <xdr:nvCxnSpPr>
        <xdr:cNvPr id="425" name="直線コネクタ 424"/>
        <xdr:cNvCxnSpPr/>
      </xdr:nvCxnSpPr>
      <xdr:spPr>
        <a:xfrm>
          <a:off x="3355340" y="17579340"/>
          <a:ext cx="73152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50164</xdr:rowOff>
    </xdr:from>
    <xdr:to>
      <xdr:col>15</xdr:col>
      <xdr:colOff>101600</xdr:colOff>
      <xdr:row>104</xdr:row>
      <xdr:rowOff>151764</xdr:rowOff>
    </xdr:to>
    <xdr:sp macro="" textlink="">
      <xdr:nvSpPr>
        <xdr:cNvPr id="426" name="楕円 425"/>
        <xdr:cNvSpPr/>
      </xdr:nvSpPr>
      <xdr:spPr>
        <a:xfrm>
          <a:off x="2514600" y="174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100964</xdr:rowOff>
    </xdr:from>
    <xdr:to>
      <xdr:col>19</xdr:col>
      <xdr:colOff>177800</xdr:colOff>
      <xdr:row>104</xdr:row>
      <xdr:rowOff>144780</xdr:rowOff>
    </xdr:to>
    <xdr:cxnSp macro="">
      <xdr:nvCxnSpPr>
        <xdr:cNvPr id="427" name="直線コネクタ 426"/>
        <xdr:cNvCxnSpPr/>
      </xdr:nvCxnSpPr>
      <xdr:spPr>
        <a:xfrm>
          <a:off x="2565400" y="17535524"/>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28" name="楕円 427"/>
        <xdr:cNvSpPr/>
      </xdr:nvSpPr>
      <xdr:spPr>
        <a:xfrm>
          <a:off x="173990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68580</xdr:rowOff>
    </xdr:from>
    <xdr:to>
      <xdr:col>15</xdr:col>
      <xdr:colOff>50800</xdr:colOff>
      <xdr:row>104</xdr:row>
      <xdr:rowOff>100964</xdr:rowOff>
    </xdr:to>
    <xdr:cxnSp macro="">
      <xdr:nvCxnSpPr>
        <xdr:cNvPr id="429" name="直線コネクタ 428"/>
        <xdr:cNvCxnSpPr/>
      </xdr:nvCxnSpPr>
      <xdr:spPr>
        <a:xfrm>
          <a:off x="1790700" y="17503140"/>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113030</xdr:rowOff>
    </xdr:from>
    <xdr:to>
      <xdr:col>6</xdr:col>
      <xdr:colOff>38100</xdr:colOff>
      <xdr:row>105</xdr:row>
      <xdr:rowOff>43180</xdr:rowOff>
    </xdr:to>
    <xdr:sp macro="" textlink="">
      <xdr:nvSpPr>
        <xdr:cNvPr id="430" name="楕円 429"/>
        <xdr:cNvSpPr/>
      </xdr:nvSpPr>
      <xdr:spPr>
        <a:xfrm>
          <a:off x="965200" y="1754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68580</xdr:rowOff>
    </xdr:from>
    <xdr:to>
      <xdr:col>10</xdr:col>
      <xdr:colOff>114300</xdr:colOff>
      <xdr:row>104</xdr:row>
      <xdr:rowOff>163830</xdr:rowOff>
    </xdr:to>
    <xdr:cxnSp macro="">
      <xdr:nvCxnSpPr>
        <xdr:cNvPr id="431" name="直線コネクタ 430"/>
        <xdr:cNvCxnSpPr/>
      </xdr:nvCxnSpPr>
      <xdr:spPr>
        <a:xfrm flipV="1">
          <a:off x="1008380" y="17503140"/>
          <a:ext cx="7823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macro="" textlink="">
      <xdr:nvSpPr>
        <xdr:cNvPr id="432" name="n_1aveValue【市民会館】&#10;有形固定資産減価償却率"/>
        <xdr:cNvSpPr txBox="1"/>
      </xdr:nvSpPr>
      <xdr:spPr>
        <a:xfrm>
          <a:off x="317056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macro="" textlink="">
      <xdr:nvSpPr>
        <xdr:cNvPr id="433" name="n_2aveValue【市民会館】&#10;有形固定資産減価償却率"/>
        <xdr:cNvSpPr txBox="1"/>
      </xdr:nvSpPr>
      <xdr:spPr>
        <a:xfrm>
          <a:off x="2385704" y="1772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34" name="n_3aveValue【市民会館】&#10;有形固定資産減価償却率"/>
        <xdr:cNvSpPr txBox="1"/>
      </xdr:nvSpPr>
      <xdr:spPr>
        <a:xfrm>
          <a:off x="161100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146702</xdr:rowOff>
    </xdr:from>
    <xdr:ext cx="405111" cy="259045"/>
    <xdr:sp macro="" textlink="">
      <xdr:nvSpPr>
        <xdr:cNvPr id="435" name="n_4aveValue【市民会館】&#10;有形固定資産減価償却率"/>
        <xdr:cNvSpPr txBox="1"/>
      </xdr:nvSpPr>
      <xdr:spPr>
        <a:xfrm>
          <a:off x="836304"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40657</xdr:rowOff>
    </xdr:from>
    <xdr:ext cx="405111" cy="259045"/>
    <xdr:sp macro="" textlink="">
      <xdr:nvSpPr>
        <xdr:cNvPr id="436" name="n_1mainValue【市民会館】&#10;有形固定資産減価償却率"/>
        <xdr:cNvSpPr txBox="1"/>
      </xdr:nvSpPr>
      <xdr:spPr>
        <a:xfrm>
          <a:off x="317056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168291</xdr:rowOff>
    </xdr:from>
    <xdr:ext cx="405111" cy="259045"/>
    <xdr:sp macro="" textlink="">
      <xdr:nvSpPr>
        <xdr:cNvPr id="437" name="n_2mainValue【市民会館】&#10;有形固定資産減価償却率"/>
        <xdr:cNvSpPr txBox="1"/>
      </xdr:nvSpPr>
      <xdr:spPr>
        <a:xfrm>
          <a:off x="2385704" y="172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135907</xdr:rowOff>
    </xdr:from>
    <xdr:ext cx="405111" cy="259045"/>
    <xdr:sp macro="" textlink="">
      <xdr:nvSpPr>
        <xdr:cNvPr id="438" name="n_3mainValue【市民会館】&#10;有形固定資産減価償却率"/>
        <xdr:cNvSpPr txBox="1"/>
      </xdr:nvSpPr>
      <xdr:spPr>
        <a:xfrm>
          <a:off x="161100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59707</xdr:rowOff>
    </xdr:from>
    <xdr:ext cx="405111" cy="259045"/>
    <xdr:sp macro="" textlink="">
      <xdr:nvSpPr>
        <xdr:cNvPr id="439" name="n_4mainValue【市民会館】&#10;有形固定資産減価償却率"/>
        <xdr:cNvSpPr txBox="1"/>
      </xdr:nvSpPr>
      <xdr:spPr>
        <a:xfrm>
          <a:off x="83630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63" name="直線コネクタ 462"/>
        <xdr:cNvCxnSpPr/>
      </xdr:nvCxnSpPr>
      <xdr:spPr>
        <a:xfrm flipV="1">
          <a:off x="9219565" y="16817339"/>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6" name="【市民会館】&#10;一人当たり面積最大値テキスト"/>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7" name="直線コネクタ 466"/>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8" name="【市民会館】&#10;一人当たり面積平均値テキスト"/>
        <xdr:cNvSpPr txBox="1"/>
      </xdr:nvSpPr>
      <xdr:spPr>
        <a:xfrm>
          <a:off x="9258300" y="17632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9" name="フローチャート: 判断 468"/>
        <xdr:cNvSpPr/>
      </xdr:nvSpPr>
      <xdr:spPr>
        <a:xfrm>
          <a:off x="919226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70" name="フローチャート: 判断 469"/>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71" name="フローチャート: 判断 470"/>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2" name="フローチャート: 判断 471"/>
        <xdr:cNvSpPr/>
      </xdr:nvSpPr>
      <xdr:spPr>
        <a:xfrm>
          <a:off x="68732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73" name="フローチャート: 判断 472"/>
        <xdr:cNvSpPr/>
      </xdr:nvSpPr>
      <xdr:spPr>
        <a:xfrm>
          <a:off x="60985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59689</xdr:rowOff>
    </xdr:from>
    <xdr:to>
      <xdr:col>55</xdr:col>
      <xdr:colOff>50800</xdr:colOff>
      <xdr:row>103</xdr:row>
      <xdr:rowOff>161289</xdr:rowOff>
    </xdr:to>
    <xdr:sp macro="" textlink="">
      <xdr:nvSpPr>
        <xdr:cNvPr id="479" name="楕円 478"/>
        <xdr:cNvSpPr/>
      </xdr:nvSpPr>
      <xdr:spPr>
        <a:xfrm>
          <a:off x="9192260" y="17326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82566</xdr:rowOff>
    </xdr:from>
    <xdr:ext cx="469744" cy="259045"/>
    <xdr:sp macro="" textlink="">
      <xdr:nvSpPr>
        <xdr:cNvPr id="480" name="【市民会館】&#10;一人当たり面積該当値テキスト"/>
        <xdr:cNvSpPr txBox="1"/>
      </xdr:nvSpPr>
      <xdr:spPr>
        <a:xfrm>
          <a:off x="9258300" y="171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52070</xdr:rowOff>
    </xdr:from>
    <xdr:to>
      <xdr:col>50</xdr:col>
      <xdr:colOff>165100</xdr:colOff>
      <xdr:row>103</xdr:row>
      <xdr:rowOff>153670</xdr:rowOff>
    </xdr:to>
    <xdr:sp macro="" textlink="">
      <xdr:nvSpPr>
        <xdr:cNvPr id="481" name="楕円 480"/>
        <xdr:cNvSpPr/>
      </xdr:nvSpPr>
      <xdr:spPr>
        <a:xfrm>
          <a:off x="8445500" y="173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102870</xdr:rowOff>
    </xdr:from>
    <xdr:to>
      <xdr:col>55</xdr:col>
      <xdr:colOff>0</xdr:colOff>
      <xdr:row>103</xdr:row>
      <xdr:rowOff>110489</xdr:rowOff>
    </xdr:to>
    <xdr:cxnSp macro="">
      <xdr:nvCxnSpPr>
        <xdr:cNvPr id="482" name="直線コネクタ 481"/>
        <xdr:cNvCxnSpPr/>
      </xdr:nvCxnSpPr>
      <xdr:spPr>
        <a:xfrm>
          <a:off x="8496300" y="17369790"/>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44450</xdr:rowOff>
    </xdr:from>
    <xdr:to>
      <xdr:col>46</xdr:col>
      <xdr:colOff>38100</xdr:colOff>
      <xdr:row>103</xdr:row>
      <xdr:rowOff>146050</xdr:rowOff>
    </xdr:to>
    <xdr:sp macro="" textlink="">
      <xdr:nvSpPr>
        <xdr:cNvPr id="483" name="楕円 482"/>
        <xdr:cNvSpPr/>
      </xdr:nvSpPr>
      <xdr:spPr>
        <a:xfrm>
          <a:off x="7670800" y="17311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95250</xdr:rowOff>
    </xdr:from>
    <xdr:to>
      <xdr:col>50</xdr:col>
      <xdr:colOff>114300</xdr:colOff>
      <xdr:row>103</xdr:row>
      <xdr:rowOff>102870</xdr:rowOff>
    </xdr:to>
    <xdr:cxnSp macro="">
      <xdr:nvCxnSpPr>
        <xdr:cNvPr id="484" name="直線コネクタ 483"/>
        <xdr:cNvCxnSpPr/>
      </xdr:nvCxnSpPr>
      <xdr:spPr>
        <a:xfrm>
          <a:off x="7713980" y="1736217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29211</xdr:rowOff>
    </xdr:from>
    <xdr:to>
      <xdr:col>41</xdr:col>
      <xdr:colOff>101600</xdr:colOff>
      <xdr:row>103</xdr:row>
      <xdr:rowOff>130811</xdr:rowOff>
    </xdr:to>
    <xdr:sp macro="" textlink="">
      <xdr:nvSpPr>
        <xdr:cNvPr id="485" name="楕円 484"/>
        <xdr:cNvSpPr/>
      </xdr:nvSpPr>
      <xdr:spPr>
        <a:xfrm>
          <a:off x="6873240" y="172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80011</xdr:rowOff>
    </xdr:from>
    <xdr:to>
      <xdr:col>45</xdr:col>
      <xdr:colOff>177800</xdr:colOff>
      <xdr:row>103</xdr:row>
      <xdr:rowOff>95250</xdr:rowOff>
    </xdr:to>
    <xdr:cxnSp macro="">
      <xdr:nvCxnSpPr>
        <xdr:cNvPr id="486" name="直線コネクタ 485"/>
        <xdr:cNvCxnSpPr/>
      </xdr:nvCxnSpPr>
      <xdr:spPr>
        <a:xfrm>
          <a:off x="6924040" y="1734693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97789</xdr:rowOff>
    </xdr:from>
    <xdr:to>
      <xdr:col>36</xdr:col>
      <xdr:colOff>165100</xdr:colOff>
      <xdr:row>104</xdr:row>
      <xdr:rowOff>27939</xdr:rowOff>
    </xdr:to>
    <xdr:sp macro="" textlink="">
      <xdr:nvSpPr>
        <xdr:cNvPr id="487" name="楕円 486"/>
        <xdr:cNvSpPr/>
      </xdr:nvSpPr>
      <xdr:spPr>
        <a:xfrm>
          <a:off x="609854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80011</xdr:rowOff>
    </xdr:from>
    <xdr:to>
      <xdr:col>41</xdr:col>
      <xdr:colOff>50800</xdr:colOff>
      <xdr:row>103</xdr:row>
      <xdr:rowOff>148589</xdr:rowOff>
    </xdr:to>
    <xdr:cxnSp macro="">
      <xdr:nvCxnSpPr>
        <xdr:cNvPr id="488" name="直線コネクタ 487"/>
        <xdr:cNvCxnSpPr/>
      </xdr:nvCxnSpPr>
      <xdr:spPr>
        <a:xfrm flipV="1">
          <a:off x="6149340" y="17346931"/>
          <a:ext cx="7747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9" name="n_1aveValue【市民会館】&#10;一人当たり面積"/>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0" name="n_2aveValue【市民会館】&#10;一人当たり面積"/>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91" name="n_3aveValue【市民会館】&#10;一人当たり面積"/>
        <xdr:cNvSpPr txBox="1"/>
      </xdr:nvSpPr>
      <xdr:spPr>
        <a:xfrm>
          <a:off x="67120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92" name="n_4aveValue【市民会館】&#10;一人当たり面積"/>
        <xdr:cNvSpPr txBox="1"/>
      </xdr:nvSpPr>
      <xdr:spPr>
        <a:xfrm>
          <a:off x="59373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170197</xdr:rowOff>
    </xdr:from>
    <xdr:ext cx="469744" cy="259045"/>
    <xdr:sp macro="" textlink="">
      <xdr:nvSpPr>
        <xdr:cNvPr id="493" name="n_1mainValue【市民会館】&#10;一人当たり面積"/>
        <xdr:cNvSpPr txBox="1"/>
      </xdr:nvSpPr>
      <xdr:spPr>
        <a:xfrm>
          <a:off x="8271587" y="171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162577</xdr:rowOff>
    </xdr:from>
    <xdr:ext cx="469744" cy="259045"/>
    <xdr:sp macro="" textlink="">
      <xdr:nvSpPr>
        <xdr:cNvPr id="494" name="n_2mainValue【市民会館】&#10;一人当たり面積"/>
        <xdr:cNvSpPr txBox="1"/>
      </xdr:nvSpPr>
      <xdr:spPr>
        <a:xfrm>
          <a:off x="7509587" y="1709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147338</xdr:rowOff>
    </xdr:from>
    <xdr:ext cx="469744" cy="259045"/>
    <xdr:sp macro="" textlink="">
      <xdr:nvSpPr>
        <xdr:cNvPr id="495" name="n_3mainValue【市民会館】&#10;一人当たり面積"/>
        <xdr:cNvSpPr txBox="1"/>
      </xdr:nvSpPr>
      <xdr:spPr>
        <a:xfrm>
          <a:off x="6712027" y="17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44466</xdr:rowOff>
    </xdr:from>
    <xdr:ext cx="469744" cy="259045"/>
    <xdr:sp macro="" textlink="">
      <xdr:nvSpPr>
        <xdr:cNvPr id="496" name="n_4mainValue【市民会館】&#10;一人当たり面積"/>
        <xdr:cNvSpPr txBox="1"/>
      </xdr:nvSpPr>
      <xdr:spPr>
        <a:xfrm>
          <a:off x="5937327" y="171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521" name="直線コネクタ 520"/>
        <xdr:cNvCxnSpPr/>
      </xdr:nvCxnSpPr>
      <xdr:spPr>
        <a:xfrm flipV="1">
          <a:off x="14375764" y="704088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522" name="【一般廃棄物処理施設】&#10;有形固定資産減価償却率最小値テキスト"/>
        <xdr:cNvSpPr txBox="1"/>
      </xdr:nvSpPr>
      <xdr:spPr>
        <a:xfrm>
          <a:off x="14414500" y="714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23" name="直線コネクタ 522"/>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24" name="【一般廃棄物処理施設】&#10;有形固定資産減価償却率最大値テキスト"/>
        <xdr:cNvSpPr txBox="1"/>
      </xdr:nvSpPr>
      <xdr:spPr>
        <a:xfrm>
          <a:off x="14414500"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25" name="直線コネクタ 524"/>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26" name="【一般廃棄物処理施設】&#10;有形固定資産減価償却率平均値テキスト"/>
        <xdr:cNvSpPr txBox="1"/>
      </xdr:nvSpPr>
      <xdr:spPr>
        <a:xfrm>
          <a:off x="14414500" y="689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27" name="フローチャート: 判断 526"/>
        <xdr:cNvSpPr/>
      </xdr:nvSpPr>
      <xdr:spPr>
        <a:xfrm>
          <a:off x="14325600" y="6993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28" name="フローチャート: 判断 527"/>
        <xdr:cNvSpPr/>
      </xdr:nvSpPr>
      <xdr:spPr>
        <a:xfrm>
          <a:off x="135788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29" name="フローチャート: 判断 528"/>
        <xdr:cNvSpPr/>
      </xdr:nvSpPr>
      <xdr:spPr>
        <a:xfrm>
          <a:off x="12804140" y="598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30" name="フローチャート: 判断 529"/>
        <xdr:cNvSpPr/>
      </xdr:nvSpPr>
      <xdr:spPr>
        <a:xfrm>
          <a:off x="12029440" y="5595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36" name="楕円 535"/>
        <xdr:cNvSpPr/>
      </xdr:nvSpPr>
      <xdr:spPr>
        <a:xfrm>
          <a:off x="14325600" y="69938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37" name="【一般廃棄物処理施設】&#10;有形固定資産減価償却率該当値テキスト"/>
        <xdr:cNvSpPr txBox="1"/>
      </xdr:nvSpPr>
      <xdr:spPr>
        <a:xfrm>
          <a:off x="14414500" y="702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xdr:cNvSpPr/>
      </xdr:nvSpPr>
      <xdr:spPr>
        <a:xfrm>
          <a:off x="135788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39" name="直線コネクタ 538"/>
        <xdr:cNvCxnSpPr/>
      </xdr:nvCxnSpPr>
      <xdr:spPr>
        <a:xfrm>
          <a:off x="13629640" y="6557010"/>
          <a:ext cx="74676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40" name="楕円 539"/>
        <xdr:cNvSpPr/>
      </xdr:nvSpPr>
      <xdr:spPr>
        <a:xfrm>
          <a:off x="12804140" y="598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41" name="直線コネクタ 540"/>
        <xdr:cNvCxnSpPr/>
      </xdr:nvCxnSpPr>
      <xdr:spPr>
        <a:xfrm>
          <a:off x="12854940" y="6035040"/>
          <a:ext cx="77470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42" name="楕円 541"/>
        <xdr:cNvSpPr/>
      </xdr:nvSpPr>
      <xdr:spPr>
        <a:xfrm>
          <a:off x="12029440" y="5763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43" name="直線コネクタ 542"/>
        <xdr:cNvCxnSpPr/>
      </xdr:nvCxnSpPr>
      <xdr:spPr>
        <a:xfrm>
          <a:off x="12072620" y="5814060"/>
          <a:ext cx="78232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44" name="n_1aveValue【一般廃棄物処理施設】&#10;有形固定資産減価償却率"/>
        <xdr:cNvSpPr txBox="1"/>
      </xdr:nvSpPr>
      <xdr:spPr>
        <a:xfrm>
          <a:off x="134372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45" name="n_2aveValue【一般廃棄物処理施設】&#10;有形固定資産減価償却率"/>
        <xdr:cNvSpPr txBox="1"/>
      </xdr:nvSpPr>
      <xdr:spPr>
        <a:xfrm>
          <a:off x="12675244"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46" name="n_3aveValue【一般廃棄物処理施設】&#10;有形固定資産減価償却率"/>
        <xdr:cNvSpPr txBox="1"/>
      </xdr:nvSpPr>
      <xdr:spPr>
        <a:xfrm>
          <a:off x="1190054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47" name="n_1mainValue【一般廃棄物処理施設】&#10;有形固定資産減価償却率"/>
        <xdr:cNvSpPr txBox="1"/>
      </xdr:nvSpPr>
      <xdr:spPr>
        <a:xfrm>
          <a:off x="134372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48" name="n_2mainValue【一般廃棄物処理施設】&#10;有形固定資産減価償却率"/>
        <xdr:cNvSpPr txBox="1"/>
      </xdr:nvSpPr>
      <xdr:spPr>
        <a:xfrm>
          <a:off x="126752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9" name="n_3mainValue【一般廃棄物処理施設】&#10;有形固定資産減価償却率"/>
        <xdr:cNvSpPr txBox="1"/>
      </xdr:nvSpPr>
      <xdr:spPr>
        <a:xfrm>
          <a:off x="119005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1" name="テキスト ボックス 560"/>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3" name="テキスト ボックス 562"/>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5" name="テキスト ボックス 564"/>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7" name="テキスト ボックス 566"/>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75" name="直線コネクタ 574"/>
        <xdr:cNvCxnSpPr/>
      </xdr:nvCxnSpPr>
      <xdr:spPr>
        <a:xfrm flipV="1">
          <a:off x="19509104" y="5561990"/>
          <a:ext cx="0" cy="1570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76" name="【一般廃棄物処理施設】&#10;一人当たり有形固定資産（償却資産）額最小値テキスト"/>
        <xdr:cNvSpPr txBox="1"/>
      </xdr:nvSpPr>
      <xdr:spPr>
        <a:xfrm>
          <a:off x="19547840" y="7136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77" name="直線コネクタ 576"/>
        <xdr:cNvCxnSpPr/>
      </xdr:nvCxnSpPr>
      <xdr:spPr>
        <a:xfrm>
          <a:off x="19443700" y="7132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78" name="【一般廃棄物処理施設】&#10;一人当たり有形固定資産（償却資産）額最大値テキスト"/>
        <xdr:cNvSpPr txBox="1"/>
      </xdr:nvSpPr>
      <xdr:spPr>
        <a:xfrm>
          <a:off x="19547840" y="53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79" name="直線コネクタ 578"/>
        <xdr:cNvCxnSpPr/>
      </xdr:nvCxnSpPr>
      <xdr:spPr>
        <a:xfrm>
          <a:off x="19443700" y="5561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41648</xdr:rowOff>
    </xdr:from>
    <xdr:ext cx="534377" cy="259045"/>
    <xdr:sp macro="" textlink="">
      <xdr:nvSpPr>
        <xdr:cNvPr id="580" name="【一般廃棄物処理施設】&#10;一人当たり有形固定資産（償却資産）額平均値テキスト"/>
        <xdr:cNvSpPr txBox="1"/>
      </xdr:nvSpPr>
      <xdr:spPr>
        <a:xfrm>
          <a:off x="19547840" y="624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81" name="フローチャート: 判断 580"/>
        <xdr:cNvSpPr/>
      </xdr:nvSpPr>
      <xdr:spPr>
        <a:xfrm>
          <a:off x="19458940" y="63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82" name="フローチャート: 判断 581"/>
        <xdr:cNvSpPr/>
      </xdr:nvSpPr>
      <xdr:spPr>
        <a:xfrm>
          <a:off x="18735040" y="63942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83" name="フローチャート: 判断 582"/>
        <xdr:cNvSpPr/>
      </xdr:nvSpPr>
      <xdr:spPr>
        <a:xfrm>
          <a:off x="17937480" y="63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84" name="フローチャート: 判断 583"/>
        <xdr:cNvSpPr/>
      </xdr:nvSpPr>
      <xdr:spPr>
        <a:xfrm>
          <a:off x="17162780" y="6312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88613</xdr:rowOff>
    </xdr:from>
    <xdr:to>
      <xdr:col>116</xdr:col>
      <xdr:colOff>114300</xdr:colOff>
      <xdr:row>39</xdr:row>
      <xdr:rowOff>18763</xdr:rowOff>
    </xdr:to>
    <xdr:sp macro="" textlink="">
      <xdr:nvSpPr>
        <xdr:cNvPr id="590" name="楕円 589"/>
        <xdr:cNvSpPr/>
      </xdr:nvSpPr>
      <xdr:spPr>
        <a:xfrm>
          <a:off x="19458940" y="6458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67040</xdr:rowOff>
    </xdr:from>
    <xdr:ext cx="534377" cy="259045"/>
    <xdr:sp macro="" textlink="">
      <xdr:nvSpPr>
        <xdr:cNvPr id="591" name="【一般廃棄物処理施設】&#10;一人当たり有形固定資産（償却資産）額該当値テキスト"/>
        <xdr:cNvSpPr txBox="1"/>
      </xdr:nvSpPr>
      <xdr:spPr>
        <a:xfrm>
          <a:off x="19547840" y="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110156</xdr:rowOff>
    </xdr:from>
    <xdr:to>
      <xdr:col>112</xdr:col>
      <xdr:colOff>38100</xdr:colOff>
      <xdr:row>39</xdr:row>
      <xdr:rowOff>40306</xdr:rowOff>
    </xdr:to>
    <xdr:sp macro="" textlink="">
      <xdr:nvSpPr>
        <xdr:cNvPr id="592" name="楕円 591"/>
        <xdr:cNvSpPr/>
      </xdr:nvSpPr>
      <xdr:spPr>
        <a:xfrm>
          <a:off x="18735040" y="6480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139413</xdr:rowOff>
    </xdr:from>
    <xdr:to>
      <xdr:col>116</xdr:col>
      <xdr:colOff>63500</xdr:colOff>
      <xdr:row>38</xdr:row>
      <xdr:rowOff>160956</xdr:rowOff>
    </xdr:to>
    <xdr:cxnSp macro="">
      <xdr:nvCxnSpPr>
        <xdr:cNvPr id="593" name="直線コネクタ 592"/>
        <xdr:cNvCxnSpPr/>
      </xdr:nvCxnSpPr>
      <xdr:spPr>
        <a:xfrm flipV="1">
          <a:off x="18778220" y="6509733"/>
          <a:ext cx="731520" cy="2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93653</xdr:rowOff>
    </xdr:from>
    <xdr:to>
      <xdr:col>107</xdr:col>
      <xdr:colOff>101600</xdr:colOff>
      <xdr:row>39</xdr:row>
      <xdr:rowOff>23803</xdr:rowOff>
    </xdr:to>
    <xdr:sp macro="" textlink="">
      <xdr:nvSpPr>
        <xdr:cNvPr id="594" name="楕円 593"/>
        <xdr:cNvSpPr/>
      </xdr:nvSpPr>
      <xdr:spPr>
        <a:xfrm>
          <a:off x="17937480" y="6463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144453</xdr:rowOff>
    </xdr:from>
    <xdr:to>
      <xdr:col>111</xdr:col>
      <xdr:colOff>177800</xdr:colOff>
      <xdr:row>38</xdr:row>
      <xdr:rowOff>160956</xdr:rowOff>
    </xdr:to>
    <xdr:cxnSp macro="">
      <xdr:nvCxnSpPr>
        <xdr:cNvPr id="595" name="直線コネクタ 594"/>
        <xdr:cNvCxnSpPr/>
      </xdr:nvCxnSpPr>
      <xdr:spPr>
        <a:xfrm>
          <a:off x="17988280" y="6514773"/>
          <a:ext cx="789940" cy="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46660</xdr:rowOff>
    </xdr:from>
    <xdr:to>
      <xdr:col>102</xdr:col>
      <xdr:colOff>165100</xdr:colOff>
      <xdr:row>38</xdr:row>
      <xdr:rowOff>148260</xdr:rowOff>
    </xdr:to>
    <xdr:sp macro="" textlink="">
      <xdr:nvSpPr>
        <xdr:cNvPr id="596" name="楕円 595"/>
        <xdr:cNvSpPr/>
      </xdr:nvSpPr>
      <xdr:spPr>
        <a:xfrm>
          <a:off x="17162780" y="64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97460</xdr:rowOff>
    </xdr:from>
    <xdr:to>
      <xdr:col>107</xdr:col>
      <xdr:colOff>50800</xdr:colOff>
      <xdr:row>38</xdr:row>
      <xdr:rowOff>144453</xdr:rowOff>
    </xdr:to>
    <xdr:cxnSp macro="">
      <xdr:nvCxnSpPr>
        <xdr:cNvPr id="597" name="直線コネクタ 596"/>
        <xdr:cNvCxnSpPr/>
      </xdr:nvCxnSpPr>
      <xdr:spPr>
        <a:xfrm>
          <a:off x="17213580" y="6467780"/>
          <a:ext cx="7747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142014</xdr:rowOff>
    </xdr:from>
    <xdr:ext cx="534377" cy="259045"/>
    <xdr:sp macro="" textlink="">
      <xdr:nvSpPr>
        <xdr:cNvPr id="598" name="n_1aveValue【一般廃棄物処理施設】&#10;一人当たり有形固定資産（償却資産）額"/>
        <xdr:cNvSpPr txBox="1"/>
      </xdr:nvSpPr>
      <xdr:spPr>
        <a:xfrm>
          <a:off x="18528811" y="617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99" name="n_2aveValue【一般廃棄物処理施設】&#10;一人当たり有形固定資産（償却資産）額"/>
        <xdr:cNvSpPr txBox="1"/>
      </xdr:nvSpPr>
      <xdr:spPr>
        <a:xfrm>
          <a:off x="17766811" y="60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600" name="n_3aveValue【一般廃棄物処理施設】&#10;一人当たり有形固定資産（償却資産）額"/>
        <xdr:cNvSpPr txBox="1"/>
      </xdr:nvSpPr>
      <xdr:spPr>
        <a:xfrm>
          <a:off x="16969251" y="60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31433</xdr:rowOff>
    </xdr:from>
    <xdr:ext cx="534377" cy="259045"/>
    <xdr:sp macro="" textlink="">
      <xdr:nvSpPr>
        <xdr:cNvPr id="601" name="n_1mainValue【一般廃棄物処理施設】&#10;一人当たり有形固定資産（償却資産）額"/>
        <xdr:cNvSpPr txBox="1"/>
      </xdr:nvSpPr>
      <xdr:spPr>
        <a:xfrm>
          <a:off x="18528811" y="656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14930</xdr:rowOff>
    </xdr:from>
    <xdr:ext cx="534377" cy="259045"/>
    <xdr:sp macro="" textlink="">
      <xdr:nvSpPr>
        <xdr:cNvPr id="602" name="n_2mainValue【一般廃棄物処理施設】&#10;一人当たり有形固定資産（償却資産）額"/>
        <xdr:cNvSpPr txBox="1"/>
      </xdr:nvSpPr>
      <xdr:spPr>
        <a:xfrm>
          <a:off x="17766811" y="655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139387</xdr:rowOff>
    </xdr:from>
    <xdr:ext cx="534377" cy="259045"/>
    <xdr:sp macro="" textlink="">
      <xdr:nvSpPr>
        <xdr:cNvPr id="603" name="n_3mainValue【一般廃棄物処理施設】&#10;一人当たり有形固定資産（償却資産）額"/>
        <xdr:cNvSpPr txBox="1"/>
      </xdr:nvSpPr>
      <xdr:spPr>
        <a:xfrm>
          <a:off x="16969251" y="65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28" name="直線コネクタ 627"/>
        <xdr:cNvCxnSpPr/>
      </xdr:nvCxnSpPr>
      <xdr:spPr>
        <a:xfrm flipV="1">
          <a:off x="14375764" y="930592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29" name="【保健センター・保健所】&#10;有形固定資産減価償却率最小値テキスト"/>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0" name="直線コネクタ 629"/>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31" name="【保健センター・保健所】&#10;有形固定資産減価償却率最大値テキスト"/>
        <xdr:cNvSpPr txBox="1"/>
      </xdr:nvSpPr>
      <xdr:spPr>
        <a:xfrm>
          <a:off x="144145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32" name="直線コネクタ 631"/>
        <xdr:cNvCxnSpPr/>
      </xdr:nvCxnSpPr>
      <xdr:spPr>
        <a:xfrm>
          <a:off x="14287500" y="930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33" name="【保健センター・保健所】&#10;有形固定資産減価償却率平均値テキスト"/>
        <xdr:cNvSpPr txBox="1"/>
      </xdr:nvSpPr>
      <xdr:spPr>
        <a:xfrm>
          <a:off x="14414500" y="9672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4" name="フローチャート: 判断 633"/>
        <xdr:cNvSpPr/>
      </xdr:nvSpPr>
      <xdr:spPr>
        <a:xfrm>
          <a:off x="14325600" y="98171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5" name="フローチャート: 判断 634"/>
        <xdr:cNvSpPr/>
      </xdr:nvSpPr>
      <xdr:spPr>
        <a:xfrm>
          <a:off x="135788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36" name="フローチャート: 判断 635"/>
        <xdr:cNvSpPr/>
      </xdr:nvSpPr>
      <xdr:spPr>
        <a:xfrm>
          <a:off x="12804140" y="980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37" name="フローチャート: 判断 636"/>
        <xdr:cNvSpPr/>
      </xdr:nvSpPr>
      <xdr:spPr>
        <a:xfrm>
          <a:off x="12029440" y="9651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38" name="フローチャート: 判断 637"/>
        <xdr:cNvSpPr/>
      </xdr:nvSpPr>
      <xdr:spPr>
        <a:xfrm>
          <a:off x="11231880" y="9657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46355</xdr:rowOff>
    </xdr:from>
    <xdr:to>
      <xdr:col>85</xdr:col>
      <xdr:colOff>177800</xdr:colOff>
      <xdr:row>59</xdr:row>
      <xdr:rowOff>147955</xdr:rowOff>
    </xdr:to>
    <xdr:sp macro="" textlink="">
      <xdr:nvSpPr>
        <xdr:cNvPr id="644" name="楕円 643"/>
        <xdr:cNvSpPr/>
      </xdr:nvSpPr>
      <xdr:spPr>
        <a:xfrm>
          <a:off x="14325600" y="99371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24782</xdr:rowOff>
    </xdr:from>
    <xdr:ext cx="405111" cy="259045"/>
    <xdr:sp macro="" textlink="">
      <xdr:nvSpPr>
        <xdr:cNvPr id="645" name="【保健センター・保健所】&#10;有形固定資産減価償却率該当値テキスト"/>
        <xdr:cNvSpPr txBox="1"/>
      </xdr:nvSpPr>
      <xdr:spPr>
        <a:xfrm>
          <a:off x="14414500"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xdr:rowOff>
    </xdr:from>
    <xdr:to>
      <xdr:col>81</xdr:col>
      <xdr:colOff>101600</xdr:colOff>
      <xdr:row>59</xdr:row>
      <xdr:rowOff>109855</xdr:rowOff>
    </xdr:to>
    <xdr:sp macro="" textlink="">
      <xdr:nvSpPr>
        <xdr:cNvPr id="646" name="楕円 645"/>
        <xdr:cNvSpPr/>
      </xdr:nvSpPr>
      <xdr:spPr>
        <a:xfrm>
          <a:off x="1357884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59055</xdr:rowOff>
    </xdr:from>
    <xdr:to>
      <xdr:col>85</xdr:col>
      <xdr:colOff>127000</xdr:colOff>
      <xdr:row>59</xdr:row>
      <xdr:rowOff>97155</xdr:rowOff>
    </xdr:to>
    <xdr:cxnSp macro="">
      <xdr:nvCxnSpPr>
        <xdr:cNvPr id="647" name="直線コネクタ 646"/>
        <xdr:cNvCxnSpPr/>
      </xdr:nvCxnSpPr>
      <xdr:spPr>
        <a:xfrm>
          <a:off x="13629640" y="994981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139700</xdr:rowOff>
    </xdr:from>
    <xdr:to>
      <xdr:col>76</xdr:col>
      <xdr:colOff>165100</xdr:colOff>
      <xdr:row>59</xdr:row>
      <xdr:rowOff>69850</xdr:rowOff>
    </xdr:to>
    <xdr:sp macro="" textlink="">
      <xdr:nvSpPr>
        <xdr:cNvPr id="648" name="楕円 647"/>
        <xdr:cNvSpPr/>
      </xdr:nvSpPr>
      <xdr:spPr>
        <a:xfrm>
          <a:off x="12804140" y="986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19050</xdr:rowOff>
    </xdr:from>
    <xdr:to>
      <xdr:col>81</xdr:col>
      <xdr:colOff>50800</xdr:colOff>
      <xdr:row>59</xdr:row>
      <xdr:rowOff>59055</xdr:rowOff>
    </xdr:to>
    <xdr:cxnSp macro="">
      <xdr:nvCxnSpPr>
        <xdr:cNvPr id="649" name="直線コネクタ 648"/>
        <xdr:cNvCxnSpPr/>
      </xdr:nvCxnSpPr>
      <xdr:spPr>
        <a:xfrm>
          <a:off x="12854940" y="990981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95885</xdr:rowOff>
    </xdr:from>
    <xdr:to>
      <xdr:col>72</xdr:col>
      <xdr:colOff>38100</xdr:colOff>
      <xdr:row>59</xdr:row>
      <xdr:rowOff>26035</xdr:rowOff>
    </xdr:to>
    <xdr:sp macro="" textlink="">
      <xdr:nvSpPr>
        <xdr:cNvPr id="650" name="楕円 649"/>
        <xdr:cNvSpPr/>
      </xdr:nvSpPr>
      <xdr:spPr>
        <a:xfrm>
          <a:off x="12029440" y="9819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146685</xdr:rowOff>
    </xdr:from>
    <xdr:to>
      <xdr:col>76</xdr:col>
      <xdr:colOff>114300</xdr:colOff>
      <xdr:row>59</xdr:row>
      <xdr:rowOff>19050</xdr:rowOff>
    </xdr:to>
    <xdr:cxnSp macro="">
      <xdr:nvCxnSpPr>
        <xdr:cNvPr id="651" name="直線コネクタ 650"/>
        <xdr:cNvCxnSpPr/>
      </xdr:nvCxnSpPr>
      <xdr:spPr>
        <a:xfrm>
          <a:off x="12072620" y="986980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652" name="楕円 651"/>
        <xdr:cNvSpPr/>
      </xdr:nvSpPr>
      <xdr:spPr>
        <a:xfrm>
          <a:off x="1123188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146685</xdr:rowOff>
    </xdr:to>
    <xdr:cxnSp macro="">
      <xdr:nvCxnSpPr>
        <xdr:cNvPr id="653" name="直線コネクタ 652"/>
        <xdr:cNvCxnSpPr/>
      </xdr:nvCxnSpPr>
      <xdr:spPr>
        <a:xfrm>
          <a:off x="11282680" y="9791700"/>
          <a:ext cx="78994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4" name="n_1aveValue【保健センター・保健所】&#10;有形固定資産減価償却率"/>
        <xdr:cNvSpPr txBox="1"/>
      </xdr:nvSpPr>
      <xdr:spPr>
        <a:xfrm>
          <a:off x="13437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655" name="n_2aveValue【保健センター・保健所】&#10;有形固定資産減価償却率"/>
        <xdr:cNvSpPr txBox="1"/>
      </xdr:nvSpPr>
      <xdr:spPr>
        <a:xfrm>
          <a:off x="126752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656" name="n_3aveValue【保健センター・保健所】&#10;有形固定資産減価償却率"/>
        <xdr:cNvSpPr txBox="1"/>
      </xdr:nvSpPr>
      <xdr:spPr>
        <a:xfrm>
          <a:off x="1190054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57" name="n_4aveValue【保健センター・保健所】&#10;有形固定資産減価償却率"/>
        <xdr:cNvSpPr txBox="1"/>
      </xdr:nvSpPr>
      <xdr:spPr>
        <a:xfrm>
          <a:off x="1110298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100982</xdr:rowOff>
    </xdr:from>
    <xdr:ext cx="405111" cy="259045"/>
    <xdr:sp macro="" textlink="">
      <xdr:nvSpPr>
        <xdr:cNvPr id="658" name="n_1mainValue【保健センター・保健所】&#10;有形固定資産減価償却率"/>
        <xdr:cNvSpPr txBox="1"/>
      </xdr:nvSpPr>
      <xdr:spPr>
        <a:xfrm>
          <a:off x="13437244" y="999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60977</xdr:rowOff>
    </xdr:from>
    <xdr:ext cx="405111" cy="259045"/>
    <xdr:sp macro="" textlink="">
      <xdr:nvSpPr>
        <xdr:cNvPr id="659" name="n_2mainValue【保健センター・保健所】&#10;有形固定資産減価償却率"/>
        <xdr:cNvSpPr txBox="1"/>
      </xdr:nvSpPr>
      <xdr:spPr>
        <a:xfrm>
          <a:off x="126752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17162</xdr:rowOff>
    </xdr:from>
    <xdr:ext cx="405111" cy="259045"/>
    <xdr:sp macro="" textlink="">
      <xdr:nvSpPr>
        <xdr:cNvPr id="660" name="n_3mainValue【保健センター・保健所】&#10;有形固定資産減価償却率"/>
        <xdr:cNvSpPr txBox="1"/>
      </xdr:nvSpPr>
      <xdr:spPr>
        <a:xfrm>
          <a:off x="11900544" y="990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110507</xdr:rowOff>
    </xdr:from>
    <xdr:ext cx="405111" cy="259045"/>
    <xdr:sp macro="" textlink="">
      <xdr:nvSpPr>
        <xdr:cNvPr id="661" name="n_4mainValue【保健センター・保健所】&#10;有形固定資産減価償却率"/>
        <xdr:cNvSpPr txBox="1"/>
      </xdr:nvSpPr>
      <xdr:spPr>
        <a:xfrm>
          <a:off x="1110298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5" name="直線コネクタ 684"/>
        <xdr:cNvCxnSpPr/>
      </xdr:nvCxnSpPr>
      <xdr:spPr>
        <a:xfrm flipV="1">
          <a:off x="19509104" y="93878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6"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7" name="直線コネクタ 686"/>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8"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9" name="直線コネクタ 688"/>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0" name="【保健センター・保健所】&#10;一人当たり面積平均値テキスト"/>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1" name="フローチャート: 判断 690"/>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2" name="フローチャート: 判断 691"/>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93" name="フローチャート: 判断 692"/>
        <xdr:cNvSpPr/>
      </xdr:nvSpPr>
      <xdr:spPr>
        <a:xfrm>
          <a:off x="179374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4" name="フローチャート: 判断 693"/>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5" name="フローチャート: 判断 694"/>
        <xdr:cNvSpPr/>
      </xdr:nvSpPr>
      <xdr:spPr>
        <a:xfrm>
          <a:off x="1638808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1" name="楕円 700"/>
        <xdr:cNvSpPr/>
      </xdr:nvSpPr>
      <xdr:spPr>
        <a:xfrm>
          <a:off x="1945894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2" name="【保健センター・保健所】&#10;一人当たり面積該当値テキスト"/>
        <xdr:cNvSpPr txBox="1"/>
      </xdr:nvSpPr>
      <xdr:spPr>
        <a:xfrm>
          <a:off x="19547840"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03" name="楕円 702"/>
        <xdr:cNvSpPr/>
      </xdr:nvSpPr>
      <xdr:spPr>
        <a:xfrm>
          <a:off x="18735040" y="1036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704" name="直線コネクタ 703"/>
        <xdr:cNvCxnSpPr/>
      </xdr:nvCxnSpPr>
      <xdr:spPr>
        <a:xfrm>
          <a:off x="18778220" y="104127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705" name="楕円 704"/>
        <xdr:cNvSpPr/>
      </xdr:nvSpPr>
      <xdr:spPr>
        <a:xfrm>
          <a:off x="1793748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706" name="直線コネクタ 705"/>
        <xdr:cNvCxnSpPr/>
      </xdr:nvCxnSpPr>
      <xdr:spPr>
        <a:xfrm>
          <a:off x="17988280" y="104127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7" name="楕円 706"/>
        <xdr:cNvSpPr/>
      </xdr:nvSpPr>
      <xdr:spPr>
        <a:xfrm>
          <a:off x="171627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19050</xdr:rowOff>
    </xdr:to>
    <xdr:cxnSp macro="">
      <xdr:nvCxnSpPr>
        <xdr:cNvPr id="708" name="直線コネクタ 707"/>
        <xdr:cNvCxnSpPr/>
      </xdr:nvCxnSpPr>
      <xdr:spPr>
        <a:xfrm>
          <a:off x="17213580" y="1039368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9" name="楕円 708"/>
        <xdr:cNvSpPr/>
      </xdr:nvSpPr>
      <xdr:spPr>
        <a:xfrm>
          <a:off x="1638808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0</xdr:rowOff>
    </xdr:to>
    <xdr:cxnSp macro="">
      <xdr:nvCxnSpPr>
        <xdr:cNvPr id="710" name="直線コネクタ 709"/>
        <xdr:cNvCxnSpPr/>
      </xdr:nvCxnSpPr>
      <xdr:spPr>
        <a:xfrm>
          <a:off x="16431260" y="103936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1" name="n_1aveValue【保健センター・保健所】&#10;一人当たり面積"/>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2" name="n_2aveValue【保健センター・保健所】&#10;一人当たり面積"/>
        <xdr:cNvSpPr txBox="1"/>
      </xdr:nvSpPr>
      <xdr:spPr>
        <a:xfrm>
          <a:off x="177762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3" name="n_3aveValue【保健センター・保健所】&#10;一人当たり面積"/>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4" name="n_4aveValue【保健センター・保健所】&#10;一人当たり面積"/>
        <xdr:cNvSpPr txBox="1"/>
      </xdr:nvSpPr>
      <xdr:spPr>
        <a:xfrm>
          <a:off x="162268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86377</xdr:rowOff>
    </xdr:from>
    <xdr:ext cx="469744" cy="259045"/>
    <xdr:sp macro="" textlink="">
      <xdr:nvSpPr>
        <xdr:cNvPr id="715" name="n_1mainValue【保健センター・保健所】&#10;一人当たり面積"/>
        <xdr:cNvSpPr txBox="1"/>
      </xdr:nvSpPr>
      <xdr:spPr>
        <a:xfrm>
          <a:off x="185611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716" name="n_2mainValue【保健センター・保健所】&#10;一人当たり面積"/>
        <xdr:cNvSpPr txBox="1"/>
      </xdr:nvSpPr>
      <xdr:spPr>
        <a:xfrm>
          <a:off x="1777626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17" name="n_3mainValue【保健センター・保健所】&#10;一人当たり面積"/>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18" name="n_4mainValue【保健センター・保健所】&#10;一人当たり面積"/>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0" name="正方形/長方形 719"/>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1" name="正方形/長方形 720"/>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2" name="正方形/長方形 721"/>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3" name="正方形/長方形 722"/>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6" name="正方形/長方形 725"/>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7" name="正方形/長方形 726"/>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8" name="正方形/長方形 727"/>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9" name="正方形/長方形 728"/>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0" name="正方形/長方形 729"/>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3" name="テキスト ボックス 742"/>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1" name="テキスト ボックス 750"/>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54" name="直線コネクタ 753"/>
        <xdr:cNvCxnSpPr/>
      </xdr:nvCxnSpPr>
      <xdr:spPr>
        <a:xfrm flipV="1">
          <a:off x="14375764" y="16994504"/>
          <a:ext cx="0" cy="127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55" name="【庁舎】&#10;有形固定資産減価償却率最小値テキスト"/>
        <xdr:cNvSpPr txBox="1"/>
      </xdr:nvSpPr>
      <xdr:spPr>
        <a:xfrm>
          <a:off x="14414500" y="1827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56" name="直線コネクタ 755"/>
        <xdr:cNvCxnSpPr/>
      </xdr:nvCxnSpPr>
      <xdr:spPr>
        <a:xfrm>
          <a:off x="14287500" y="18270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57" name="【庁舎】&#10;有形固定資産減価償却率最大値テキスト"/>
        <xdr:cNvSpPr txBox="1"/>
      </xdr:nvSpPr>
      <xdr:spPr>
        <a:xfrm>
          <a:off x="14414500" y="1677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58" name="直線コネクタ 757"/>
        <xdr:cNvCxnSpPr/>
      </xdr:nvCxnSpPr>
      <xdr:spPr>
        <a:xfrm>
          <a:off x="14287500" y="16994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11447</xdr:rowOff>
    </xdr:from>
    <xdr:ext cx="405111" cy="259045"/>
    <xdr:sp macro="" textlink="">
      <xdr:nvSpPr>
        <xdr:cNvPr id="759" name="【庁舎】&#10;有形固定資産減価償却率平均値テキスト"/>
        <xdr:cNvSpPr txBox="1"/>
      </xdr:nvSpPr>
      <xdr:spPr>
        <a:xfrm>
          <a:off x="14414500" y="1761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60" name="フローチャート: 判断 759"/>
        <xdr:cNvSpPr/>
      </xdr:nvSpPr>
      <xdr:spPr>
        <a:xfrm>
          <a:off x="14325600" y="176352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61" name="フローチャート: 判断 760"/>
        <xdr:cNvSpPr/>
      </xdr:nvSpPr>
      <xdr:spPr>
        <a:xfrm>
          <a:off x="1357884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62" name="フローチャート: 判断 761"/>
        <xdr:cNvSpPr/>
      </xdr:nvSpPr>
      <xdr:spPr>
        <a:xfrm>
          <a:off x="1280414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63" name="フローチャート: 判断 762"/>
        <xdr:cNvSpPr/>
      </xdr:nvSpPr>
      <xdr:spPr>
        <a:xfrm>
          <a:off x="12029440" y="17602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64" name="フローチャート: 判断 763"/>
        <xdr:cNvSpPr/>
      </xdr:nvSpPr>
      <xdr:spPr>
        <a:xfrm>
          <a:off x="1123188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65405</xdr:rowOff>
    </xdr:from>
    <xdr:to>
      <xdr:col>85</xdr:col>
      <xdr:colOff>177800</xdr:colOff>
      <xdr:row>104</xdr:row>
      <xdr:rowOff>167005</xdr:rowOff>
    </xdr:to>
    <xdr:sp macro="" textlink="">
      <xdr:nvSpPr>
        <xdr:cNvPr id="770" name="楕円 769"/>
        <xdr:cNvSpPr/>
      </xdr:nvSpPr>
      <xdr:spPr>
        <a:xfrm>
          <a:off x="14325600" y="174999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88282</xdr:rowOff>
    </xdr:from>
    <xdr:ext cx="405111" cy="259045"/>
    <xdr:sp macro="" textlink="">
      <xdr:nvSpPr>
        <xdr:cNvPr id="771" name="【庁舎】&#10;有形固定資産減価償却率該当値テキスト"/>
        <xdr:cNvSpPr txBox="1"/>
      </xdr:nvSpPr>
      <xdr:spPr>
        <a:xfrm>
          <a:off x="14414500"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31114</xdr:rowOff>
    </xdr:from>
    <xdr:to>
      <xdr:col>81</xdr:col>
      <xdr:colOff>101600</xdr:colOff>
      <xdr:row>104</xdr:row>
      <xdr:rowOff>132714</xdr:rowOff>
    </xdr:to>
    <xdr:sp macro="" textlink="">
      <xdr:nvSpPr>
        <xdr:cNvPr id="772" name="楕円 771"/>
        <xdr:cNvSpPr/>
      </xdr:nvSpPr>
      <xdr:spPr>
        <a:xfrm>
          <a:off x="13578840" y="17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81914</xdr:rowOff>
    </xdr:from>
    <xdr:to>
      <xdr:col>85</xdr:col>
      <xdr:colOff>127000</xdr:colOff>
      <xdr:row>104</xdr:row>
      <xdr:rowOff>116205</xdr:rowOff>
    </xdr:to>
    <xdr:cxnSp macro="">
      <xdr:nvCxnSpPr>
        <xdr:cNvPr id="773" name="直線コネクタ 772"/>
        <xdr:cNvCxnSpPr/>
      </xdr:nvCxnSpPr>
      <xdr:spPr>
        <a:xfrm>
          <a:off x="13629640" y="17516474"/>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164464</xdr:rowOff>
    </xdr:from>
    <xdr:to>
      <xdr:col>76</xdr:col>
      <xdr:colOff>165100</xdr:colOff>
      <xdr:row>104</xdr:row>
      <xdr:rowOff>94614</xdr:rowOff>
    </xdr:to>
    <xdr:sp macro="" textlink="">
      <xdr:nvSpPr>
        <xdr:cNvPr id="774" name="楕円 773"/>
        <xdr:cNvSpPr/>
      </xdr:nvSpPr>
      <xdr:spPr>
        <a:xfrm>
          <a:off x="12804140" y="17431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43814</xdr:rowOff>
    </xdr:from>
    <xdr:to>
      <xdr:col>81</xdr:col>
      <xdr:colOff>50800</xdr:colOff>
      <xdr:row>104</xdr:row>
      <xdr:rowOff>81914</xdr:rowOff>
    </xdr:to>
    <xdr:cxnSp macro="">
      <xdr:nvCxnSpPr>
        <xdr:cNvPr id="775" name="直線コネクタ 774"/>
        <xdr:cNvCxnSpPr/>
      </xdr:nvCxnSpPr>
      <xdr:spPr>
        <a:xfrm>
          <a:off x="12854940" y="17478374"/>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118745</xdr:rowOff>
    </xdr:from>
    <xdr:to>
      <xdr:col>72</xdr:col>
      <xdr:colOff>38100</xdr:colOff>
      <xdr:row>104</xdr:row>
      <xdr:rowOff>48895</xdr:rowOff>
    </xdr:to>
    <xdr:sp macro="" textlink="">
      <xdr:nvSpPr>
        <xdr:cNvPr id="776" name="楕円 775"/>
        <xdr:cNvSpPr/>
      </xdr:nvSpPr>
      <xdr:spPr>
        <a:xfrm>
          <a:off x="12029440" y="17385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169545</xdr:rowOff>
    </xdr:from>
    <xdr:to>
      <xdr:col>76</xdr:col>
      <xdr:colOff>114300</xdr:colOff>
      <xdr:row>104</xdr:row>
      <xdr:rowOff>43814</xdr:rowOff>
    </xdr:to>
    <xdr:cxnSp macro="">
      <xdr:nvCxnSpPr>
        <xdr:cNvPr id="777" name="直線コネクタ 776"/>
        <xdr:cNvCxnSpPr/>
      </xdr:nvCxnSpPr>
      <xdr:spPr>
        <a:xfrm>
          <a:off x="12072620" y="17436465"/>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84455</xdr:rowOff>
    </xdr:from>
    <xdr:to>
      <xdr:col>67</xdr:col>
      <xdr:colOff>101600</xdr:colOff>
      <xdr:row>105</xdr:row>
      <xdr:rowOff>14605</xdr:rowOff>
    </xdr:to>
    <xdr:sp macro="" textlink="">
      <xdr:nvSpPr>
        <xdr:cNvPr id="778" name="楕円 777"/>
        <xdr:cNvSpPr/>
      </xdr:nvSpPr>
      <xdr:spPr>
        <a:xfrm>
          <a:off x="11231880" y="17519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169545</xdr:rowOff>
    </xdr:from>
    <xdr:to>
      <xdr:col>71</xdr:col>
      <xdr:colOff>177800</xdr:colOff>
      <xdr:row>104</xdr:row>
      <xdr:rowOff>135255</xdr:rowOff>
    </xdr:to>
    <xdr:cxnSp macro="">
      <xdr:nvCxnSpPr>
        <xdr:cNvPr id="779" name="直線コネクタ 778"/>
        <xdr:cNvCxnSpPr/>
      </xdr:nvCxnSpPr>
      <xdr:spPr>
        <a:xfrm flipV="1">
          <a:off x="11282680" y="17436465"/>
          <a:ext cx="78994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127652</xdr:rowOff>
    </xdr:from>
    <xdr:ext cx="405111" cy="259045"/>
    <xdr:sp macro="" textlink="">
      <xdr:nvSpPr>
        <xdr:cNvPr id="780" name="n_1aveValue【庁舎】&#10;有形固定資産減価償却率"/>
        <xdr:cNvSpPr txBox="1"/>
      </xdr:nvSpPr>
      <xdr:spPr>
        <a:xfrm>
          <a:off x="134372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781" name="n_2aveValue【庁舎】&#10;有形固定資産減価償却率"/>
        <xdr:cNvSpPr txBox="1"/>
      </xdr:nvSpPr>
      <xdr:spPr>
        <a:xfrm>
          <a:off x="12675244"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89552</xdr:rowOff>
    </xdr:from>
    <xdr:ext cx="405111" cy="259045"/>
    <xdr:sp macro="" textlink="">
      <xdr:nvSpPr>
        <xdr:cNvPr id="782" name="n_3aveValue【庁舎】&#10;有形固定資産減価償却率"/>
        <xdr:cNvSpPr txBox="1"/>
      </xdr:nvSpPr>
      <xdr:spPr>
        <a:xfrm>
          <a:off x="1190054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97172</xdr:rowOff>
    </xdr:from>
    <xdr:ext cx="405111" cy="259045"/>
    <xdr:sp macro="" textlink="">
      <xdr:nvSpPr>
        <xdr:cNvPr id="783" name="n_4aveValue【庁舎】&#10;有形固定資産減価償却率"/>
        <xdr:cNvSpPr txBox="1"/>
      </xdr:nvSpPr>
      <xdr:spPr>
        <a:xfrm>
          <a:off x="1110298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149241</xdr:rowOff>
    </xdr:from>
    <xdr:ext cx="405111" cy="259045"/>
    <xdr:sp macro="" textlink="">
      <xdr:nvSpPr>
        <xdr:cNvPr id="784" name="n_1mainValue【庁舎】&#10;有形固定資産減価償却率"/>
        <xdr:cNvSpPr txBox="1"/>
      </xdr:nvSpPr>
      <xdr:spPr>
        <a:xfrm>
          <a:off x="13437244" y="172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111141</xdr:rowOff>
    </xdr:from>
    <xdr:ext cx="405111" cy="259045"/>
    <xdr:sp macro="" textlink="">
      <xdr:nvSpPr>
        <xdr:cNvPr id="785" name="n_2mainValue【庁舎】&#10;有形固定資産減価償却率"/>
        <xdr:cNvSpPr txBox="1"/>
      </xdr:nvSpPr>
      <xdr:spPr>
        <a:xfrm>
          <a:off x="12675244" y="172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65422</xdr:rowOff>
    </xdr:from>
    <xdr:ext cx="405111" cy="259045"/>
    <xdr:sp macro="" textlink="">
      <xdr:nvSpPr>
        <xdr:cNvPr id="786" name="n_3mainValue【庁舎】&#10;有形固定資産減価償却率"/>
        <xdr:cNvSpPr txBox="1"/>
      </xdr:nvSpPr>
      <xdr:spPr>
        <a:xfrm>
          <a:off x="11900544" y="1716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87" name="n_4mainValue【庁舎】&#10;有形固定資産減価償却率"/>
        <xdr:cNvSpPr txBox="1"/>
      </xdr:nvSpPr>
      <xdr:spPr>
        <a:xfrm>
          <a:off x="1110298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813" name="直線コネクタ 812"/>
        <xdr:cNvCxnSpPr/>
      </xdr:nvCxnSpPr>
      <xdr:spPr>
        <a:xfrm flipV="1">
          <a:off x="19509104" y="16921843"/>
          <a:ext cx="0" cy="1279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14" name="【庁舎】&#10;一人当たり面積最小値テキスト"/>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15" name="直線コネクタ 814"/>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816" name="【庁舎】&#10;一人当たり面積最大値テキスト"/>
        <xdr:cNvSpPr txBox="1"/>
      </xdr:nvSpPr>
      <xdr:spPr>
        <a:xfrm>
          <a:off x="19547840" y="1670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817" name="直線コネクタ 816"/>
        <xdr:cNvCxnSpPr/>
      </xdr:nvCxnSpPr>
      <xdr:spPr>
        <a:xfrm>
          <a:off x="19443700" y="1692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107059</xdr:rowOff>
    </xdr:from>
    <xdr:ext cx="469744" cy="259045"/>
    <xdr:sp macro="" textlink="">
      <xdr:nvSpPr>
        <xdr:cNvPr id="818" name="【庁舎】&#10;一人当たり面積平均値テキスト"/>
        <xdr:cNvSpPr txBox="1"/>
      </xdr:nvSpPr>
      <xdr:spPr>
        <a:xfrm>
          <a:off x="19547840" y="177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19" name="フローチャート: 判断 818"/>
        <xdr:cNvSpPr/>
      </xdr:nvSpPr>
      <xdr:spPr>
        <a:xfrm>
          <a:off x="1945894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820" name="フローチャート: 判断 819"/>
        <xdr:cNvSpPr/>
      </xdr:nvSpPr>
      <xdr:spPr>
        <a:xfrm>
          <a:off x="1873504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1" name="フローチャート: 判断 820"/>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822" name="フローチャート: 判断 821"/>
        <xdr:cNvSpPr/>
      </xdr:nvSpPr>
      <xdr:spPr>
        <a:xfrm>
          <a:off x="1716278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23" name="フローチャート: 判断 822"/>
        <xdr:cNvSpPr/>
      </xdr:nvSpPr>
      <xdr:spPr>
        <a:xfrm>
          <a:off x="16388080" y="17893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156029</xdr:rowOff>
    </xdr:from>
    <xdr:to>
      <xdr:col>116</xdr:col>
      <xdr:colOff>114300</xdr:colOff>
      <xdr:row>107</xdr:row>
      <xdr:rowOff>86179</xdr:rowOff>
    </xdr:to>
    <xdr:sp macro="" textlink="">
      <xdr:nvSpPr>
        <xdr:cNvPr id="829" name="楕円 828"/>
        <xdr:cNvSpPr/>
      </xdr:nvSpPr>
      <xdr:spPr>
        <a:xfrm>
          <a:off x="19458940" y="17925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134456</xdr:rowOff>
    </xdr:from>
    <xdr:ext cx="469744" cy="259045"/>
    <xdr:sp macro="" textlink="">
      <xdr:nvSpPr>
        <xdr:cNvPr id="830" name="【庁舎】&#10;一人当たり面積該当値テキスト"/>
        <xdr:cNvSpPr txBox="1"/>
      </xdr:nvSpPr>
      <xdr:spPr>
        <a:xfrm>
          <a:off x="19547840" y="179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831" name="楕円 830"/>
        <xdr:cNvSpPr/>
      </xdr:nvSpPr>
      <xdr:spPr>
        <a:xfrm>
          <a:off x="18735040" y="17922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32113</xdr:rowOff>
    </xdr:from>
    <xdr:to>
      <xdr:col>116</xdr:col>
      <xdr:colOff>63500</xdr:colOff>
      <xdr:row>107</xdr:row>
      <xdr:rowOff>35379</xdr:rowOff>
    </xdr:to>
    <xdr:cxnSp macro="">
      <xdr:nvCxnSpPr>
        <xdr:cNvPr id="832" name="直線コネクタ 831"/>
        <xdr:cNvCxnSpPr/>
      </xdr:nvCxnSpPr>
      <xdr:spPr>
        <a:xfrm>
          <a:off x="18778220" y="17969593"/>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33" name="楕円 832"/>
        <xdr:cNvSpPr/>
      </xdr:nvSpPr>
      <xdr:spPr>
        <a:xfrm>
          <a:off x="17937480" y="17919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28848</xdr:rowOff>
    </xdr:from>
    <xdr:to>
      <xdr:col>111</xdr:col>
      <xdr:colOff>177800</xdr:colOff>
      <xdr:row>107</xdr:row>
      <xdr:rowOff>32113</xdr:rowOff>
    </xdr:to>
    <xdr:cxnSp macro="">
      <xdr:nvCxnSpPr>
        <xdr:cNvPr id="834" name="直線コネクタ 833"/>
        <xdr:cNvCxnSpPr/>
      </xdr:nvCxnSpPr>
      <xdr:spPr>
        <a:xfrm>
          <a:off x="17988280" y="17966328"/>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35" name="楕円 834"/>
        <xdr:cNvSpPr/>
      </xdr:nvSpPr>
      <xdr:spPr>
        <a:xfrm>
          <a:off x="171627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28848</xdr:rowOff>
    </xdr:to>
    <xdr:cxnSp macro="">
      <xdr:nvCxnSpPr>
        <xdr:cNvPr id="836" name="直線コネクタ 835"/>
        <xdr:cNvCxnSpPr/>
      </xdr:nvCxnSpPr>
      <xdr:spPr>
        <a:xfrm>
          <a:off x="17213580" y="17956530"/>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837" name="楕円 836"/>
        <xdr:cNvSpPr/>
      </xdr:nvSpPr>
      <xdr:spPr>
        <a:xfrm>
          <a:off x="16388080" y="17906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19050</xdr:rowOff>
    </xdr:to>
    <xdr:cxnSp macro="">
      <xdr:nvCxnSpPr>
        <xdr:cNvPr id="838" name="直線コネクタ 837"/>
        <xdr:cNvCxnSpPr/>
      </xdr:nvCxnSpPr>
      <xdr:spPr>
        <a:xfrm>
          <a:off x="16431260" y="17953264"/>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43922</xdr:rowOff>
    </xdr:from>
    <xdr:ext cx="469744" cy="259045"/>
    <xdr:sp macro="" textlink="">
      <xdr:nvSpPr>
        <xdr:cNvPr id="839" name="n_1aveValue【庁舎】&#10;一人当たり面積"/>
        <xdr:cNvSpPr txBox="1"/>
      </xdr:nvSpPr>
      <xdr:spPr>
        <a:xfrm>
          <a:off x="185611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0" name="n_2aveValue【庁舎】&#10;一人当たり面積"/>
        <xdr:cNvSpPr txBox="1"/>
      </xdr:nvSpPr>
      <xdr:spPr>
        <a:xfrm>
          <a:off x="1777626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841" name="n_3aveValue【庁舎】&#10;一人当たり面積"/>
        <xdr:cNvSpPr txBox="1"/>
      </xdr:nvSpPr>
      <xdr:spPr>
        <a:xfrm>
          <a:off x="170015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42" name="n_4aveValue【庁舎】&#10;一人当たり面積"/>
        <xdr:cNvSpPr txBox="1"/>
      </xdr:nvSpPr>
      <xdr:spPr>
        <a:xfrm>
          <a:off x="16226867" y="176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843" name="n_1mainValue【庁舎】&#10;一人当たり面積"/>
        <xdr:cNvSpPr txBox="1"/>
      </xdr:nvSpPr>
      <xdr:spPr>
        <a:xfrm>
          <a:off x="1856112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844" name="n_2mainValue【庁舎】&#10;一人当たり面積"/>
        <xdr:cNvSpPr txBox="1"/>
      </xdr:nvSpPr>
      <xdr:spPr>
        <a:xfrm>
          <a:off x="17776267" y="18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845" name="n_3mainValue【庁舎】&#10;一人当たり面積"/>
        <xdr:cNvSpPr txBox="1"/>
      </xdr:nvSpPr>
      <xdr:spPr>
        <a:xfrm>
          <a:off x="170015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57711</xdr:rowOff>
    </xdr:from>
    <xdr:ext cx="469744" cy="259045"/>
    <xdr:sp macro="" textlink="">
      <xdr:nvSpPr>
        <xdr:cNvPr id="846" name="n_4mainValue【庁舎】&#10;一人当たり面積"/>
        <xdr:cNvSpPr txBox="1"/>
      </xdr:nvSpPr>
      <xdr:spPr>
        <a:xfrm>
          <a:off x="16226867" y="1799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一人当たり面積については、人口が増加している本区では、概ね同程度で推移している。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類似団体と比較して比較的高い数値なのが、「体育館・プール」及び「市民会館」である。これらの体育館や文化センターは多くが平成以降に整備されている点が特徴である。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一人当たり有形固定資産（償却資産）額については、「橋りょう」が類似団体と比較して高い数値となっている。これは、本区の地理的特性上、内部河川が多いためである。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今後については、インフラ資産の老朽化に加え、公共建築物についても昭和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年代から</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年代にかけて建設を行った学校等があり、半数以上が建築後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以上が経過している状況である。公共施設等総合管理計画に基づき、点検・診断等を実施し、適切に施設を維持管理するとともに、長寿命化に向けた計画的な改修を実施していく。また、新規整備については民間活力の導入とともに民間施設の賃借等も検討するほか、施設の複合化等についても併せて検討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521,835
490,814
40.16
202,814,172
197,551,053
5,043,641
129,044,291
25,685,845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連続で同値となった。基準財政需要額が増となっているものの、基準財政収入額が、人口増等に伴う特別区税の増等により増加傾向であるため、同水準を維持している。類似団体内では低めの数値となっている。</a:t>
          </a:r>
          <a:endParaRPr lang="ja-JP" altLang="ja-JP" sz="1300" baseline="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特別区税等の歳入は景気動向に左右されやすい構造であり、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新型コロナウイルス感染症の影響による減収等が懸念される。また、</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本区では今後も人口増加が見込まれ、行政需要の増加が予想されることから、引</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続き歳出抑制に努める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、健全な財政運営を図っていく。</a:t>
          </a:r>
          <a:endParaRPr lang="ja-JP" altLang="ja-JP" sz="1300" baseline="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80169</xdr:rowOff>
    </xdr:from>
    <xdr:to>
      <xdr:col>23</xdr:col>
      <xdr:colOff>133350</xdr:colOff>
      <xdr:row>43</xdr:row>
      <xdr:rowOff>80169</xdr:rowOff>
    </xdr:to>
    <xdr:cxnSp macro="">
      <xdr:nvCxnSpPr>
        <xdr:cNvPr id="73" name="直線コネクタ 72"/>
        <xdr:cNvCxnSpPr/>
      </xdr:nvCxnSpPr>
      <xdr:spPr>
        <a:xfrm>
          <a:off x="4114800" y="74525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80169</xdr:rowOff>
    </xdr:from>
    <xdr:to>
      <xdr:col>19</xdr:col>
      <xdr:colOff>133350</xdr:colOff>
      <xdr:row>43</xdr:row>
      <xdr:rowOff>80169</xdr:rowOff>
    </xdr:to>
    <xdr:cxnSp macro="">
      <xdr:nvCxnSpPr>
        <xdr:cNvPr id="76" name="直線コネクタ 75"/>
        <xdr:cNvCxnSpPr/>
      </xdr:nvCxnSpPr>
      <xdr:spPr>
        <a:xfrm>
          <a:off x="3225800" y="74525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80169</xdr:rowOff>
    </xdr:from>
    <xdr:to>
      <xdr:col>15</xdr:col>
      <xdr:colOff>82550</xdr:colOff>
      <xdr:row>43</xdr:row>
      <xdr:rowOff>80169</xdr:rowOff>
    </xdr:to>
    <xdr:cxnSp macro="">
      <xdr:nvCxnSpPr>
        <xdr:cNvPr id="79" name="直線コネクタ 78"/>
        <xdr:cNvCxnSpPr/>
      </xdr:nvCxnSpPr>
      <xdr:spPr>
        <a:xfrm>
          <a:off x="2336800" y="74525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80169</xdr:rowOff>
    </xdr:from>
    <xdr:to>
      <xdr:col>11</xdr:col>
      <xdr:colOff>31750</xdr:colOff>
      <xdr:row>43</xdr:row>
      <xdr:rowOff>95250</xdr:rowOff>
    </xdr:to>
    <xdr:cxnSp macro="">
      <xdr:nvCxnSpPr>
        <xdr:cNvPr id="82" name="直線コネクタ 81"/>
        <xdr:cNvCxnSpPr/>
      </xdr:nvCxnSpPr>
      <xdr:spPr>
        <a:xfrm flipV="1">
          <a:off x="1447800" y="745251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29369</xdr:rowOff>
    </xdr:from>
    <xdr:to>
      <xdr:col>23</xdr:col>
      <xdr:colOff>184150</xdr:colOff>
      <xdr:row>43</xdr:row>
      <xdr:rowOff>130969</xdr:rowOff>
    </xdr:to>
    <xdr:sp macro="" textlink="">
      <xdr:nvSpPr>
        <xdr:cNvPr id="92" name="楕円 91"/>
        <xdr:cNvSpPr/>
      </xdr:nvSpPr>
      <xdr:spPr>
        <a:xfrm>
          <a:off x="4902200" y="74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1446</xdr:rowOff>
    </xdr:from>
    <xdr:ext cx="762000" cy="259045"/>
    <xdr:sp macro="" textlink="">
      <xdr:nvSpPr>
        <xdr:cNvPr id="93" name="財政力該当値テキスト"/>
        <xdr:cNvSpPr txBox="1"/>
      </xdr:nvSpPr>
      <xdr:spPr>
        <a:xfrm>
          <a:off x="5041900" y="737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29369</xdr:rowOff>
    </xdr:from>
    <xdr:to>
      <xdr:col>19</xdr:col>
      <xdr:colOff>184150</xdr:colOff>
      <xdr:row>43</xdr:row>
      <xdr:rowOff>130969</xdr:rowOff>
    </xdr:to>
    <xdr:sp macro="" textlink="">
      <xdr:nvSpPr>
        <xdr:cNvPr id="94" name="楕円 93"/>
        <xdr:cNvSpPr/>
      </xdr:nvSpPr>
      <xdr:spPr>
        <a:xfrm>
          <a:off x="4064000" y="74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115746</xdr:rowOff>
    </xdr:from>
    <xdr:ext cx="736600" cy="259045"/>
    <xdr:sp macro="" textlink="">
      <xdr:nvSpPr>
        <xdr:cNvPr id="95" name="テキスト ボックス 94"/>
        <xdr:cNvSpPr txBox="1"/>
      </xdr:nvSpPr>
      <xdr:spPr>
        <a:xfrm>
          <a:off x="3733800" y="74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29369</xdr:rowOff>
    </xdr:from>
    <xdr:to>
      <xdr:col>15</xdr:col>
      <xdr:colOff>133350</xdr:colOff>
      <xdr:row>43</xdr:row>
      <xdr:rowOff>130969</xdr:rowOff>
    </xdr:to>
    <xdr:sp macro="" textlink="">
      <xdr:nvSpPr>
        <xdr:cNvPr id="96" name="楕円 95"/>
        <xdr:cNvSpPr/>
      </xdr:nvSpPr>
      <xdr:spPr>
        <a:xfrm>
          <a:off x="3175000" y="74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115746</xdr:rowOff>
    </xdr:from>
    <xdr:ext cx="762000" cy="259045"/>
    <xdr:sp macro="" textlink="">
      <xdr:nvSpPr>
        <xdr:cNvPr id="97" name="テキスト ボックス 96"/>
        <xdr:cNvSpPr txBox="1"/>
      </xdr:nvSpPr>
      <xdr:spPr>
        <a:xfrm>
          <a:off x="2844800" y="748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29369</xdr:rowOff>
    </xdr:from>
    <xdr:to>
      <xdr:col>11</xdr:col>
      <xdr:colOff>82550</xdr:colOff>
      <xdr:row>43</xdr:row>
      <xdr:rowOff>130969</xdr:rowOff>
    </xdr:to>
    <xdr:sp macro="" textlink="">
      <xdr:nvSpPr>
        <xdr:cNvPr id="98" name="楕円 97"/>
        <xdr:cNvSpPr/>
      </xdr:nvSpPr>
      <xdr:spPr>
        <a:xfrm>
          <a:off x="2286000" y="74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115746</xdr:rowOff>
    </xdr:from>
    <xdr:ext cx="762000" cy="259045"/>
    <xdr:sp macro="" textlink="">
      <xdr:nvSpPr>
        <xdr:cNvPr id="99" name="テキスト ボックス 98"/>
        <xdr:cNvSpPr txBox="1"/>
      </xdr:nvSpPr>
      <xdr:spPr>
        <a:xfrm>
          <a:off x="1955800" y="748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100" name="楕円 99"/>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1" name="テキスト ボックス 100"/>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ＩＣＴ関連経費などの物件費、保育所関連経費などの扶助費の増等により経常的経費が増となった一方、特別区交付金や特別区税の増などにより一般財源が増となったことにより、前年度比で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ポイントの減となった。その結果、本区の経常収支比率は引き続き適正水準（</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％）の範囲内であり、類似団体内でも上位の数値となった。</a:t>
          </a:r>
        </a:p>
        <a:p>
          <a:r>
            <a:rPr kumimoji="1" lang="ja-JP" altLang="en-US" sz="1300">
              <a:latin typeface="ＭＳ Ｐゴシック" panose="020B0600070205080204" pitchFamily="50" charset="-128"/>
              <a:ea typeface="ＭＳ Ｐゴシック" panose="020B0600070205080204" pitchFamily="50" charset="-128"/>
            </a:rPr>
            <a:t>歳入環境の先行きは不透明であるとともに、本区においては、人口増等により今後も経常的経費の増が見込まれることから、引き続き、効率的かつ効果的な行財政運営に取組んでいく。</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62</xdr:row>
      <xdr:rowOff>165100</xdr:rowOff>
    </xdr:to>
    <xdr:cxnSp macro="">
      <xdr:nvCxnSpPr>
        <xdr:cNvPr id="134" name="直線コネクタ 133"/>
        <xdr:cNvCxnSpPr/>
      </xdr:nvCxnSpPr>
      <xdr:spPr>
        <a:xfrm flipV="1">
          <a:off x="4114800" y="10573004"/>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62</xdr:row>
      <xdr:rowOff>165100</xdr:rowOff>
    </xdr:to>
    <xdr:cxnSp macro="">
      <xdr:nvCxnSpPr>
        <xdr:cNvPr id="137" name="直線コネクタ 136"/>
        <xdr:cNvCxnSpPr/>
      </xdr:nvCxnSpPr>
      <xdr:spPr>
        <a:xfrm>
          <a:off x="3225800" y="10428224"/>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9" name="テキスト ボックス 138"/>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62</xdr:row>
      <xdr:rowOff>20320</xdr:rowOff>
    </xdr:to>
    <xdr:cxnSp macro="">
      <xdr:nvCxnSpPr>
        <xdr:cNvPr id="140" name="直線コネクタ 139"/>
        <xdr:cNvCxnSpPr/>
      </xdr:nvCxnSpPr>
      <xdr:spPr>
        <a:xfrm flipV="1">
          <a:off x="2336800" y="1042822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20320</xdr:rowOff>
    </xdr:to>
    <xdr:cxnSp macro="">
      <xdr:nvCxnSpPr>
        <xdr:cNvPr id="143" name="直線コネクタ 142"/>
        <xdr:cNvCxnSpPr/>
      </xdr:nvCxnSpPr>
      <xdr:spPr>
        <a:xfrm>
          <a:off x="1447800" y="106405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5" name="テキスト ボックス 144"/>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7" name="テキスト ボックス 146"/>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63754</xdr:rowOff>
    </xdr:from>
    <xdr:to>
      <xdr:col>23</xdr:col>
      <xdr:colOff>184150</xdr:colOff>
      <xdr:row>61</xdr:row>
      <xdr:rowOff>165354</xdr:rowOff>
    </xdr:to>
    <xdr:sp macro="" textlink="">
      <xdr:nvSpPr>
        <xdr:cNvPr id="153" name="楕円 152"/>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80281</xdr:rowOff>
    </xdr:from>
    <xdr:ext cx="762000" cy="259045"/>
    <xdr:sp macro="" textlink="">
      <xdr:nvSpPr>
        <xdr:cNvPr id="154" name="財政構造の弾力性該当値テキスト"/>
        <xdr:cNvSpPr txBox="1"/>
      </xdr:nvSpPr>
      <xdr:spPr>
        <a:xfrm>
          <a:off x="50419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5" name="楕円 154"/>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6" name="テキスト ボックス 155"/>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7" name="楕円 156"/>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8" name="テキスト ボックス 157"/>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9" name="楕円 158"/>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60" name="テキスト ボックス 159"/>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61" name="楕円 160"/>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62" name="テキスト ボックス 161"/>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元年度は、前年度と比べて</a:t>
          </a:r>
          <a:r>
            <a:rPr kumimoji="1" lang="en-US" altLang="ja-JP" sz="1300">
              <a:latin typeface="ＭＳ Ｐゴシック" panose="020B0600070205080204" pitchFamily="50" charset="-128"/>
              <a:ea typeface="ＭＳ Ｐゴシック" panose="020B0600070205080204" pitchFamily="50" charset="-128"/>
            </a:rPr>
            <a:t>5,006</a:t>
          </a:r>
          <a:r>
            <a:rPr kumimoji="1" lang="ja-JP" altLang="en-US" sz="1300">
              <a:latin typeface="ＭＳ Ｐゴシック" panose="020B0600070205080204" pitchFamily="50" charset="-128"/>
              <a:ea typeface="ＭＳ Ｐゴシック" panose="020B0600070205080204" pitchFamily="50" charset="-128"/>
            </a:rPr>
            <a:t>円の増となっている。これは、人口が増となったものの、人件費・物件費等の合計がそれを上回る増となったことが要因である。</a:t>
          </a:r>
        </a:p>
        <a:p>
          <a:r>
            <a:rPr kumimoji="1" lang="ja-JP" altLang="en-US" sz="1300">
              <a:latin typeface="ＭＳ Ｐゴシック" panose="020B0600070205080204" pitchFamily="50" charset="-128"/>
              <a:ea typeface="ＭＳ Ｐゴシック" panose="020B0600070205080204" pitchFamily="50" charset="-128"/>
            </a:rPr>
            <a:t>本区の数値は、全国平均、東京都平均、類似団体と比較すると低い数値となっている。人口増に伴い今後も物件費等の増加が見込まれるため、行財政改革の推進や既存事業の見直し、再構築などに努め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61649</xdr:rowOff>
    </xdr:from>
    <xdr:to>
      <xdr:col>23</xdr:col>
      <xdr:colOff>133350</xdr:colOff>
      <xdr:row>81</xdr:row>
      <xdr:rowOff>85807</xdr:rowOff>
    </xdr:to>
    <xdr:cxnSp macro="">
      <xdr:nvCxnSpPr>
        <xdr:cNvPr id="195" name="直線コネクタ 194"/>
        <xdr:cNvCxnSpPr/>
      </xdr:nvCxnSpPr>
      <xdr:spPr>
        <a:xfrm>
          <a:off x="4114800" y="13949099"/>
          <a:ext cx="838200" cy="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78475</xdr:rowOff>
    </xdr:from>
    <xdr:ext cx="762000" cy="259045"/>
    <xdr:sp macro="" textlink="">
      <xdr:nvSpPr>
        <xdr:cNvPr id="196" name="人件費・物件費等の状況平均値テキスト"/>
        <xdr:cNvSpPr txBox="1"/>
      </xdr:nvSpPr>
      <xdr:spPr>
        <a:xfrm>
          <a:off x="5041900" y="1396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60389</xdr:rowOff>
    </xdr:from>
    <xdr:to>
      <xdr:col>19</xdr:col>
      <xdr:colOff>133350</xdr:colOff>
      <xdr:row>81</xdr:row>
      <xdr:rowOff>61649</xdr:rowOff>
    </xdr:to>
    <xdr:cxnSp macro="">
      <xdr:nvCxnSpPr>
        <xdr:cNvPr id="198" name="直線コネクタ 197"/>
        <xdr:cNvCxnSpPr/>
      </xdr:nvCxnSpPr>
      <xdr:spPr>
        <a:xfrm>
          <a:off x="3225800" y="13947839"/>
          <a:ext cx="889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60389</xdr:rowOff>
    </xdr:from>
    <xdr:to>
      <xdr:col>15</xdr:col>
      <xdr:colOff>82550</xdr:colOff>
      <xdr:row>81</xdr:row>
      <xdr:rowOff>62526</xdr:rowOff>
    </xdr:to>
    <xdr:cxnSp macro="">
      <xdr:nvCxnSpPr>
        <xdr:cNvPr id="201" name="直線コネクタ 200"/>
        <xdr:cNvCxnSpPr/>
      </xdr:nvCxnSpPr>
      <xdr:spPr>
        <a:xfrm flipV="1">
          <a:off x="2336800" y="13947839"/>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57465</xdr:rowOff>
    </xdr:from>
    <xdr:to>
      <xdr:col>11</xdr:col>
      <xdr:colOff>31750</xdr:colOff>
      <xdr:row>81</xdr:row>
      <xdr:rowOff>62526</xdr:rowOff>
    </xdr:to>
    <xdr:cxnSp macro="">
      <xdr:nvCxnSpPr>
        <xdr:cNvPr id="204" name="直線コネクタ 203"/>
        <xdr:cNvCxnSpPr/>
      </xdr:nvCxnSpPr>
      <xdr:spPr>
        <a:xfrm>
          <a:off x="1447800" y="13944915"/>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35007</xdr:rowOff>
    </xdr:from>
    <xdr:to>
      <xdr:col>23</xdr:col>
      <xdr:colOff>184150</xdr:colOff>
      <xdr:row>81</xdr:row>
      <xdr:rowOff>136607</xdr:rowOff>
    </xdr:to>
    <xdr:sp macro="" textlink="">
      <xdr:nvSpPr>
        <xdr:cNvPr id="214" name="楕円 213"/>
        <xdr:cNvSpPr/>
      </xdr:nvSpPr>
      <xdr:spPr>
        <a:xfrm>
          <a:off x="4902200" y="139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127734</xdr:rowOff>
    </xdr:from>
    <xdr:ext cx="762000" cy="259045"/>
    <xdr:sp macro="" textlink="">
      <xdr:nvSpPr>
        <xdr:cNvPr id="215" name="人件費・物件費等の状況該当値テキスト"/>
        <xdr:cNvSpPr txBox="1"/>
      </xdr:nvSpPr>
      <xdr:spPr>
        <a:xfrm>
          <a:off x="5041900" y="1384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10849</xdr:rowOff>
    </xdr:from>
    <xdr:to>
      <xdr:col>19</xdr:col>
      <xdr:colOff>184150</xdr:colOff>
      <xdr:row>81</xdr:row>
      <xdr:rowOff>112449</xdr:rowOff>
    </xdr:to>
    <xdr:sp macro="" textlink="">
      <xdr:nvSpPr>
        <xdr:cNvPr id="216" name="楕円 215"/>
        <xdr:cNvSpPr/>
      </xdr:nvSpPr>
      <xdr:spPr>
        <a:xfrm>
          <a:off x="4064000" y="138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122626</xdr:rowOff>
    </xdr:from>
    <xdr:ext cx="736600" cy="259045"/>
    <xdr:sp macro="" textlink="">
      <xdr:nvSpPr>
        <xdr:cNvPr id="217" name="テキスト ボックス 216"/>
        <xdr:cNvSpPr txBox="1"/>
      </xdr:nvSpPr>
      <xdr:spPr>
        <a:xfrm>
          <a:off x="3733800" y="13667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9589</xdr:rowOff>
    </xdr:from>
    <xdr:to>
      <xdr:col>15</xdr:col>
      <xdr:colOff>133350</xdr:colOff>
      <xdr:row>81</xdr:row>
      <xdr:rowOff>111189</xdr:rowOff>
    </xdr:to>
    <xdr:sp macro="" textlink="">
      <xdr:nvSpPr>
        <xdr:cNvPr id="218" name="楕円 217"/>
        <xdr:cNvSpPr/>
      </xdr:nvSpPr>
      <xdr:spPr>
        <a:xfrm>
          <a:off x="3175000" y="1389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121366</xdr:rowOff>
    </xdr:from>
    <xdr:ext cx="762000" cy="259045"/>
    <xdr:sp macro="" textlink="">
      <xdr:nvSpPr>
        <xdr:cNvPr id="219" name="テキスト ボックス 218"/>
        <xdr:cNvSpPr txBox="1"/>
      </xdr:nvSpPr>
      <xdr:spPr>
        <a:xfrm>
          <a:off x="2844800" y="1366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11726</xdr:rowOff>
    </xdr:from>
    <xdr:to>
      <xdr:col>11</xdr:col>
      <xdr:colOff>82550</xdr:colOff>
      <xdr:row>81</xdr:row>
      <xdr:rowOff>113326</xdr:rowOff>
    </xdr:to>
    <xdr:sp macro="" textlink="">
      <xdr:nvSpPr>
        <xdr:cNvPr id="220" name="楕円 219"/>
        <xdr:cNvSpPr/>
      </xdr:nvSpPr>
      <xdr:spPr>
        <a:xfrm>
          <a:off x="2286000" y="138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123503</xdr:rowOff>
    </xdr:from>
    <xdr:ext cx="762000" cy="259045"/>
    <xdr:sp macro="" textlink="">
      <xdr:nvSpPr>
        <xdr:cNvPr id="221" name="テキスト ボックス 220"/>
        <xdr:cNvSpPr txBox="1"/>
      </xdr:nvSpPr>
      <xdr:spPr>
        <a:xfrm>
          <a:off x="1955800" y="1366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6665</xdr:rowOff>
    </xdr:from>
    <xdr:to>
      <xdr:col>7</xdr:col>
      <xdr:colOff>31750</xdr:colOff>
      <xdr:row>81</xdr:row>
      <xdr:rowOff>108265</xdr:rowOff>
    </xdr:to>
    <xdr:sp macro="" textlink="">
      <xdr:nvSpPr>
        <xdr:cNvPr id="222" name="楕円 221"/>
        <xdr:cNvSpPr/>
      </xdr:nvSpPr>
      <xdr:spPr>
        <a:xfrm>
          <a:off x="1397000" y="1389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118442</xdr:rowOff>
    </xdr:from>
    <xdr:ext cx="762000" cy="259045"/>
    <xdr:sp macro="" textlink="">
      <xdr:nvSpPr>
        <xdr:cNvPr id="223" name="テキスト ボックス 222"/>
        <xdr:cNvSpPr txBox="1"/>
      </xdr:nvSpPr>
      <xdr:spPr>
        <a:xfrm>
          <a:off x="1066800" y="1366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類似団体である特別区（東京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区）における給与制度は、特別区人事委員会の勧告に基づく統一的な取扱いとなっており、類似団体の指数と同様の動きをしている。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160020</xdr:rowOff>
    </xdr:from>
    <xdr:to>
      <xdr:col>81</xdr:col>
      <xdr:colOff>44450</xdr:colOff>
      <xdr:row>84</xdr:row>
      <xdr:rowOff>58420</xdr:rowOff>
    </xdr:to>
    <xdr:cxnSp macro="">
      <xdr:nvCxnSpPr>
        <xdr:cNvPr id="255" name="直線コネクタ 254"/>
        <xdr:cNvCxnSpPr/>
      </xdr:nvCxnSpPr>
      <xdr:spPr>
        <a:xfrm flipV="1">
          <a:off x="16179800" y="1421892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106680</xdr:rowOff>
    </xdr:to>
    <xdr:cxnSp macro="">
      <xdr:nvCxnSpPr>
        <xdr:cNvPr id="258" name="直線コネクタ 257"/>
        <xdr:cNvCxnSpPr/>
      </xdr:nvCxnSpPr>
      <xdr:spPr>
        <a:xfrm flipV="1">
          <a:off x="15290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106680</xdr:rowOff>
    </xdr:to>
    <xdr:cxnSp macro="">
      <xdr:nvCxnSpPr>
        <xdr:cNvPr id="261" name="直線コネクタ 260"/>
        <xdr:cNvCxnSpPr/>
      </xdr:nvCxnSpPr>
      <xdr:spPr>
        <a:xfrm>
          <a:off x="14401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106680</xdr:rowOff>
    </xdr:to>
    <xdr:cxnSp macro="">
      <xdr:nvCxnSpPr>
        <xdr:cNvPr id="264" name="直線コネクタ 263"/>
        <xdr:cNvCxnSpPr/>
      </xdr:nvCxnSpPr>
      <xdr:spPr>
        <a:xfrm flipV="1">
          <a:off x="13512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109220</xdr:rowOff>
    </xdr:from>
    <xdr:to>
      <xdr:col>81</xdr:col>
      <xdr:colOff>95250</xdr:colOff>
      <xdr:row>83</xdr:row>
      <xdr:rowOff>39370</xdr:rowOff>
    </xdr:to>
    <xdr:sp macro="" textlink="">
      <xdr:nvSpPr>
        <xdr:cNvPr id="274" name="楕円 273"/>
        <xdr:cNvSpPr/>
      </xdr:nvSpPr>
      <xdr:spPr>
        <a:xfrm>
          <a:off x="169672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125747</xdr:rowOff>
    </xdr:from>
    <xdr:ext cx="762000" cy="259045"/>
    <xdr:sp macro="" textlink="">
      <xdr:nvSpPr>
        <xdr:cNvPr id="275" name="給与水準   （国との比較）該当値テキスト"/>
        <xdr:cNvSpPr txBox="1"/>
      </xdr:nvSpPr>
      <xdr:spPr>
        <a:xfrm>
          <a:off x="17106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8" name="楕円 277"/>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9" name="テキスト ボックス 278"/>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80" name="楕円 279"/>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81" name="テキスト ボックス 280"/>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2" name="楕円 281"/>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3" name="テキスト ボックス 282"/>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元年度決算においては、人口が増加した一方、普通会計における職員数が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人の減となったため、前年度と比べて</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人の減となっている。</a:t>
          </a:r>
        </a:p>
        <a:p>
          <a:r>
            <a:rPr kumimoji="1" lang="ja-JP" altLang="en-US" sz="1300">
              <a:latin typeface="ＭＳ Ｐゴシック" panose="020B0600070205080204" pitchFamily="50" charset="-128"/>
              <a:ea typeface="ＭＳ Ｐゴシック" panose="020B0600070205080204" pitchFamily="50" charset="-128"/>
            </a:rPr>
            <a:t>本区では、江東区行財政改革計画における定員適正化計画に基づき、適正な人材配置に努めている。今後も人口増や新型コロナウイルス感染症などに伴う新たな行政需要の増加が見込まれるが、事務事業の見直し等により、定員適正化に努める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40580</xdr:rowOff>
    </xdr:from>
    <xdr:to>
      <xdr:col>81</xdr:col>
      <xdr:colOff>44450</xdr:colOff>
      <xdr:row>59</xdr:row>
      <xdr:rowOff>49772</xdr:rowOff>
    </xdr:to>
    <xdr:cxnSp macro="">
      <xdr:nvCxnSpPr>
        <xdr:cNvPr id="320" name="直線コネクタ 319"/>
        <xdr:cNvCxnSpPr/>
      </xdr:nvCxnSpPr>
      <xdr:spPr>
        <a:xfrm flipV="1">
          <a:off x="16179800" y="10156130"/>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1"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49772</xdr:rowOff>
    </xdr:from>
    <xdr:to>
      <xdr:col>77</xdr:col>
      <xdr:colOff>44450</xdr:colOff>
      <xdr:row>59</xdr:row>
      <xdr:rowOff>56666</xdr:rowOff>
    </xdr:to>
    <xdr:cxnSp macro="">
      <xdr:nvCxnSpPr>
        <xdr:cNvPr id="323" name="直線コネクタ 322"/>
        <xdr:cNvCxnSpPr/>
      </xdr:nvCxnSpPr>
      <xdr:spPr>
        <a:xfrm flipV="1">
          <a:off x="15290800" y="101653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5" name="テキスト ボックス 324"/>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56666</xdr:rowOff>
    </xdr:from>
    <xdr:to>
      <xdr:col>72</xdr:col>
      <xdr:colOff>203200</xdr:colOff>
      <xdr:row>59</xdr:row>
      <xdr:rowOff>70455</xdr:rowOff>
    </xdr:to>
    <xdr:cxnSp macro="">
      <xdr:nvCxnSpPr>
        <xdr:cNvPr id="326" name="直線コネクタ 325"/>
        <xdr:cNvCxnSpPr/>
      </xdr:nvCxnSpPr>
      <xdr:spPr>
        <a:xfrm flipV="1">
          <a:off x="14401800" y="1017221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28" name="テキスト ボックス 327"/>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70455</xdr:rowOff>
    </xdr:from>
    <xdr:to>
      <xdr:col>68</xdr:col>
      <xdr:colOff>152400</xdr:colOff>
      <xdr:row>59</xdr:row>
      <xdr:rowOff>78498</xdr:rowOff>
    </xdr:to>
    <xdr:cxnSp macro="">
      <xdr:nvCxnSpPr>
        <xdr:cNvPr id="329" name="直線コネクタ 328"/>
        <xdr:cNvCxnSpPr/>
      </xdr:nvCxnSpPr>
      <xdr:spPr>
        <a:xfrm flipV="1">
          <a:off x="13512800" y="1018600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1" name="テキスト ボックス 330"/>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3" name="テキスト ボックス 332"/>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161230</xdr:rowOff>
    </xdr:from>
    <xdr:to>
      <xdr:col>81</xdr:col>
      <xdr:colOff>95250</xdr:colOff>
      <xdr:row>59</xdr:row>
      <xdr:rowOff>91380</xdr:rowOff>
    </xdr:to>
    <xdr:sp macro="" textlink="">
      <xdr:nvSpPr>
        <xdr:cNvPr id="339" name="楕円 338"/>
        <xdr:cNvSpPr/>
      </xdr:nvSpPr>
      <xdr:spPr>
        <a:xfrm>
          <a:off x="16967200" y="101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82507</xdr:rowOff>
    </xdr:from>
    <xdr:ext cx="762000" cy="259045"/>
    <xdr:sp macro="" textlink="">
      <xdr:nvSpPr>
        <xdr:cNvPr id="340" name="定員管理の状況該当値テキスト"/>
        <xdr:cNvSpPr txBox="1"/>
      </xdr:nvSpPr>
      <xdr:spPr>
        <a:xfrm>
          <a:off x="17106900" y="1002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170422</xdr:rowOff>
    </xdr:from>
    <xdr:to>
      <xdr:col>77</xdr:col>
      <xdr:colOff>95250</xdr:colOff>
      <xdr:row>59</xdr:row>
      <xdr:rowOff>100572</xdr:rowOff>
    </xdr:to>
    <xdr:sp macro="" textlink="">
      <xdr:nvSpPr>
        <xdr:cNvPr id="341" name="楕円 340"/>
        <xdr:cNvSpPr/>
      </xdr:nvSpPr>
      <xdr:spPr>
        <a:xfrm>
          <a:off x="16129000" y="101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110749</xdr:rowOff>
    </xdr:from>
    <xdr:ext cx="736600" cy="259045"/>
    <xdr:sp macro="" textlink="">
      <xdr:nvSpPr>
        <xdr:cNvPr id="342" name="テキスト ボックス 341"/>
        <xdr:cNvSpPr txBox="1"/>
      </xdr:nvSpPr>
      <xdr:spPr>
        <a:xfrm>
          <a:off x="15798800" y="988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5866</xdr:rowOff>
    </xdr:from>
    <xdr:to>
      <xdr:col>73</xdr:col>
      <xdr:colOff>44450</xdr:colOff>
      <xdr:row>59</xdr:row>
      <xdr:rowOff>107466</xdr:rowOff>
    </xdr:to>
    <xdr:sp macro="" textlink="">
      <xdr:nvSpPr>
        <xdr:cNvPr id="343" name="楕円 342"/>
        <xdr:cNvSpPr/>
      </xdr:nvSpPr>
      <xdr:spPr>
        <a:xfrm>
          <a:off x="15240000" y="101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117643</xdr:rowOff>
    </xdr:from>
    <xdr:ext cx="762000" cy="259045"/>
    <xdr:sp macro="" textlink="">
      <xdr:nvSpPr>
        <xdr:cNvPr id="344" name="テキスト ボックス 343"/>
        <xdr:cNvSpPr txBox="1"/>
      </xdr:nvSpPr>
      <xdr:spPr>
        <a:xfrm>
          <a:off x="14909800" y="98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19655</xdr:rowOff>
    </xdr:from>
    <xdr:to>
      <xdr:col>68</xdr:col>
      <xdr:colOff>203200</xdr:colOff>
      <xdr:row>59</xdr:row>
      <xdr:rowOff>121255</xdr:rowOff>
    </xdr:to>
    <xdr:sp macro="" textlink="">
      <xdr:nvSpPr>
        <xdr:cNvPr id="345" name="楕円 344"/>
        <xdr:cNvSpPr/>
      </xdr:nvSpPr>
      <xdr:spPr>
        <a:xfrm>
          <a:off x="14351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131432</xdr:rowOff>
    </xdr:from>
    <xdr:ext cx="762000" cy="259045"/>
    <xdr:sp macro="" textlink="">
      <xdr:nvSpPr>
        <xdr:cNvPr id="346" name="テキスト ボックス 345"/>
        <xdr:cNvSpPr txBox="1"/>
      </xdr:nvSpPr>
      <xdr:spPr>
        <a:xfrm>
          <a:off x="14020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27698</xdr:rowOff>
    </xdr:from>
    <xdr:to>
      <xdr:col>64</xdr:col>
      <xdr:colOff>152400</xdr:colOff>
      <xdr:row>59</xdr:row>
      <xdr:rowOff>129298</xdr:rowOff>
    </xdr:to>
    <xdr:sp macro="" textlink="">
      <xdr:nvSpPr>
        <xdr:cNvPr id="347" name="楕円 346"/>
        <xdr:cNvSpPr/>
      </xdr:nvSpPr>
      <xdr:spPr>
        <a:xfrm>
          <a:off x="13462000" y="101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139475</xdr:rowOff>
    </xdr:from>
    <xdr:ext cx="762000" cy="259045"/>
    <xdr:sp macro="" textlink="">
      <xdr:nvSpPr>
        <xdr:cNvPr id="348" name="テキスト ボックス 347"/>
        <xdr:cNvSpPr txBox="1"/>
      </xdr:nvSpPr>
      <xdr:spPr>
        <a:xfrm>
          <a:off x="13131800" y="991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有明西学園の用地取得に係る元金償還の開始などにより、満期一括償還地方債を除く公債費充当一般財源が増となったことや、元利償還金・準元利償還金に係る基準財政需要額算入額の減や標準財政規模が増となったことにより、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今後の公共施設の整備、改築・改修等を着実かつ計画的に進める必要があるため、後年度負担を考慮しつつ、適債事業に起債の活用を図っていく。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57150</xdr:rowOff>
    </xdr:to>
    <xdr:cxnSp macro="">
      <xdr:nvCxnSpPr>
        <xdr:cNvPr id="377" name="直線コネクタ 376"/>
        <xdr:cNvCxnSpPr/>
      </xdr:nvCxnSpPr>
      <xdr:spPr>
        <a:xfrm>
          <a:off x="16179800" y="66954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39</xdr:row>
      <xdr:rowOff>8890</xdr:rowOff>
    </xdr:to>
    <xdr:cxnSp macro="">
      <xdr:nvCxnSpPr>
        <xdr:cNvPr id="380" name="直線コネクタ 379"/>
        <xdr:cNvCxnSpPr/>
      </xdr:nvCxnSpPr>
      <xdr:spPr>
        <a:xfrm>
          <a:off x="15290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132080</xdr:rowOff>
    </xdr:to>
    <xdr:cxnSp macro="">
      <xdr:nvCxnSpPr>
        <xdr:cNvPr id="383" name="直線コネクタ 382"/>
        <xdr:cNvCxnSpPr/>
      </xdr:nvCxnSpPr>
      <xdr:spPr>
        <a:xfrm>
          <a:off x="14401800" y="664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132080</xdr:rowOff>
    </xdr:to>
    <xdr:cxnSp macro="">
      <xdr:nvCxnSpPr>
        <xdr:cNvPr id="386" name="直線コネクタ 385"/>
        <xdr:cNvCxnSpPr/>
      </xdr:nvCxnSpPr>
      <xdr:spPr>
        <a:xfrm>
          <a:off x="13512800" y="664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6" name="楕円 395"/>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7"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8" name="楕円 397"/>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399" name="テキスト ボックス 398"/>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0" name="楕円 399"/>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1" name="テキスト ボックス 400"/>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2" name="楕円 401"/>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3" name="テキスト ボックス 402"/>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4" name="楕円 403"/>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5" name="テキスト ボックス 404"/>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償還等の将来負担額よりも充当可能財源等の額が上回っているため、将来負担比率の数値は「－」となり、健全段階となっている。しかしながら、今後見込まれる公共施設等の更新に係る経費が含まれていないこと、また、地方交付税算入見込額が将来負担額から除かれており、不交付団体である本区においては、区税収入等で対応しなければならないことなど、必ずしも本区の財政状況を的確に捉えているとは言えない。</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521,835
490,814
40.16
202,814,172
197,551,053
5,043,641
129,044,291
25,685,845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人件費は、定員適正化による人員削減などにより、前年度と比較し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た。本区では、江東区行財政改革計画に基づき、技能系職員の退職不補充や公共施設の民営化等により、定員適正化を積極的に推進してきた。本区では今後も人口増が見込まれており、限られた財源の中で多様化する区民ニーズに的確に対応するために、事務事業の見直し等により定員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114300</xdr:rowOff>
    </xdr:from>
    <xdr:to>
      <xdr:col>24</xdr:col>
      <xdr:colOff>25400</xdr:colOff>
      <xdr:row>35</xdr:row>
      <xdr:rowOff>82550</xdr:rowOff>
    </xdr:to>
    <xdr:cxnSp macro="">
      <xdr:nvCxnSpPr>
        <xdr:cNvPr id="66" name="直線コネクタ 65"/>
        <xdr:cNvCxnSpPr/>
      </xdr:nvCxnSpPr>
      <xdr:spPr>
        <a:xfrm flipV="1">
          <a:off x="3987800" y="5943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118127</xdr:rowOff>
    </xdr:from>
    <xdr:ext cx="762000" cy="259045"/>
    <xdr:sp macro="" textlink="">
      <xdr:nvSpPr>
        <xdr:cNvPr id="67" name="人件費平均値テキスト"/>
        <xdr:cNvSpPr txBox="1"/>
      </xdr:nvSpPr>
      <xdr:spPr>
        <a:xfrm>
          <a:off x="4914900" y="646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82550</xdr:rowOff>
    </xdr:to>
    <xdr:cxnSp macro="">
      <xdr:nvCxnSpPr>
        <xdr:cNvPr id="69" name="直線コネクタ 68"/>
        <xdr:cNvCxnSpPr/>
      </xdr:nvCxnSpPr>
      <xdr:spPr>
        <a:xfrm>
          <a:off x="3098800" y="607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71" name="テキスト ボックス 70"/>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127000</xdr:rowOff>
    </xdr:to>
    <xdr:cxnSp macro="">
      <xdr:nvCxnSpPr>
        <xdr:cNvPr id="72" name="直線コネクタ 71"/>
        <xdr:cNvCxnSpPr/>
      </xdr:nvCxnSpPr>
      <xdr:spPr>
        <a:xfrm flipV="1">
          <a:off x="2209800" y="6070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127000</xdr:rowOff>
    </xdr:to>
    <xdr:cxnSp macro="">
      <xdr:nvCxnSpPr>
        <xdr:cNvPr id="75" name="直線コネクタ 74"/>
        <xdr:cNvCxnSpPr/>
      </xdr:nvCxnSpPr>
      <xdr:spPr>
        <a:xfrm>
          <a:off x="1320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77" name="テキスト ボックス 76"/>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79" name="テキスト ボックス 78"/>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63500</xdr:rowOff>
    </xdr:from>
    <xdr:to>
      <xdr:col>24</xdr:col>
      <xdr:colOff>76200</xdr:colOff>
      <xdr:row>34</xdr:row>
      <xdr:rowOff>165100</xdr:rowOff>
    </xdr:to>
    <xdr:sp macro="" textlink="">
      <xdr:nvSpPr>
        <xdr:cNvPr id="85" name="楕円 84"/>
        <xdr:cNvSpPr/>
      </xdr:nvSpPr>
      <xdr:spPr>
        <a:xfrm>
          <a:off x="47752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80027</xdr:rowOff>
    </xdr:from>
    <xdr:ext cx="762000" cy="259045"/>
    <xdr:sp macro="" textlink="">
      <xdr:nvSpPr>
        <xdr:cNvPr id="86" name="人件費該当値テキスト"/>
        <xdr:cNvSpPr txBox="1"/>
      </xdr:nvSpPr>
      <xdr:spPr>
        <a:xfrm>
          <a:off x="49149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31750</xdr:rowOff>
    </xdr:from>
    <xdr:to>
      <xdr:col>20</xdr:col>
      <xdr:colOff>38100</xdr:colOff>
      <xdr:row>35</xdr:row>
      <xdr:rowOff>133350</xdr:rowOff>
    </xdr:to>
    <xdr:sp macro="" textlink="">
      <xdr:nvSpPr>
        <xdr:cNvPr id="87" name="楕円 86"/>
        <xdr:cNvSpPr/>
      </xdr:nvSpPr>
      <xdr:spPr>
        <a:xfrm>
          <a:off x="3937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143527</xdr:rowOff>
    </xdr:from>
    <xdr:ext cx="736600" cy="259045"/>
    <xdr:sp macro="" textlink="">
      <xdr:nvSpPr>
        <xdr:cNvPr id="88" name="テキスト ボックス 87"/>
        <xdr:cNvSpPr txBox="1"/>
      </xdr:nvSpPr>
      <xdr:spPr>
        <a:xfrm>
          <a:off x="3606800" y="580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元年度は電子自治体構築事業等のＩＣＴ関連経費が増となったものの、特別区税などの経常的一般財源等がそれを上回る増となったことが主な要因である。物件費は、人口増加による行政需要への対応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化の推進等により、今後増加が見込まれる。行政サービスの適正な水準を確保するため、更なる効率化や歳出削減に努めていく。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38100</xdr:rowOff>
    </xdr:to>
    <xdr:cxnSp macro="">
      <xdr:nvCxnSpPr>
        <xdr:cNvPr id="127" name="直線コネクタ 126"/>
        <xdr:cNvCxnSpPr/>
      </xdr:nvCxnSpPr>
      <xdr:spPr>
        <a:xfrm flipV="1">
          <a:off x="15671800" y="2755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28" name="物件費平均値テキスト"/>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16</xdr:row>
      <xdr:rowOff>38100</xdr:rowOff>
    </xdr:to>
    <xdr:cxnSp macro="">
      <xdr:nvCxnSpPr>
        <xdr:cNvPr id="130" name="直線コネクタ 129"/>
        <xdr:cNvCxnSpPr/>
      </xdr:nvCxnSpPr>
      <xdr:spPr>
        <a:xfrm>
          <a:off x="14782800" y="2540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14</xdr:row>
      <xdr:rowOff>165100</xdr:rowOff>
    </xdr:to>
    <xdr:cxnSp macro="">
      <xdr:nvCxnSpPr>
        <xdr:cNvPr id="133" name="直線コネクタ 132"/>
        <xdr:cNvCxnSpPr/>
      </xdr:nvCxnSpPr>
      <xdr:spPr>
        <a:xfrm flipV="1">
          <a:off x="13893800" y="254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31750</xdr:rowOff>
    </xdr:to>
    <xdr:cxnSp macro="">
      <xdr:nvCxnSpPr>
        <xdr:cNvPr id="136" name="直線コネクタ 135"/>
        <xdr:cNvCxnSpPr/>
      </xdr:nvCxnSpPr>
      <xdr:spPr>
        <a:xfrm flipV="1">
          <a:off x="13004800" y="256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7"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158750</xdr:rowOff>
    </xdr:from>
    <xdr:to>
      <xdr:col>78</xdr:col>
      <xdr:colOff>120650</xdr:colOff>
      <xdr:row>16</xdr:row>
      <xdr:rowOff>88900</xdr:rowOff>
    </xdr:to>
    <xdr:sp macro="" textlink="">
      <xdr:nvSpPr>
        <xdr:cNvPr id="148" name="楕円 147"/>
        <xdr:cNvSpPr/>
      </xdr:nvSpPr>
      <xdr:spPr>
        <a:xfrm>
          <a:off x="15621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49" name="テキスト ボックス 148"/>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51" name="テキスト ボックス 150"/>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53" name="テキスト ボックス 152"/>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55" name="テキスト ボックス 154"/>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元年度は保育所関連経費等が増となったものの、経常的一般財源等が子ども・子育て支援臨時交付金の皆増などによりそれを上回る増となったことが主な要因である。今後も人口増等に伴い、私立保育所の運営費や介護給付等給付事業などは増加が見込まれているため、事業の緊急度や優先度などを見定め施策展開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153670</xdr:rowOff>
    </xdr:from>
    <xdr:to>
      <xdr:col>24</xdr:col>
      <xdr:colOff>25400</xdr:colOff>
      <xdr:row>60</xdr:row>
      <xdr:rowOff>35560</xdr:rowOff>
    </xdr:to>
    <xdr:cxnSp macro="">
      <xdr:nvCxnSpPr>
        <xdr:cNvPr id="188" name="直線コネクタ 187"/>
        <xdr:cNvCxnSpPr/>
      </xdr:nvCxnSpPr>
      <xdr:spPr>
        <a:xfrm flipV="1">
          <a:off x="3987800" y="10269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35560</xdr:rowOff>
    </xdr:to>
    <xdr:cxnSp macro="">
      <xdr:nvCxnSpPr>
        <xdr:cNvPr id="191" name="直線コネクタ 190"/>
        <xdr:cNvCxnSpPr/>
      </xdr:nvCxnSpPr>
      <xdr:spPr>
        <a:xfrm>
          <a:off x="3098800" y="10223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3" name="テキスト ボックス 192"/>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92710</xdr:rowOff>
    </xdr:from>
    <xdr:to>
      <xdr:col>15</xdr:col>
      <xdr:colOff>98425</xdr:colOff>
      <xdr:row>59</xdr:row>
      <xdr:rowOff>107950</xdr:rowOff>
    </xdr:to>
    <xdr:cxnSp macro="">
      <xdr:nvCxnSpPr>
        <xdr:cNvPr id="194" name="直線コネクタ 193"/>
        <xdr:cNvCxnSpPr/>
      </xdr:nvCxnSpPr>
      <xdr:spPr>
        <a:xfrm>
          <a:off x="2209800" y="1020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6" name="テキスト ボックス 195"/>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92710</xdr:rowOff>
    </xdr:from>
    <xdr:to>
      <xdr:col>11</xdr:col>
      <xdr:colOff>9525</xdr:colOff>
      <xdr:row>59</xdr:row>
      <xdr:rowOff>100330</xdr:rowOff>
    </xdr:to>
    <xdr:cxnSp macro="">
      <xdr:nvCxnSpPr>
        <xdr:cNvPr id="197" name="直線コネクタ 196"/>
        <xdr:cNvCxnSpPr/>
      </xdr:nvCxnSpPr>
      <xdr:spPr>
        <a:xfrm flipV="1">
          <a:off x="1320800" y="1020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1" name="テキスト ボックス 200"/>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102870</xdr:rowOff>
    </xdr:from>
    <xdr:to>
      <xdr:col>24</xdr:col>
      <xdr:colOff>76200</xdr:colOff>
      <xdr:row>60</xdr:row>
      <xdr:rowOff>33020</xdr:rowOff>
    </xdr:to>
    <xdr:sp macro="" textlink="">
      <xdr:nvSpPr>
        <xdr:cNvPr id="207" name="楕円 206"/>
        <xdr:cNvSpPr/>
      </xdr:nvSpPr>
      <xdr:spPr>
        <a:xfrm>
          <a:off x="47752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74947</xdr:rowOff>
    </xdr:from>
    <xdr:ext cx="762000" cy="259045"/>
    <xdr:sp macro="" textlink="">
      <xdr:nvSpPr>
        <xdr:cNvPr id="208" name="扶助費該当値テキスト"/>
        <xdr:cNvSpPr txBox="1"/>
      </xdr:nvSpPr>
      <xdr:spPr>
        <a:xfrm>
          <a:off x="49149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156210</xdr:rowOff>
    </xdr:from>
    <xdr:to>
      <xdr:col>20</xdr:col>
      <xdr:colOff>38100</xdr:colOff>
      <xdr:row>60</xdr:row>
      <xdr:rowOff>86360</xdr:rowOff>
    </xdr:to>
    <xdr:sp macro="" textlink="">
      <xdr:nvSpPr>
        <xdr:cNvPr id="209" name="楕円 208"/>
        <xdr:cNvSpPr/>
      </xdr:nvSpPr>
      <xdr:spPr>
        <a:xfrm>
          <a:off x="3937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71137</xdr:rowOff>
    </xdr:from>
    <xdr:ext cx="736600" cy="259045"/>
    <xdr:sp macro="" textlink="">
      <xdr:nvSpPr>
        <xdr:cNvPr id="210" name="テキスト ボックス 209"/>
        <xdr:cNvSpPr txBox="1"/>
      </xdr:nvSpPr>
      <xdr:spPr>
        <a:xfrm>
          <a:off x="3606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1" name="楕円 210"/>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2" name="テキスト ボックス 211"/>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41910</xdr:rowOff>
    </xdr:from>
    <xdr:to>
      <xdr:col>11</xdr:col>
      <xdr:colOff>60325</xdr:colOff>
      <xdr:row>59</xdr:row>
      <xdr:rowOff>143510</xdr:rowOff>
    </xdr:to>
    <xdr:sp macro="" textlink="">
      <xdr:nvSpPr>
        <xdr:cNvPr id="213" name="楕円 212"/>
        <xdr:cNvSpPr/>
      </xdr:nvSpPr>
      <xdr:spPr>
        <a:xfrm>
          <a:off x="2159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14" name="テキスト ボックス 213"/>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49530</xdr:rowOff>
    </xdr:from>
    <xdr:to>
      <xdr:col>6</xdr:col>
      <xdr:colOff>171450</xdr:colOff>
      <xdr:row>59</xdr:row>
      <xdr:rowOff>151130</xdr:rowOff>
    </xdr:to>
    <xdr:sp macro="" textlink="">
      <xdr:nvSpPr>
        <xdr:cNvPr id="215" name="楕円 214"/>
        <xdr:cNvSpPr/>
      </xdr:nvSpPr>
      <xdr:spPr>
        <a:xfrm>
          <a:off x="127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135907</xdr:rowOff>
    </xdr:from>
    <xdr:ext cx="762000" cy="259045"/>
    <xdr:sp macro="" textlink="">
      <xdr:nvSpPr>
        <xdr:cNvPr id="216" name="テキスト ボックス 215"/>
        <xdr:cNvSpPr txBox="1"/>
      </xdr:nvSpPr>
      <xdr:spPr>
        <a:xfrm>
          <a:off x="939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その他として、維持補修費、貸付金及び繰出金が構成要素としてあり、前年度と比較し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ポイントの減となった。元年度は繰出金が増となったものの、特別区税などの経常的一般財源等がそれを上回る増となったことが主な要因である。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社会保障経費など義務的経費の見直しは難しいため、保険料の収納率向上による歳入確保や医療費の適正化など、健全な財政運営のための取組みを引き続き推進する。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88900</xdr:rowOff>
    </xdr:to>
    <xdr:cxnSp macro="">
      <xdr:nvCxnSpPr>
        <xdr:cNvPr id="249" name="直線コネクタ 248"/>
        <xdr:cNvCxnSpPr/>
      </xdr:nvCxnSpPr>
      <xdr:spPr>
        <a:xfrm flipV="1">
          <a:off x="15671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0"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165100</xdr:rowOff>
    </xdr:from>
    <xdr:to>
      <xdr:col>78</xdr:col>
      <xdr:colOff>69850</xdr:colOff>
      <xdr:row>56</xdr:row>
      <xdr:rowOff>88900</xdr:rowOff>
    </xdr:to>
    <xdr:cxnSp macro="">
      <xdr:nvCxnSpPr>
        <xdr:cNvPr id="252" name="直線コネクタ 251"/>
        <xdr:cNvCxnSpPr/>
      </xdr:nvCxnSpPr>
      <xdr:spPr>
        <a:xfrm>
          <a:off x="14782800" y="959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165100</xdr:rowOff>
    </xdr:from>
    <xdr:to>
      <xdr:col>73</xdr:col>
      <xdr:colOff>180975</xdr:colOff>
      <xdr:row>55</xdr:row>
      <xdr:rowOff>165100</xdr:rowOff>
    </xdr:to>
    <xdr:cxnSp macro="">
      <xdr:nvCxnSpPr>
        <xdr:cNvPr id="255" name="直線コネクタ 254"/>
        <xdr:cNvCxnSpPr/>
      </xdr:nvCxnSpPr>
      <xdr:spPr>
        <a:xfrm>
          <a:off x="13893800" y="959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55</xdr:row>
      <xdr:rowOff>165100</xdr:rowOff>
    </xdr:to>
    <xdr:cxnSp macro="">
      <xdr:nvCxnSpPr>
        <xdr:cNvPr id="258" name="直線コネクタ 257"/>
        <xdr:cNvCxnSpPr/>
      </xdr:nvCxnSpPr>
      <xdr:spPr>
        <a:xfrm>
          <a:off x="13004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0" name="テキスト ボックス 259"/>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8" name="楕円 267"/>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9"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1" name="テキスト ボックス 270"/>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114300</xdr:rowOff>
    </xdr:from>
    <xdr:to>
      <xdr:col>74</xdr:col>
      <xdr:colOff>31750</xdr:colOff>
      <xdr:row>56</xdr:row>
      <xdr:rowOff>44450</xdr:rowOff>
    </xdr:to>
    <xdr:sp macro="" textlink="">
      <xdr:nvSpPr>
        <xdr:cNvPr id="272" name="楕円 271"/>
        <xdr:cNvSpPr/>
      </xdr:nvSpPr>
      <xdr:spPr>
        <a:xfrm>
          <a:off x="14732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54627</xdr:rowOff>
    </xdr:from>
    <xdr:ext cx="762000" cy="259045"/>
    <xdr:sp macro="" textlink="">
      <xdr:nvSpPr>
        <xdr:cNvPr id="273" name="テキスト ボックス 272"/>
        <xdr:cNvSpPr txBox="1"/>
      </xdr:nvSpPr>
      <xdr:spPr>
        <a:xfrm>
          <a:off x="14401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114300</xdr:rowOff>
    </xdr:from>
    <xdr:to>
      <xdr:col>69</xdr:col>
      <xdr:colOff>142875</xdr:colOff>
      <xdr:row>56</xdr:row>
      <xdr:rowOff>44450</xdr:rowOff>
    </xdr:to>
    <xdr:sp macro="" textlink="">
      <xdr:nvSpPr>
        <xdr:cNvPr id="274" name="楕円 273"/>
        <xdr:cNvSpPr/>
      </xdr:nvSpPr>
      <xdr:spPr>
        <a:xfrm>
          <a:off x="13843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75" name="テキスト ボックス 274"/>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6" name="楕円 275"/>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7" name="テキスト ボックス 276"/>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元年度は保育所関連経費等が増となったものの、特別区税などの経常的一般財源等がそれを上回る増となったことが主な要因である。今後も文化・体育施設等の出資団体の事業効率化や職員体制の見直し等による更なる歳出削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88900</xdr:rowOff>
    </xdr:from>
    <xdr:to>
      <xdr:col>82</xdr:col>
      <xdr:colOff>107950</xdr:colOff>
      <xdr:row>35</xdr:row>
      <xdr:rowOff>127000</xdr:rowOff>
    </xdr:to>
    <xdr:cxnSp macro="">
      <xdr:nvCxnSpPr>
        <xdr:cNvPr id="310" name="直線コネクタ 309"/>
        <xdr:cNvCxnSpPr/>
      </xdr:nvCxnSpPr>
      <xdr:spPr>
        <a:xfrm flipV="1">
          <a:off x="15671800" y="6089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35</xdr:row>
      <xdr:rowOff>127000</xdr:rowOff>
    </xdr:to>
    <xdr:cxnSp macro="">
      <xdr:nvCxnSpPr>
        <xdr:cNvPr id="313" name="直線コネクタ 312"/>
        <xdr:cNvCxnSpPr/>
      </xdr:nvCxnSpPr>
      <xdr:spPr>
        <a:xfrm>
          <a:off x="14782800" y="612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5" name="テキスト ボックス 314"/>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127000</xdr:rowOff>
    </xdr:from>
    <xdr:to>
      <xdr:col>73</xdr:col>
      <xdr:colOff>180975</xdr:colOff>
      <xdr:row>35</xdr:row>
      <xdr:rowOff>165100</xdr:rowOff>
    </xdr:to>
    <xdr:cxnSp macro="">
      <xdr:nvCxnSpPr>
        <xdr:cNvPr id="316" name="直線コネクタ 315"/>
        <xdr:cNvCxnSpPr/>
      </xdr:nvCxnSpPr>
      <xdr:spPr>
        <a:xfrm flipV="1">
          <a:off x="13893800" y="612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18" name="テキスト ボックス 317"/>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36</xdr:row>
      <xdr:rowOff>31750</xdr:rowOff>
    </xdr:to>
    <xdr:cxnSp macro="">
      <xdr:nvCxnSpPr>
        <xdr:cNvPr id="319" name="直線コネクタ 318"/>
        <xdr:cNvCxnSpPr/>
      </xdr:nvCxnSpPr>
      <xdr:spPr>
        <a:xfrm flipV="1">
          <a:off x="13004800" y="616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1" name="テキスト ボックス 320"/>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3" name="テキスト ボックス 322"/>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29" name="楕円 328"/>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0" name="補助費等該当値テキスト"/>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31" name="楕円 330"/>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32" name="テキスト ボックス 331"/>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33" name="楕円 332"/>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34" name="テキスト ボックス 333"/>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5" name="楕円 334"/>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36" name="テキスト ボックス 335"/>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37" name="楕円 336"/>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38" name="テキスト ボックス 337"/>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公債費は、前年度と</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比較し</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ポイントの増となったが、引き続き類似団体平均を下回っている。元年度は有明西学園の用地取得に係る元金償還が開始となったことが主な要因である。</a:t>
          </a:r>
          <a:endParaRPr lang="ja-JP" altLang="ja-JP" sz="1300" baseline="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今後の公共施設の整備、改築・改修等を着実かつ計画的に進める必要があるため、後年度負担を考慮しつつ適債事業</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起債の活用を図っていく。</a:t>
          </a:r>
          <a:endParaRPr kumimoji="1" lang="ja-JP" altLang="en-US"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165100</xdr:rowOff>
    </xdr:to>
    <xdr:cxnSp macro="">
      <xdr:nvCxnSpPr>
        <xdr:cNvPr id="370" name="直線コネクタ 369"/>
        <xdr:cNvCxnSpPr/>
      </xdr:nvCxnSpPr>
      <xdr:spPr>
        <a:xfrm>
          <a:off x="3987800" y="1315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1"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127000</xdr:rowOff>
    </xdr:to>
    <xdr:cxnSp macro="">
      <xdr:nvCxnSpPr>
        <xdr:cNvPr id="373" name="直線コネクタ 372"/>
        <xdr:cNvCxnSpPr/>
      </xdr:nvCxnSpPr>
      <xdr:spPr>
        <a:xfrm>
          <a:off x="3098800" y="1315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5" name="テキスト ボックス 374"/>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69850</xdr:rowOff>
    </xdr:to>
    <xdr:cxnSp macro="">
      <xdr:nvCxnSpPr>
        <xdr:cNvPr id="376" name="直線コネクタ 375"/>
        <xdr:cNvCxnSpPr/>
      </xdr:nvCxnSpPr>
      <xdr:spPr>
        <a:xfrm flipV="1">
          <a:off x="2209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78" name="テキスト ボックス 377"/>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12700</xdr:rowOff>
    </xdr:to>
    <xdr:cxnSp macro="">
      <xdr:nvCxnSpPr>
        <xdr:cNvPr id="379" name="直線コネクタ 378"/>
        <xdr:cNvCxnSpPr/>
      </xdr:nvCxnSpPr>
      <xdr:spPr>
        <a:xfrm flipV="1">
          <a:off x="1320800" y="1327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1" name="テキスト ボックス 380"/>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9" name="楕円 388"/>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0" name="公債費該当値テキスト"/>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1" name="楕円 390"/>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2" name="テキスト ボックス 391"/>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3" name="楕円 392"/>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4" name="テキスト ボックス 393"/>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5" name="楕円 394"/>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6" name="テキスト ボックス 395"/>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7" name="楕円 396"/>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98" name="テキスト ボックス 397"/>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公債費以外では、前年度と比較し</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減となった。これは、扶助費や物件費などが増となったものの、特別区税などの経常的一般財源等がそれを上回る増となったことによるものである。本区では行財政改革計画の推進や既存事業の見直し等により、歳出抑制に努めてきたが、財政構造の弾力性を高め、多様化する区民ニーズに的確に対応するため、引き続き効率的かつ効果的な事業展開に取組んで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75293</xdr:rowOff>
    </xdr:from>
    <xdr:to>
      <xdr:col>82</xdr:col>
      <xdr:colOff>107950</xdr:colOff>
      <xdr:row>76</xdr:row>
      <xdr:rowOff>165100</xdr:rowOff>
    </xdr:to>
    <xdr:cxnSp macro="">
      <xdr:nvCxnSpPr>
        <xdr:cNvPr id="433" name="直線コネクタ 432"/>
        <xdr:cNvCxnSpPr/>
      </xdr:nvCxnSpPr>
      <xdr:spPr>
        <a:xfrm flipV="1">
          <a:off x="15671800" y="12934043"/>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4"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5" name="フローチャート: 判断 434"/>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94343</xdr:rowOff>
    </xdr:from>
    <xdr:to>
      <xdr:col>78</xdr:col>
      <xdr:colOff>69850</xdr:colOff>
      <xdr:row>76</xdr:row>
      <xdr:rowOff>165100</xdr:rowOff>
    </xdr:to>
    <xdr:cxnSp macro="">
      <xdr:nvCxnSpPr>
        <xdr:cNvPr id="436" name="直線コネクタ 435"/>
        <xdr:cNvCxnSpPr/>
      </xdr:nvCxnSpPr>
      <xdr:spPr>
        <a:xfrm>
          <a:off x="14782800" y="12781643"/>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7" name="フローチャート: 判断 436"/>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148970</xdr:rowOff>
    </xdr:from>
    <xdr:ext cx="736600" cy="259045"/>
    <xdr:sp macro="" textlink="">
      <xdr:nvSpPr>
        <xdr:cNvPr id="438" name="テキスト ボックス 437"/>
        <xdr:cNvSpPr txBox="1"/>
      </xdr:nvSpPr>
      <xdr:spPr>
        <a:xfrm>
          <a:off x="15290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94343</xdr:rowOff>
    </xdr:from>
    <xdr:to>
      <xdr:col>73</xdr:col>
      <xdr:colOff>180975</xdr:colOff>
      <xdr:row>75</xdr:row>
      <xdr:rowOff>140607</xdr:rowOff>
    </xdr:to>
    <xdr:cxnSp macro="">
      <xdr:nvCxnSpPr>
        <xdr:cNvPr id="439" name="直線コネクタ 438"/>
        <xdr:cNvCxnSpPr/>
      </xdr:nvCxnSpPr>
      <xdr:spPr>
        <a:xfrm flipV="1">
          <a:off x="13893800" y="127816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0" name="フローチャート: 判断 439"/>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31948</xdr:rowOff>
    </xdr:from>
    <xdr:ext cx="762000" cy="259045"/>
    <xdr:sp macro="" textlink="">
      <xdr:nvSpPr>
        <xdr:cNvPr id="441" name="テキスト ボックス 440"/>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97065</xdr:rowOff>
    </xdr:from>
    <xdr:to>
      <xdr:col>69</xdr:col>
      <xdr:colOff>92075</xdr:colOff>
      <xdr:row>75</xdr:row>
      <xdr:rowOff>140607</xdr:rowOff>
    </xdr:to>
    <xdr:cxnSp macro="">
      <xdr:nvCxnSpPr>
        <xdr:cNvPr id="442" name="直線コネクタ 441"/>
        <xdr:cNvCxnSpPr/>
      </xdr:nvCxnSpPr>
      <xdr:spPr>
        <a:xfrm>
          <a:off x="13004800" y="12955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3" name="フローチャート: 判断 442"/>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44" name="テキスト ボックス 443"/>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5" name="フローチャート: 判断 444"/>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macro="" textlink="">
      <xdr:nvSpPr>
        <xdr:cNvPr id="446" name="テキスト ボックス 445"/>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24493</xdr:rowOff>
    </xdr:from>
    <xdr:to>
      <xdr:col>82</xdr:col>
      <xdr:colOff>158750</xdr:colOff>
      <xdr:row>75</xdr:row>
      <xdr:rowOff>126093</xdr:rowOff>
    </xdr:to>
    <xdr:sp macro="" textlink="">
      <xdr:nvSpPr>
        <xdr:cNvPr id="452" name="楕円 451"/>
        <xdr:cNvSpPr/>
      </xdr:nvSpPr>
      <xdr:spPr>
        <a:xfrm>
          <a:off x="164592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41020</xdr:rowOff>
    </xdr:from>
    <xdr:ext cx="762000" cy="259045"/>
    <xdr:sp macro="" textlink="">
      <xdr:nvSpPr>
        <xdr:cNvPr id="453" name="公債費以外該当値テキスト"/>
        <xdr:cNvSpPr txBox="1"/>
      </xdr:nvSpPr>
      <xdr:spPr>
        <a:xfrm>
          <a:off x="165989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4" name="楕円 453"/>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55" name="テキスト ボックス 454"/>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43543</xdr:rowOff>
    </xdr:from>
    <xdr:to>
      <xdr:col>74</xdr:col>
      <xdr:colOff>31750</xdr:colOff>
      <xdr:row>74</xdr:row>
      <xdr:rowOff>145143</xdr:rowOff>
    </xdr:to>
    <xdr:sp macro="" textlink="">
      <xdr:nvSpPr>
        <xdr:cNvPr id="456" name="楕円 455"/>
        <xdr:cNvSpPr/>
      </xdr:nvSpPr>
      <xdr:spPr>
        <a:xfrm>
          <a:off x="14732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155320</xdr:rowOff>
    </xdr:from>
    <xdr:ext cx="762000" cy="259045"/>
    <xdr:sp macro="" textlink="">
      <xdr:nvSpPr>
        <xdr:cNvPr id="457" name="テキスト ボックス 456"/>
        <xdr:cNvSpPr txBox="1"/>
      </xdr:nvSpPr>
      <xdr:spPr>
        <a:xfrm>
          <a:off x="14401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89807</xdr:rowOff>
    </xdr:from>
    <xdr:to>
      <xdr:col>69</xdr:col>
      <xdr:colOff>142875</xdr:colOff>
      <xdr:row>76</xdr:row>
      <xdr:rowOff>19957</xdr:rowOff>
    </xdr:to>
    <xdr:sp macro="" textlink="">
      <xdr:nvSpPr>
        <xdr:cNvPr id="458" name="楕円 457"/>
        <xdr:cNvSpPr/>
      </xdr:nvSpPr>
      <xdr:spPr>
        <a:xfrm>
          <a:off x="13843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30134</xdr:rowOff>
    </xdr:from>
    <xdr:ext cx="762000" cy="259045"/>
    <xdr:sp macro="" textlink="">
      <xdr:nvSpPr>
        <xdr:cNvPr id="459" name="テキスト ボックス 458"/>
        <xdr:cNvSpPr txBox="1"/>
      </xdr:nvSpPr>
      <xdr:spPr>
        <a:xfrm>
          <a:off x="13512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46265</xdr:rowOff>
    </xdr:from>
    <xdr:to>
      <xdr:col>65</xdr:col>
      <xdr:colOff>53975</xdr:colOff>
      <xdr:row>75</xdr:row>
      <xdr:rowOff>147864</xdr:rowOff>
    </xdr:to>
    <xdr:sp macro="" textlink="">
      <xdr:nvSpPr>
        <xdr:cNvPr id="460" name="楕円 459"/>
        <xdr:cNvSpPr/>
      </xdr:nvSpPr>
      <xdr:spPr>
        <a:xfrm>
          <a:off x="12954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158042</xdr:rowOff>
    </xdr:from>
    <xdr:ext cx="762000" cy="259045"/>
    <xdr:sp macro="" textlink="">
      <xdr:nvSpPr>
        <xdr:cNvPr id="461" name="テキスト ボックス 460"/>
        <xdr:cNvSpPr txBox="1"/>
      </xdr:nvSpPr>
      <xdr:spPr>
        <a:xfrm>
          <a:off x="12623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93482</xdr:rowOff>
    </xdr:from>
    <xdr:ext cx="762000" cy="259045"/>
    <xdr:sp macro="" textlink="">
      <xdr:nvSpPr>
        <xdr:cNvPr id="48" name="人口1人当たり決算額の推移最小値テキスト130"/>
        <xdr:cNvSpPr txBox="1"/>
      </xdr:nvSpPr>
      <xdr:spPr>
        <a:xfrm>
          <a:off x="5740400" y="33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82456</xdr:rowOff>
    </xdr:from>
    <xdr:to>
      <xdr:col>29</xdr:col>
      <xdr:colOff>127000</xdr:colOff>
      <xdr:row>19</xdr:row>
      <xdr:rowOff>83305</xdr:rowOff>
    </xdr:to>
    <xdr:cxnSp macro="">
      <xdr:nvCxnSpPr>
        <xdr:cNvPr id="52" name="直線コネクタ 51"/>
        <xdr:cNvCxnSpPr/>
      </xdr:nvCxnSpPr>
      <xdr:spPr bwMode="auto">
        <a:xfrm>
          <a:off x="5003800" y="3387631"/>
          <a:ext cx="647700" cy="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69915</xdr:rowOff>
    </xdr:from>
    <xdr:to>
      <xdr:col>26</xdr:col>
      <xdr:colOff>50800</xdr:colOff>
      <xdr:row>19</xdr:row>
      <xdr:rowOff>82456</xdr:rowOff>
    </xdr:to>
    <xdr:cxnSp macro="">
      <xdr:nvCxnSpPr>
        <xdr:cNvPr id="55" name="直線コネクタ 54"/>
        <xdr:cNvCxnSpPr/>
      </xdr:nvCxnSpPr>
      <xdr:spPr bwMode="auto">
        <a:xfrm>
          <a:off x="4305300" y="3375090"/>
          <a:ext cx="698500" cy="1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56286</xdr:rowOff>
    </xdr:from>
    <xdr:to>
      <xdr:col>22</xdr:col>
      <xdr:colOff>114300</xdr:colOff>
      <xdr:row>19</xdr:row>
      <xdr:rowOff>69915</xdr:rowOff>
    </xdr:to>
    <xdr:cxnSp macro="">
      <xdr:nvCxnSpPr>
        <xdr:cNvPr id="58" name="直線コネクタ 57"/>
        <xdr:cNvCxnSpPr/>
      </xdr:nvCxnSpPr>
      <xdr:spPr bwMode="auto">
        <a:xfrm>
          <a:off x="3606800" y="3361461"/>
          <a:ext cx="698500" cy="13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50092</xdr:rowOff>
    </xdr:from>
    <xdr:to>
      <xdr:col>18</xdr:col>
      <xdr:colOff>177800</xdr:colOff>
      <xdr:row>19</xdr:row>
      <xdr:rowOff>56286</xdr:rowOff>
    </xdr:to>
    <xdr:cxnSp macro="">
      <xdr:nvCxnSpPr>
        <xdr:cNvPr id="61" name="直線コネクタ 60"/>
        <xdr:cNvCxnSpPr/>
      </xdr:nvCxnSpPr>
      <xdr:spPr bwMode="auto">
        <a:xfrm>
          <a:off x="2908300" y="3355267"/>
          <a:ext cx="698500" cy="6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32505</xdr:rowOff>
    </xdr:from>
    <xdr:to>
      <xdr:col>29</xdr:col>
      <xdr:colOff>177800</xdr:colOff>
      <xdr:row>19</xdr:row>
      <xdr:rowOff>134105</xdr:rowOff>
    </xdr:to>
    <xdr:sp macro="" textlink="">
      <xdr:nvSpPr>
        <xdr:cNvPr id="71" name="楕円 70"/>
        <xdr:cNvSpPr/>
      </xdr:nvSpPr>
      <xdr:spPr bwMode="auto">
        <a:xfrm>
          <a:off x="5600700" y="333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112532</xdr:rowOff>
    </xdr:from>
    <xdr:ext cx="762000" cy="259045"/>
    <xdr:sp macro="" textlink="">
      <xdr:nvSpPr>
        <xdr:cNvPr id="72" name="人口1人当たり決算額の推移該当値テキスト130"/>
        <xdr:cNvSpPr txBox="1"/>
      </xdr:nvSpPr>
      <xdr:spPr>
        <a:xfrm>
          <a:off x="5740400" y="32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31656</xdr:rowOff>
    </xdr:from>
    <xdr:to>
      <xdr:col>26</xdr:col>
      <xdr:colOff>101600</xdr:colOff>
      <xdr:row>19</xdr:row>
      <xdr:rowOff>133256</xdr:rowOff>
    </xdr:to>
    <xdr:sp macro="" textlink="">
      <xdr:nvSpPr>
        <xdr:cNvPr id="73" name="楕円 72"/>
        <xdr:cNvSpPr/>
      </xdr:nvSpPr>
      <xdr:spPr bwMode="auto">
        <a:xfrm>
          <a:off x="4953000" y="333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118033</xdr:rowOff>
    </xdr:from>
    <xdr:ext cx="736600" cy="259045"/>
    <xdr:sp macro="" textlink="">
      <xdr:nvSpPr>
        <xdr:cNvPr id="74" name="テキスト ボックス 73"/>
        <xdr:cNvSpPr txBox="1"/>
      </xdr:nvSpPr>
      <xdr:spPr>
        <a:xfrm>
          <a:off x="4622800" y="342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19115</xdr:rowOff>
    </xdr:from>
    <xdr:to>
      <xdr:col>22</xdr:col>
      <xdr:colOff>165100</xdr:colOff>
      <xdr:row>19</xdr:row>
      <xdr:rowOff>120715</xdr:rowOff>
    </xdr:to>
    <xdr:sp macro="" textlink="">
      <xdr:nvSpPr>
        <xdr:cNvPr id="75" name="楕円 74"/>
        <xdr:cNvSpPr/>
      </xdr:nvSpPr>
      <xdr:spPr bwMode="auto">
        <a:xfrm>
          <a:off x="4254500" y="3324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105492</xdr:rowOff>
    </xdr:from>
    <xdr:ext cx="762000" cy="259045"/>
    <xdr:sp macro="" textlink="">
      <xdr:nvSpPr>
        <xdr:cNvPr id="76" name="テキスト ボックス 75"/>
        <xdr:cNvSpPr txBox="1"/>
      </xdr:nvSpPr>
      <xdr:spPr>
        <a:xfrm>
          <a:off x="3924300" y="341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5486</xdr:rowOff>
    </xdr:from>
    <xdr:to>
      <xdr:col>19</xdr:col>
      <xdr:colOff>38100</xdr:colOff>
      <xdr:row>19</xdr:row>
      <xdr:rowOff>107086</xdr:rowOff>
    </xdr:to>
    <xdr:sp macro="" textlink="">
      <xdr:nvSpPr>
        <xdr:cNvPr id="77" name="楕円 76"/>
        <xdr:cNvSpPr/>
      </xdr:nvSpPr>
      <xdr:spPr bwMode="auto">
        <a:xfrm>
          <a:off x="3556000" y="331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91863</xdr:rowOff>
    </xdr:from>
    <xdr:ext cx="762000" cy="259045"/>
    <xdr:sp macro="" textlink="">
      <xdr:nvSpPr>
        <xdr:cNvPr id="78" name="テキスト ボックス 77"/>
        <xdr:cNvSpPr txBox="1"/>
      </xdr:nvSpPr>
      <xdr:spPr>
        <a:xfrm>
          <a:off x="3225800" y="339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170742</xdr:rowOff>
    </xdr:from>
    <xdr:to>
      <xdr:col>15</xdr:col>
      <xdr:colOff>101600</xdr:colOff>
      <xdr:row>19</xdr:row>
      <xdr:rowOff>100892</xdr:rowOff>
    </xdr:to>
    <xdr:sp macro="" textlink="">
      <xdr:nvSpPr>
        <xdr:cNvPr id="79" name="楕円 78"/>
        <xdr:cNvSpPr/>
      </xdr:nvSpPr>
      <xdr:spPr bwMode="auto">
        <a:xfrm>
          <a:off x="2857500" y="330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85669</xdr:rowOff>
    </xdr:from>
    <xdr:ext cx="762000" cy="259045"/>
    <xdr:sp macro="" textlink="">
      <xdr:nvSpPr>
        <xdr:cNvPr id="80" name="テキスト ボックス 79"/>
        <xdr:cNvSpPr txBox="1"/>
      </xdr:nvSpPr>
      <xdr:spPr>
        <a:xfrm>
          <a:off x="2527300" y="339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159512</xdr:rowOff>
    </xdr:from>
    <xdr:to>
      <xdr:col>29</xdr:col>
      <xdr:colOff>127000</xdr:colOff>
      <xdr:row>37</xdr:row>
      <xdr:rowOff>74422</xdr:rowOff>
    </xdr:to>
    <xdr:cxnSp macro="">
      <xdr:nvCxnSpPr>
        <xdr:cNvPr id="110" name="直線コネクタ 109"/>
        <xdr:cNvCxnSpPr/>
      </xdr:nvCxnSpPr>
      <xdr:spPr bwMode="auto">
        <a:xfrm flipV="1">
          <a:off x="5003800" y="7112762"/>
          <a:ext cx="647700" cy="86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macro="" textlink="">
      <xdr:nvSpPr>
        <xdr:cNvPr id="111" name="人口1人当たり決算額の推移平均値テキスト445"/>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74422</xdr:rowOff>
    </xdr:from>
    <xdr:to>
      <xdr:col>26</xdr:col>
      <xdr:colOff>50800</xdr:colOff>
      <xdr:row>37</xdr:row>
      <xdr:rowOff>105283</xdr:rowOff>
    </xdr:to>
    <xdr:cxnSp macro="">
      <xdr:nvCxnSpPr>
        <xdr:cNvPr id="113" name="直線コネクタ 112"/>
        <xdr:cNvCxnSpPr/>
      </xdr:nvCxnSpPr>
      <xdr:spPr bwMode="auto">
        <a:xfrm flipV="1">
          <a:off x="4305300" y="7199122"/>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188104</xdr:rowOff>
    </xdr:from>
    <xdr:ext cx="736600" cy="259045"/>
    <xdr:sp macro="" textlink="">
      <xdr:nvSpPr>
        <xdr:cNvPr id="115" name="テキスト ボックス 114"/>
        <xdr:cNvSpPr txBox="1"/>
      </xdr:nvSpPr>
      <xdr:spPr>
        <a:xfrm>
          <a:off x="4622800" y="67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105283</xdr:rowOff>
    </xdr:from>
    <xdr:to>
      <xdr:col>22</xdr:col>
      <xdr:colOff>114300</xdr:colOff>
      <xdr:row>37</xdr:row>
      <xdr:rowOff>144653</xdr:rowOff>
    </xdr:to>
    <xdr:cxnSp macro="">
      <xdr:nvCxnSpPr>
        <xdr:cNvPr id="116" name="直線コネクタ 115"/>
        <xdr:cNvCxnSpPr/>
      </xdr:nvCxnSpPr>
      <xdr:spPr bwMode="auto">
        <a:xfrm flipV="1">
          <a:off x="3606800" y="7229983"/>
          <a:ext cx="698500" cy="39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144653</xdr:rowOff>
    </xdr:from>
    <xdr:to>
      <xdr:col>18</xdr:col>
      <xdr:colOff>177800</xdr:colOff>
      <xdr:row>37</xdr:row>
      <xdr:rowOff>149225</xdr:rowOff>
    </xdr:to>
    <xdr:cxnSp macro="">
      <xdr:nvCxnSpPr>
        <xdr:cNvPr id="119" name="直線コネクタ 118"/>
        <xdr:cNvCxnSpPr/>
      </xdr:nvCxnSpPr>
      <xdr:spPr bwMode="auto">
        <a:xfrm flipV="1">
          <a:off x="2908300" y="7269353"/>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108712</xdr:rowOff>
    </xdr:from>
    <xdr:to>
      <xdr:col>29</xdr:col>
      <xdr:colOff>177800</xdr:colOff>
      <xdr:row>37</xdr:row>
      <xdr:rowOff>38862</xdr:rowOff>
    </xdr:to>
    <xdr:sp macro="" textlink="">
      <xdr:nvSpPr>
        <xdr:cNvPr id="129" name="楕円 128"/>
        <xdr:cNvSpPr/>
      </xdr:nvSpPr>
      <xdr:spPr bwMode="auto">
        <a:xfrm>
          <a:off x="5600700" y="7061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80789</xdr:rowOff>
    </xdr:from>
    <xdr:ext cx="762000" cy="259045"/>
    <xdr:sp macro="" textlink="">
      <xdr:nvSpPr>
        <xdr:cNvPr id="130" name="人口1人当たり決算額の推移該当値テキスト445"/>
        <xdr:cNvSpPr txBox="1"/>
      </xdr:nvSpPr>
      <xdr:spPr>
        <a:xfrm>
          <a:off x="5740400" y="703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23622</xdr:rowOff>
    </xdr:from>
    <xdr:to>
      <xdr:col>26</xdr:col>
      <xdr:colOff>101600</xdr:colOff>
      <xdr:row>37</xdr:row>
      <xdr:rowOff>125222</xdr:rowOff>
    </xdr:to>
    <xdr:sp macro="" textlink="">
      <xdr:nvSpPr>
        <xdr:cNvPr id="131" name="楕円 130"/>
        <xdr:cNvSpPr/>
      </xdr:nvSpPr>
      <xdr:spPr bwMode="auto">
        <a:xfrm>
          <a:off x="4953000" y="7148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109999</xdr:rowOff>
    </xdr:from>
    <xdr:ext cx="736600" cy="259045"/>
    <xdr:sp macro="" textlink="">
      <xdr:nvSpPr>
        <xdr:cNvPr id="132" name="テキスト ボックス 131"/>
        <xdr:cNvSpPr txBox="1"/>
      </xdr:nvSpPr>
      <xdr:spPr>
        <a:xfrm>
          <a:off x="4622800" y="723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54483</xdr:rowOff>
    </xdr:from>
    <xdr:to>
      <xdr:col>22</xdr:col>
      <xdr:colOff>165100</xdr:colOff>
      <xdr:row>37</xdr:row>
      <xdr:rowOff>156083</xdr:rowOff>
    </xdr:to>
    <xdr:sp macro="" textlink="">
      <xdr:nvSpPr>
        <xdr:cNvPr id="133" name="楕円 132"/>
        <xdr:cNvSpPr/>
      </xdr:nvSpPr>
      <xdr:spPr bwMode="auto">
        <a:xfrm>
          <a:off x="4254500" y="717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140860</xdr:rowOff>
    </xdr:from>
    <xdr:ext cx="762000" cy="259045"/>
    <xdr:sp macro="" textlink="">
      <xdr:nvSpPr>
        <xdr:cNvPr id="134" name="テキスト ボックス 133"/>
        <xdr:cNvSpPr txBox="1"/>
      </xdr:nvSpPr>
      <xdr:spPr>
        <a:xfrm>
          <a:off x="3924300" y="726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93853</xdr:rowOff>
    </xdr:from>
    <xdr:to>
      <xdr:col>19</xdr:col>
      <xdr:colOff>38100</xdr:colOff>
      <xdr:row>37</xdr:row>
      <xdr:rowOff>195453</xdr:rowOff>
    </xdr:to>
    <xdr:sp macro="" textlink="">
      <xdr:nvSpPr>
        <xdr:cNvPr id="135" name="楕円 134"/>
        <xdr:cNvSpPr/>
      </xdr:nvSpPr>
      <xdr:spPr bwMode="auto">
        <a:xfrm>
          <a:off x="3556000" y="721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180230</xdr:rowOff>
    </xdr:from>
    <xdr:ext cx="762000" cy="259045"/>
    <xdr:sp macro="" textlink="">
      <xdr:nvSpPr>
        <xdr:cNvPr id="136" name="テキスト ボックス 135"/>
        <xdr:cNvSpPr txBox="1"/>
      </xdr:nvSpPr>
      <xdr:spPr>
        <a:xfrm>
          <a:off x="3225800" y="73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98425</xdr:rowOff>
    </xdr:from>
    <xdr:to>
      <xdr:col>15</xdr:col>
      <xdr:colOff>101600</xdr:colOff>
      <xdr:row>37</xdr:row>
      <xdr:rowOff>200025</xdr:rowOff>
    </xdr:to>
    <xdr:sp macro="" textlink="">
      <xdr:nvSpPr>
        <xdr:cNvPr id="137" name="楕円 136"/>
        <xdr:cNvSpPr/>
      </xdr:nvSpPr>
      <xdr:spPr bwMode="auto">
        <a:xfrm>
          <a:off x="2857500" y="7223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184802</xdr:rowOff>
    </xdr:from>
    <xdr:ext cx="762000" cy="259045"/>
    <xdr:sp macro="" textlink="">
      <xdr:nvSpPr>
        <xdr:cNvPr id="138" name="テキスト ボックス 137"/>
        <xdr:cNvSpPr txBox="1"/>
      </xdr:nvSpPr>
      <xdr:spPr>
        <a:xfrm>
          <a:off x="2527300" y="730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521,835
490,814
40.16
202,814,172
197,551,053
5,043,641
129,044,291
25,685,845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66396</xdr:rowOff>
    </xdr:from>
    <xdr:to>
      <xdr:col>24</xdr:col>
      <xdr:colOff>63500</xdr:colOff>
      <xdr:row>38</xdr:row>
      <xdr:rowOff>74484</xdr:rowOff>
    </xdr:to>
    <xdr:cxnSp macro="">
      <xdr:nvCxnSpPr>
        <xdr:cNvPr id="63" name="直線コネクタ 62"/>
        <xdr:cNvCxnSpPr/>
      </xdr:nvCxnSpPr>
      <xdr:spPr>
        <a:xfrm>
          <a:off x="3797300" y="6581496"/>
          <a:ext cx="8382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61802</xdr:rowOff>
    </xdr:from>
    <xdr:to>
      <xdr:col>19</xdr:col>
      <xdr:colOff>177800</xdr:colOff>
      <xdr:row>38</xdr:row>
      <xdr:rowOff>66396</xdr:rowOff>
    </xdr:to>
    <xdr:cxnSp macro="">
      <xdr:nvCxnSpPr>
        <xdr:cNvPr id="66" name="直線コネクタ 65"/>
        <xdr:cNvCxnSpPr/>
      </xdr:nvCxnSpPr>
      <xdr:spPr>
        <a:xfrm>
          <a:off x="2908300" y="6576902"/>
          <a:ext cx="889000" cy="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23484</xdr:rowOff>
    </xdr:from>
    <xdr:to>
      <xdr:col>15</xdr:col>
      <xdr:colOff>50800</xdr:colOff>
      <xdr:row>38</xdr:row>
      <xdr:rowOff>61802</xdr:rowOff>
    </xdr:to>
    <xdr:cxnSp macro="">
      <xdr:nvCxnSpPr>
        <xdr:cNvPr id="69" name="直線コネクタ 68"/>
        <xdr:cNvCxnSpPr/>
      </xdr:nvCxnSpPr>
      <xdr:spPr>
        <a:xfrm>
          <a:off x="2019300" y="6538584"/>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23484</xdr:rowOff>
    </xdr:from>
    <xdr:to>
      <xdr:col>10</xdr:col>
      <xdr:colOff>114300</xdr:colOff>
      <xdr:row>38</xdr:row>
      <xdr:rowOff>29242</xdr:rowOff>
    </xdr:to>
    <xdr:cxnSp macro="">
      <xdr:nvCxnSpPr>
        <xdr:cNvPr id="72" name="直線コネクタ 71"/>
        <xdr:cNvCxnSpPr/>
      </xdr:nvCxnSpPr>
      <xdr:spPr>
        <a:xfrm flipV="1">
          <a:off x="1130300" y="6538584"/>
          <a:ext cx="8890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138186</xdr:rowOff>
    </xdr:from>
    <xdr:ext cx="534377" cy="259045"/>
    <xdr:sp macro="" textlink="">
      <xdr:nvSpPr>
        <xdr:cNvPr id="76" name="テキスト ボックス 75"/>
        <xdr:cNvSpPr txBox="1"/>
      </xdr:nvSpPr>
      <xdr:spPr>
        <a:xfrm>
          <a:off x="863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23684</xdr:rowOff>
    </xdr:from>
    <xdr:to>
      <xdr:col>24</xdr:col>
      <xdr:colOff>114300</xdr:colOff>
      <xdr:row>38</xdr:row>
      <xdr:rowOff>125284</xdr:rowOff>
    </xdr:to>
    <xdr:sp macro="" textlink="">
      <xdr:nvSpPr>
        <xdr:cNvPr id="82" name="楕円 81"/>
        <xdr:cNvSpPr/>
      </xdr:nvSpPr>
      <xdr:spPr>
        <a:xfrm>
          <a:off x="4584700" y="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110061</xdr:rowOff>
    </xdr:from>
    <xdr:ext cx="534377" cy="259045"/>
    <xdr:sp macro="" textlink="">
      <xdr:nvSpPr>
        <xdr:cNvPr id="83" name="人件費該当値テキスト"/>
        <xdr:cNvSpPr txBox="1"/>
      </xdr:nvSpPr>
      <xdr:spPr>
        <a:xfrm>
          <a:off x="4686300" y="645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15596</xdr:rowOff>
    </xdr:from>
    <xdr:to>
      <xdr:col>20</xdr:col>
      <xdr:colOff>38100</xdr:colOff>
      <xdr:row>38</xdr:row>
      <xdr:rowOff>117196</xdr:rowOff>
    </xdr:to>
    <xdr:sp macro="" textlink="">
      <xdr:nvSpPr>
        <xdr:cNvPr id="84" name="楕円 83"/>
        <xdr:cNvSpPr/>
      </xdr:nvSpPr>
      <xdr:spPr>
        <a:xfrm>
          <a:off x="3746500" y="65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108323</xdr:rowOff>
    </xdr:from>
    <xdr:ext cx="534377" cy="259045"/>
    <xdr:sp macro="" textlink="">
      <xdr:nvSpPr>
        <xdr:cNvPr id="85" name="テキスト ボックス 84"/>
        <xdr:cNvSpPr txBox="1"/>
      </xdr:nvSpPr>
      <xdr:spPr>
        <a:xfrm>
          <a:off x="3530111" y="66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11002</xdr:rowOff>
    </xdr:from>
    <xdr:to>
      <xdr:col>15</xdr:col>
      <xdr:colOff>101600</xdr:colOff>
      <xdr:row>38</xdr:row>
      <xdr:rowOff>112602</xdr:rowOff>
    </xdr:to>
    <xdr:sp macro="" textlink="">
      <xdr:nvSpPr>
        <xdr:cNvPr id="86" name="楕円 85"/>
        <xdr:cNvSpPr/>
      </xdr:nvSpPr>
      <xdr:spPr>
        <a:xfrm>
          <a:off x="2857500" y="652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103729</xdr:rowOff>
    </xdr:from>
    <xdr:ext cx="534377" cy="259045"/>
    <xdr:sp macro="" textlink="">
      <xdr:nvSpPr>
        <xdr:cNvPr id="87" name="テキスト ボックス 86"/>
        <xdr:cNvSpPr txBox="1"/>
      </xdr:nvSpPr>
      <xdr:spPr>
        <a:xfrm>
          <a:off x="2641111" y="661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144134</xdr:rowOff>
    </xdr:from>
    <xdr:to>
      <xdr:col>10</xdr:col>
      <xdr:colOff>165100</xdr:colOff>
      <xdr:row>38</xdr:row>
      <xdr:rowOff>74284</xdr:rowOff>
    </xdr:to>
    <xdr:sp macro="" textlink="">
      <xdr:nvSpPr>
        <xdr:cNvPr id="88" name="楕円 87"/>
        <xdr:cNvSpPr/>
      </xdr:nvSpPr>
      <xdr:spPr>
        <a:xfrm>
          <a:off x="1968500" y="64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65411</xdr:rowOff>
    </xdr:from>
    <xdr:ext cx="534377" cy="259045"/>
    <xdr:sp macro="" textlink="">
      <xdr:nvSpPr>
        <xdr:cNvPr id="89" name="テキスト ボックス 88"/>
        <xdr:cNvSpPr txBox="1"/>
      </xdr:nvSpPr>
      <xdr:spPr>
        <a:xfrm>
          <a:off x="1752111" y="658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149893</xdr:rowOff>
    </xdr:from>
    <xdr:to>
      <xdr:col>6</xdr:col>
      <xdr:colOff>38100</xdr:colOff>
      <xdr:row>38</xdr:row>
      <xdr:rowOff>80043</xdr:rowOff>
    </xdr:to>
    <xdr:sp macro="" textlink="">
      <xdr:nvSpPr>
        <xdr:cNvPr id="90" name="楕円 89"/>
        <xdr:cNvSpPr/>
      </xdr:nvSpPr>
      <xdr:spPr>
        <a:xfrm>
          <a:off x="1079500" y="64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71169</xdr:rowOff>
    </xdr:from>
    <xdr:ext cx="534377" cy="259045"/>
    <xdr:sp macro="" textlink="">
      <xdr:nvSpPr>
        <xdr:cNvPr id="91" name="テキスト ボックス 90"/>
        <xdr:cNvSpPr txBox="1"/>
      </xdr:nvSpPr>
      <xdr:spPr>
        <a:xfrm>
          <a:off x="863111" y="65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159588</xdr:rowOff>
    </xdr:from>
    <xdr:to>
      <xdr:col>24</xdr:col>
      <xdr:colOff>63500</xdr:colOff>
      <xdr:row>59</xdr:row>
      <xdr:rowOff>52691</xdr:rowOff>
    </xdr:to>
    <xdr:cxnSp macro="">
      <xdr:nvCxnSpPr>
        <xdr:cNvPr id="123" name="直線コネクタ 122"/>
        <xdr:cNvCxnSpPr/>
      </xdr:nvCxnSpPr>
      <xdr:spPr>
        <a:xfrm flipV="1">
          <a:off x="3797300" y="10103688"/>
          <a:ext cx="838200" cy="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126299</xdr:rowOff>
    </xdr:from>
    <xdr:ext cx="534377" cy="259045"/>
    <xdr:sp macro="" textlink="">
      <xdr:nvSpPr>
        <xdr:cNvPr id="124" name="物件費平均値テキスト"/>
        <xdr:cNvSpPr txBox="1"/>
      </xdr:nvSpPr>
      <xdr:spPr>
        <a:xfrm>
          <a:off x="4686300" y="9898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52691</xdr:rowOff>
    </xdr:from>
    <xdr:to>
      <xdr:col>19</xdr:col>
      <xdr:colOff>177800</xdr:colOff>
      <xdr:row>59</xdr:row>
      <xdr:rowOff>67920</xdr:rowOff>
    </xdr:to>
    <xdr:cxnSp macro="">
      <xdr:nvCxnSpPr>
        <xdr:cNvPr id="126" name="直線コネクタ 125"/>
        <xdr:cNvCxnSpPr/>
      </xdr:nvCxnSpPr>
      <xdr:spPr>
        <a:xfrm flipV="1">
          <a:off x="2908300" y="10168241"/>
          <a:ext cx="889000" cy="1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67920</xdr:rowOff>
    </xdr:from>
    <xdr:to>
      <xdr:col>15</xdr:col>
      <xdr:colOff>50800</xdr:colOff>
      <xdr:row>59</xdr:row>
      <xdr:rowOff>71098</xdr:rowOff>
    </xdr:to>
    <xdr:cxnSp macro="">
      <xdr:nvCxnSpPr>
        <xdr:cNvPr id="129" name="直線コネクタ 128"/>
        <xdr:cNvCxnSpPr/>
      </xdr:nvCxnSpPr>
      <xdr:spPr>
        <a:xfrm flipV="1">
          <a:off x="2019300" y="10183470"/>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71098</xdr:rowOff>
    </xdr:from>
    <xdr:to>
      <xdr:col>10</xdr:col>
      <xdr:colOff>114300</xdr:colOff>
      <xdr:row>59</xdr:row>
      <xdr:rowOff>92467</xdr:rowOff>
    </xdr:to>
    <xdr:cxnSp macro="">
      <xdr:nvCxnSpPr>
        <xdr:cNvPr id="132" name="直線コネクタ 131"/>
        <xdr:cNvCxnSpPr/>
      </xdr:nvCxnSpPr>
      <xdr:spPr>
        <a:xfrm flipV="1">
          <a:off x="1130300" y="10186648"/>
          <a:ext cx="889000" cy="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129651</xdr:rowOff>
    </xdr:from>
    <xdr:ext cx="534377" cy="259045"/>
    <xdr:sp macro="" textlink="">
      <xdr:nvSpPr>
        <xdr:cNvPr id="134" name="テキスト ボックス 133"/>
        <xdr:cNvSpPr txBox="1"/>
      </xdr:nvSpPr>
      <xdr:spPr>
        <a:xfrm>
          <a:off x="1752111" y="990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148810</xdr:rowOff>
    </xdr:from>
    <xdr:ext cx="534377" cy="259045"/>
    <xdr:sp macro="" textlink="">
      <xdr:nvSpPr>
        <xdr:cNvPr id="136" name="テキスト ボックス 135"/>
        <xdr:cNvSpPr txBox="1"/>
      </xdr:nvSpPr>
      <xdr:spPr>
        <a:xfrm>
          <a:off x="863111" y="99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108788</xdr:rowOff>
    </xdr:from>
    <xdr:to>
      <xdr:col>24</xdr:col>
      <xdr:colOff>114300</xdr:colOff>
      <xdr:row>59</xdr:row>
      <xdr:rowOff>38938</xdr:rowOff>
    </xdr:to>
    <xdr:sp macro="" textlink="">
      <xdr:nvSpPr>
        <xdr:cNvPr id="142" name="楕円 141"/>
        <xdr:cNvSpPr/>
      </xdr:nvSpPr>
      <xdr:spPr>
        <a:xfrm>
          <a:off x="4584700" y="100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87215</xdr:rowOff>
    </xdr:from>
    <xdr:ext cx="534377" cy="259045"/>
    <xdr:sp macro="" textlink="">
      <xdr:nvSpPr>
        <xdr:cNvPr id="143" name="物件費該当値テキスト"/>
        <xdr:cNvSpPr txBox="1"/>
      </xdr:nvSpPr>
      <xdr:spPr>
        <a:xfrm>
          <a:off x="4686300" y="1003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1891</xdr:rowOff>
    </xdr:from>
    <xdr:to>
      <xdr:col>20</xdr:col>
      <xdr:colOff>38100</xdr:colOff>
      <xdr:row>59</xdr:row>
      <xdr:rowOff>103491</xdr:rowOff>
    </xdr:to>
    <xdr:sp macro="" textlink="">
      <xdr:nvSpPr>
        <xdr:cNvPr id="144" name="楕円 143"/>
        <xdr:cNvSpPr/>
      </xdr:nvSpPr>
      <xdr:spPr>
        <a:xfrm>
          <a:off x="3746500" y="1011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120018</xdr:rowOff>
    </xdr:from>
    <xdr:ext cx="534377" cy="259045"/>
    <xdr:sp macro="" textlink="">
      <xdr:nvSpPr>
        <xdr:cNvPr id="145" name="テキスト ボックス 144"/>
        <xdr:cNvSpPr txBox="1"/>
      </xdr:nvSpPr>
      <xdr:spPr>
        <a:xfrm>
          <a:off x="3530111" y="989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17120</xdr:rowOff>
    </xdr:from>
    <xdr:to>
      <xdr:col>15</xdr:col>
      <xdr:colOff>101600</xdr:colOff>
      <xdr:row>59</xdr:row>
      <xdr:rowOff>118720</xdr:rowOff>
    </xdr:to>
    <xdr:sp macro="" textlink="">
      <xdr:nvSpPr>
        <xdr:cNvPr id="146" name="楕円 145"/>
        <xdr:cNvSpPr/>
      </xdr:nvSpPr>
      <xdr:spPr>
        <a:xfrm>
          <a:off x="2857500" y="101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135247</xdr:rowOff>
    </xdr:from>
    <xdr:ext cx="534377" cy="259045"/>
    <xdr:sp macro="" textlink="">
      <xdr:nvSpPr>
        <xdr:cNvPr id="147" name="テキスト ボックス 146"/>
        <xdr:cNvSpPr txBox="1"/>
      </xdr:nvSpPr>
      <xdr:spPr>
        <a:xfrm>
          <a:off x="2641111" y="990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20298</xdr:rowOff>
    </xdr:from>
    <xdr:to>
      <xdr:col>10</xdr:col>
      <xdr:colOff>165100</xdr:colOff>
      <xdr:row>59</xdr:row>
      <xdr:rowOff>121898</xdr:rowOff>
    </xdr:to>
    <xdr:sp macro="" textlink="">
      <xdr:nvSpPr>
        <xdr:cNvPr id="148" name="楕円 147"/>
        <xdr:cNvSpPr/>
      </xdr:nvSpPr>
      <xdr:spPr>
        <a:xfrm>
          <a:off x="1968500" y="101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113025</xdr:rowOff>
    </xdr:from>
    <xdr:ext cx="534377" cy="259045"/>
    <xdr:sp macro="" textlink="">
      <xdr:nvSpPr>
        <xdr:cNvPr id="149" name="テキスト ボックス 148"/>
        <xdr:cNvSpPr txBox="1"/>
      </xdr:nvSpPr>
      <xdr:spPr>
        <a:xfrm>
          <a:off x="1752111" y="1022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41667</xdr:rowOff>
    </xdr:from>
    <xdr:to>
      <xdr:col>6</xdr:col>
      <xdr:colOff>38100</xdr:colOff>
      <xdr:row>59</xdr:row>
      <xdr:rowOff>143267</xdr:rowOff>
    </xdr:to>
    <xdr:sp macro="" textlink="">
      <xdr:nvSpPr>
        <xdr:cNvPr id="150" name="楕円 149"/>
        <xdr:cNvSpPr/>
      </xdr:nvSpPr>
      <xdr:spPr>
        <a:xfrm>
          <a:off x="1079500" y="101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134394</xdr:rowOff>
    </xdr:from>
    <xdr:ext cx="534377" cy="259045"/>
    <xdr:sp macro="" textlink="">
      <xdr:nvSpPr>
        <xdr:cNvPr id="151" name="テキスト ボックス 150"/>
        <xdr:cNvSpPr txBox="1"/>
      </xdr:nvSpPr>
      <xdr:spPr>
        <a:xfrm>
          <a:off x="863111" y="1024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75540</xdr:rowOff>
    </xdr:from>
    <xdr:to>
      <xdr:col>24</xdr:col>
      <xdr:colOff>63500</xdr:colOff>
      <xdr:row>77</xdr:row>
      <xdr:rowOff>115849</xdr:rowOff>
    </xdr:to>
    <xdr:cxnSp macro="">
      <xdr:nvCxnSpPr>
        <xdr:cNvPr id="180" name="直線コネクタ 179"/>
        <xdr:cNvCxnSpPr/>
      </xdr:nvCxnSpPr>
      <xdr:spPr>
        <a:xfrm>
          <a:off x="3797300" y="13277190"/>
          <a:ext cx="8382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75540</xdr:rowOff>
    </xdr:from>
    <xdr:to>
      <xdr:col>19</xdr:col>
      <xdr:colOff>177800</xdr:colOff>
      <xdr:row>77</xdr:row>
      <xdr:rowOff>77445</xdr:rowOff>
    </xdr:to>
    <xdr:cxnSp macro="">
      <xdr:nvCxnSpPr>
        <xdr:cNvPr id="183" name="直線コネクタ 182"/>
        <xdr:cNvCxnSpPr/>
      </xdr:nvCxnSpPr>
      <xdr:spPr>
        <a:xfrm flipV="1">
          <a:off x="2908300" y="132771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5" name="テキスト ボックス 184"/>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77445</xdr:rowOff>
    </xdr:from>
    <xdr:to>
      <xdr:col>15</xdr:col>
      <xdr:colOff>50800</xdr:colOff>
      <xdr:row>77</xdr:row>
      <xdr:rowOff>99543</xdr:rowOff>
    </xdr:to>
    <xdr:cxnSp macro="">
      <xdr:nvCxnSpPr>
        <xdr:cNvPr id="186" name="直線コネクタ 185"/>
        <xdr:cNvCxnSpPr/>
      </xdr:nvCxnSpPr>
      <xdr:spPr>
        <a:xfrm flipV="1">
          <a:off x="2019300" y="1327909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88" name="テキスト ボックス 187"/>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77445</xdr:rowOff>
    </xdr:from>
    <xdr:to>
      <xdr:col>10</xdr:col>
      <xdr:colOff>114300</xdr:colOff>
      <xdr:row>77</xdr:row>
      <xdr:rowOff>99543</xdr:rowOff>
    </xdr:to>
    <xdr:cxnSp macro="">
      <xdr:nvCxnSpPr>
        <xdr:cNvPr id="189" name="直線コネクタ 188"/>
        <xdr:cNvCxnSpPr/>
      </xdr:nvCxnSpPr>
      <xdr:spPr>
        <a:xfrm>
          <a:off x="1130300" y="1327909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1" name="テキスト ボックス 190"/>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3" name="テキスト ボックス 192"/>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65049</xdr:rowOff>
    </xdr:from>
    <xdr:to>
      <xdr:col>24</xdr:col>
      <xdr:colOff>114300</xdr:colOff>
      <xdr:row>77</xdr:row>
      <xdr:rowOff>166649</xdr:rowOff>
    </xdr:to>
    <xdr:sp macro="" textlink="">
      <xdr:nvSpPr>
        <xdr:cNvPr id="199" name="楕円 198"/>
        <xdr:cNvSpPr/>
      </xdr:nvSpPr>
      <xdr:spPr>
        <a:xfrm>
          <a:off x="4584700" y="132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43476</xdr:rowOff>
    </xdr:from>
    <xdr:ext cx="469744" cy="259045"/>
    <xdr:sp macro="" textlink="">
      <xdr:nvSpPr>
        <xdr:cNvPr id="200" name="維持補修費該当値テキスト"/>
        <xdr:cNvSpPr txBox="1"/>
      </xdr:nvSpPr>
      <xdr:spPr>
        <a:xfrm>
          <a:off x="4686300" y="132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24740</xdr:rowOff>
    </xdr:from>
    <xdr:to>
      <xdr:col>20</xdr:col>
      <xdr:colOff>38100</xdr:colOff>
      <xdr:row>77</xdr:row>
      <xdr:rowOff>126340</xdr:rowOff>
    </xdr:to>
    <xdr:sp macro="" textlink="">
      <xdr:nvSpPr>
        <xdr:cNvPr id="201" name="楕円 200"/>
        <xdr:cNvSpPr/>
      </xdr:nvSpPr>
      <xdr:spPr>
        <a:xfrm>
          <a:off x="3746500" y="132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142867</xdr:rowOff>
    </xdr:from>
    <xdr:ext cx="469744" cy="259045"/>
    <xdr:sp macro="" textlink="">
      <xdr:nvSpPr>
        <xdr:cNvPr id="202" name="テキスト ボックス 201"/>
        <xdr:cNvSpPr txBox="1"/>
      </xdr:nvSpPr>
      <xdr:spPr>
        <a:xfrm>
          <a:off x="3562428" y="1300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26645</xdr:rowOff>
    </xdr:from>
    <xdr:to>
      <xdr:col>15</xdr:col>
      <xdr:colOff>101600</xdr:colOff>
      <xdr:row>77</xdr:row>
      <xdr:rowOff>128245</xdr:rowOff>
    </xdr:to>
    <xdr:sp macro="" textlink="">
      <xdr:nvSpPr>
        <xdr:cNvPr id="203" name="楕円 202"/>
        <xdr:cNvSpPr/>
      </xdr:nvSpPr>
      <xdr:spPr>
        <a:xfrm>
          <a:off x="2857500" y="132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144772</xdr:rowOff>
    </xdr:from>
    <xdr:ext cx="469744" cy="259045"/>
    <xdr:sp macro="" textlink="">
      <xdr:nvSpPr>
        <xdr:cNvPr id="204" name="テキスト ボックス 203"/>
        <xdr:cNvSpPr txBox="1"/>
      </xdr:nvSpPr>
      <xdr:spPr>
        <a:xfrm>
          <a:off x="2673428" y="1300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48743</xdr:rowOff>
    </xdr:from>
    <xdr:to>
      <xdr:col>10</xdr:col>
      <xdr:colOff>165100</xdr:colOff>
      <xdr:row>77</xdr:row>
      <xdr:rowOff>150343</xdr:rowOff>
    </xdr:to>
    <xdr:sp macro="" textlink="">
      <xdr:nvSpPr>
        <xdr:cNvPr id="205" name="楕円 204"/>
        <xdr:cNvSpPr/>
      </xdr:nvSpPr>
      <xdr:spPr>
        <a:xfrm>
          <a:off x="1968500" y="132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166870</xdr:rowOff>
    </xdr:from>
    <xdr:ext cx="469744" cy="259045"/>
    <xdr:sp macro="" textlink="">
      <xdr:nvSpPr>
        <xdr:cNvPr id="206" name="テキスト ボックス 205"/>
        <xdr:cNvSpPr txBox="1"/>
      </xdr:nvSpPr>
      <xdr:spPr>
        <a:xfrm>
          <a:off x="1784428" y="1302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26645</xdr:rowOff>
    </xdr:from>
    <xdr:to>
      <xdr:col>6</xdr:col>
      <xdr:colOff>38100</xdr:colOff>
      <xdr:row>77</xdr:row>
      <xdr:rowOff>128245</xdr:rowOff>
    </xdr:to>
    <xdr:sp macro="" textlink="">
      <xdr:nvSpPr>
        <xdr:cNvPr id="207" name="楕円 206"/>
        <xdr:cNvSpPr/>
      </xdr:nvSpPr>
      <xdr:spPr>
        <a:xfrm>
          <a:off x="1079500" y="132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144772</xdr:rowOff>
    </xdr:from>
    <xdr:ext cx="469744" cy="259045"/>
    <xdr:sp macro="" textlink="">
      <xdr:nvSpPr>
        <xdr:cNvPr id="208" name="テキスト ボックス 207"/>
        <xdr:cNvSpPr txBox="1"/>
      </xdr:nvSpPr>
      <xdr:spPr>
        <a:xfrm>
          <a:off x="895428" y="1300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21837</xdr:rowOff>
    </xdr:from>
    <xdr:to>
      <xdr:col>24</xdr:col>
      <xdr:colOff>63500</xdr:colOff>
      <xdr:row>96</xdr:row>
      <xdr:rowOff>127812</xdr:rowOff>
    </xdr:to>
    <xdr:cxnSp macro="">
      <xdr:nvCxnSpPr>
        <xdr:cNvPr id="238" name="直線コネクタ 237"/>
        <xdr:cNvCxnSpPr/>
      </xdr:nvCxnSpPr>
      <xdr:spPr>
        <a:xfrm flipV="1">
          <a:off x="3797300" y="16481037"/>
          <a:ext cx="838200" cy="1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39"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127812</xdr:rowOff>
    </xdr:from>
    <xdr:to>
      <xdr:col>19</xdr:col>
      <xdr:colOff>177800</xdr:colOff>
      <xdr:row>96</xdr:row>
      <xdr:rowOff>149949</xdr:rowOff>
    </xdr:to>
    <xdr:cxnSp macro="">
      <xdr:nvCxnSpPr>
        <xdr:cNvPr id="241" name="直線コネクタ 240"/>
        <xdr:cNvCxnSpPr/>
      </xdr:nvCxnSpPr>
      <xdr:spPr>
        <a:xfrm flipV="1">
          <a:off x="2908300" y="16587012"/>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1497</xdr:rowOff>
    </xdr:from>
    <xdr:ext cx="599010" cy="259045"/>
    <xdr:sp macro="" textlink="">
      <xdr:nvSpPr>
        <xdr:cNvPr id="243" name="テキスト ボックス 242"/>
        <xdr:cNvSpPr txBox="1"/>
      </xdr:nvSpPr>
      <xdr:spPr>
        <a:xfrm>
          <a:off x="3497795" y="162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149949</xdr:rowOff>
    </xdr:from>
    <xdr:to>
      <xdr:col>15</xdr:col>
      <xdr:colOff>50800</xdr:colOff>
      <xdr:row>97</xdr:row>
      <xdr:rowOff>34486</xdr:rowOff>
    </xdr:to>
    <xdr:cxnSp macro="">
      <xdr:nvCxnSpPr>
        <xdr:cNvPr id="244" name="直線コネクタ 243"/>
        <xdr:cNvCxnSpPr/>
      </xdr:nvCxnSpPr>
      <xdr:spPr>
        <a:xfrm flipV="1">
          <a:off x="2019300" y="16609149"/>
          <a:ext cx="889000" cy="5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15746</xdr:rowOff>
    </xdr:from>
    <xdr:ext cx="599010" cy="259045"/>
    <xdr:sp macro="" textlink="">
      <xdr:nvSpPr>
        <xdr:cNvPr id="246" name="テキスト ボックス 245"/>
        <xdr:cNvSpPr txBox="1"/>
      </xdr:nvSpPr>
      <xdr:spPr>
        <a:xfrm>
          <a:off x="2608795" y="1630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34486</xdr:rowOff>
    </xdr:from>
    <xdr:to>
      <xdr:col>10</xdr:col>
      <xdr:colOff>114300</xdr:colOff>
      <xdr:row>97</xdr:row>
      <xdr:rowOff>126385</xdr:rowOff>
    </xdr:to>
    <xdr:cxnSp macro="">
      <xdr:nvCxnSpPr>
        <xdr:cNvPr id="247" name="直線コネクタ 246"/>
        <xdr:cNvCxnSpPr/>
      </xdr:nvCxnSpPr>
      <xdr:spPr>
        <a:xfrm flipV="1">
          <a:off x="1130300" y="16665136"/>
          <a:ext cx="889000" cy="9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97547</xdr:rowOff>
    </xdr:from>
    <xdr:ext cx="599010" cy="259045"/>
    <xdr:sp macro="" textlink="">
      <xdr:nvSpPr>
        <xdr:cNvPr id="249" name="テキスト ボックス 248"/>
        <xdr:cNvSpPr txBox="1"/>
      </xdr:nvSpPr>
      <xdr:spPr>
        <a:xfrm>
          <a:off x="1719795" y="163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14908</xdr:rowOff>
    </xdr:from>
    <xdr:ext cx="599010" cy="259045"/>
    <xdr:sp macro="" textlink="">
      <xdr:nvSpPr>
        <xdr:cNvPr id="251" name="テキスト ボックス 250"/>
        <xdr:cNvSpPr txBox="1"/>
      </xdr:nvSpPr>
      <xdr:spPr>
        <a:xfrm>
          <a:off x="830795" y="164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142487</xdr:rowOff>
    </xdr:from>
    <xdr:to>
      <xdr:col>24</xdr:col>
      <xdr:colOff>114300</xdr:colOff>
      <xdr:row>96</xdr:row>
      <xdr:rowOff>72637</xdr:rowOff>
    </xdr:to>
    <xdr:sp macro="" textlink="">
      <xdr:nvSpPr>
        <xdr:cNvPr id="257" name="楕円 256"/>
        <xdr:cNvSpPr/>
      </xdr:nvSpPr>
      <xdr:spPr>
        <a:xfrm>
          <a:off x="4584700" y="164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165364</xdr:rowOff>
    </xdr:from>
    <xdr:ext cx="599010" cy="259045"/>
    <xdr:sp macro="" textlink="">
      <xdr:nvSpPr>
        <xdr:cNvPr id="258" name="扶助費該当値テキスト"/>
        <xdr:cNvSpPr txBox="1"/>
      </xdr:nvSpPr>
      <xdr:spPr>
        <a:xfrm>
          <a:off x="4686300" y="1628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77012</xdr:rowOff>
    </xdr:from>
    <xdr:to>
      <xdr:col>20</xdr:col>
      <xdr:colOff>38100</xdr:colOff>
      <xdr:row>97</xdr:row>
      <xdr:rowOff>7162</xdr:rowOff>
    </xdr:to>
    <xdr:sp macro="" textlink="">
      <xdr:nvSpPr>
        <xdr:cNvPr id="259" name="楕円 258"/>
        <xdr:cNvSpPr/>
      </xdr:nvSpPr>
      <xdr:spPr>
        <a:xfrm>
          <a:off x="3746500" y="1653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169739</xdr:rowOff>
    </xdr:from>
    <xdr:ext cx="599010" cy="259045"/>
    <xdr:sp macro="" textlink="">
      <xdr:nvSpPr>
        <xdr:cNvPr id="260" name="テキスト ボックス 259"/>
        <xdr:cNvSpPr txBox="1"/>
      </xdr:nvSpPr>
      <xdr:spPr>
        <a:xfrm>
          <a:off x="3497795" y="1662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99149</xdr:rowOff>
    </xdr:from>
    <xdr:to>
      <xdr:col>15</xdr:col>
      <xdr:colOff>101600</xdr:colOff>
      <xdr:row>97</xdr:row>
      <xdr:rowOff>29299</xdr:rowOff>
    </xdr:to>
    <xdr:sp macro="" textlink="">
      <xdr:nvSpPr>
        <xdr:cNvPr id="261" name="楕円 260"/>
        <xdr:cNvSpPr/>
      </xdr:nvSpPr>
      <xdr:spPr>
        <a:xfrm>
          <a:off x="2857500" y="165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20426</xdr:rowOff>
    </xdr:from>
    <xdr:ext cx="599010" cy="259045"/>
    <xdr:sp macro="" textlink="">
      <xdr:nvSpPr>
        <xdr:cNvPr id="262" name="テキスト ボックス 261"/>
        <xdr:cNvSpPr txBox="1"/>
      </xdr:nvSpPr>
      <xdr:spPr>
        <a:xfrm>
          <a:off x="2608795" y="166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155136</xdr:rowOff>
    </xdr:from>
    <xdr:to>
      <xdr:col>10</xdr:col>
      <xdr:colOff>165100</xdr:colOff>
      <xdr:row>97</xdr:row>
      <xdr:rowOff>85286</xdr:rowOff>
    </xdr:to>
    <xdr:sp macro="" textlink="">
      <xdr:nvSpPr>
        <xdr:cNvPr id="263" name="楕円 262"/>
        <xdr:cNvSpPr/>
      </xdr:nvSpPr>
      <xdr:spPr>
        <a:xfrm>
          <a:off x="1968500" y="166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76413</xdr:rowOff>
    </xdr:from>
    <xdr:ext cx="599010" cy="259045"/>
    <xdr:sp macro="" textlink="">
      <xdr:nvSpPr>
        <xdr:cNvPr id="264" name="テキスト ボックス 263"/>
        <xdr:cNvSpPr txBox="1"/>
      </xdr:nvSpPr>
      <xdr:spPr>
        <a:xfrm>
          <a:off x="1719795" y="1670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75585</xdr:rowOff>
    </xdr:from>
    <xdr:to>
      <xdr:col>6</xdr:col>
      <xdr:colOff>38100</xdr:colOff>
      <xdr:row>98</xdr:row>
      <xdr:rowOff>5735</xdr:rowOff>
    </xdr:to>
    <xdr:sp macro="" textlink="">
      <xdr:nvSpPr>
        <xdr:cNvPr id="265" name="楕円 264"/>
        <xdr:cNvSpPr/>
      </xdr:nvSpPr>
      <xdr:spPr>
        <a:xfrm>
          <a:off x="1079500" y="1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168312</xdr:rowOff>
    </xdr:from>
    <xdr:ext cx="599010" cy="259045"/>
    <xdr:sp macro="" textlink="">
      <xdr:nvSpPr>
        <xdr:cNvPr id="266" name="テキスト ボックス 265"/>
        <xdr:cNvSpPr txBox="1"/>
      </xdr:nvSpPr>
      <xdr:spPr>
        <a:xfrm>
          <a:off x="830795" y="1679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28715</xdr:rowOff>
    </xdr:from>
    <xdr:to>
      <xdr:col>55</xdr:col>
      <xdr:colOff>0</xdr:colOff>
      <xdr:row>39</xdr:row>
      <xdr:rowOff>49403</xdr:rowOff>
    </xdr:to>
    <xdr:cxnSp macro="">
      <xdr:nvCxnSpPr>
        <xdr:cNvPr id="296" name="直線コネクタ 295"/>
        <xdr:cNvCxnSpPr/>
      </xdr:nvCxnSpPr>
      <xdr:spPr>
        <a:xfrm flipV="1">
          <a:off x="9639300" y="6715265"/>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7"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40792</xdr:rowOff>
    </xdr:from>
    <xdr:to>
      <xdr:col>50</xdr:col>
      <xdr:colOff>114300</xdr:colOff>
      <xdr:row>39</xdr:row>
      <xdr:rowOff>49403</xdr:rowOff>
    </xdr:to>
    <xdr:cxnSp macro="">
      <xdr:nvCxnSpPr>
        <xdr:cNvPr id="299" name="直線コネクタ 298"/>
        <xdr:cNvCxnSpPr/>
      </xdr:nvCxnSpPr>
      <xdr:spPr>
        <a:xfrm>
          <a:off x="8750300" y="6727342"/>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97146</xdr:rowOff>
    </xdr:from>
    <xdr:ext cx="534377" cy="259045"/>
    <xdr:sp macro="" textlink="">
      <xdr:nvSpPr>
        <xdr:cNvPr id="301" name="テキスト ボックス 300"/>
        <xdr:cNvSpPr txBox="1"/>
      </xdr:nvSpPr>
      <xdr:spPr>
        <a:xfrm>
          <a:off x="9372111" y="64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40792</xdr:rowOff>
    </xdr:from>
    <xdr:to>
      <xdr:col>45</xdr:col>
      <xdr:colOff>177800</xdr:colOff>
      <xdr:row>39</xdr:row>
      <xdr:rowOff>109848</xdr:rowOff>
    </xdr:to>
    <xdr:cxnSp macro="">
      <xdr:nvCxnSpPr>
        <xdr:cNvPr id="302" name="直線コネクタ 301"/>
        <xdr:cNvCxnSpPr/>
      </xdr:nvCxnSpPr>
      <xdr:spPr>
        <a:xfrm flipV="1">
          <a:off x="7861300" y="6727342"/>
          <a:ext cx="889000" cy="6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4" name="テキスト ボックス 303"/>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92056</xdr:rowOff>
    </xdr:from>
    <xdr:to>
      <xdr:col>41</xdr:col>
      <xdr:colOff>50800</xdr:colOff>
      <xdr:row>39</xdr:row>
      <xdr:rowOff>109848</xdr:rowOff>
    </xdr:to>
    <xdr:cxnSp macro="">
      <xdr:nvCxnSpPr>
        <xdr:cNvPr id="305" name="直線コネクタ 304"/>
        <xdr:cNvCxnSpPr/>
      </xdr:nvCxnSpPr>
      <xdr:spPr>
        <a:xfrm>
          <a:off x="6972300" y="6778606"/>
          <a:ext cx="8890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7" name="テキスト ボックス 306"/>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09" name="テキスト ボックス 308"/>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149365</xdr:rowOff>
    </xdr:from>
    <xdr:to>
      <xdr:col>55</xdr:col>
      <xdr:colOff>50800</xdr:colOff>
      <xdr:row>39</xdr:row>
      <xdr:rowOff>79515</xdr:rowOff>
    </xdr:to>
    <xdr:sp macro="" textlink="">
      <xdr:nvSpPr>
        <xdr:cNvPr id="315" name="楕円 314"/>
        <xdr:cNvSpPr/>
      </xdr:nvSpPr>
      <xdr:spPr>
        <a:xfrm>
          <a:off x="10426700" y="66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90797</xdr:rowOff>
    </xdr:from>
    <xdr:ext cx="534377" cy="259045"/>
    <xdr:sp macro="" textlink="">
      <xdr:nvSpPr>
        <xdr:cNvPr id="316" name="補助費等該当値テキスト"/>
        <xdr:cNvSpPr txBox="1"/>
      </xdr:nvSpPr>
      <xdr:spPr>
        <a:xfrm>
          <a:off x="10528300" y="66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170053</xdr:rowOff>
    </xdr:from>
    <xdr:to>
      <xdr:col>50</xdr:col>
      <xdr:colOff>165100</xdr:colOff>
      <xdr:row>39</xdr:row>
      <xdr:rowOff>100203</xdr:rowOff>
    </xdr:to>
    <xdr:sp macro="" textlink="">
      <xdr:nvSpPr>
        <xdr:cNvPr id="317" name="楕円 316"/>
        <xdr:cNvSpPr/>
      </xdr:nvSpPr>
      <xdr:spPr>
        <a:xfrm>
          <a:off x="9588500" y="66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91330</xdr:rowOff>
    </xdr:from>
    <xdr:ext cx="534377" cy="259045"/>
    <xdr:sp macro="" textlink="">
      <xdr:nvSpPr>
        <xdr:cNvPr id="318" name="テキスト ボックス 317"/>
        <xdr:cNvSpPr txBox="1"/>
      </xdr:nvSpPr>
      <xdr:spPr>
        <a:xfrm>
          <a:off x="9372111" y="677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161442</xdr:rowOff>
    </xdr:from>
    <xdr:to>
      <xdr:col>46</xdr:col>
      <xdr:colOff>38100</xdr:colOff>
      <xdr:row>39</xdr:row>
      <xdr:rowOff>91592</xdr:rowOff>
    </xdr:to>
    <xdr:sp macro="" textlink="">
      <xdr:nvSpPr>
        <xdr:cNvPr id="319" name="楕円 318"/>
        <xdr:cNvSpPr/>
      </xdr:nvSpPr>
      <xdr:spPr>
        <a:xfrm>
          <a:off x="8699500" y="66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108119</xdr:rowOff>
    </xdr:from>
    <xdr:ext cx="534377" cy="259045"/>
    <xdr:sp macro="" textlink="">
      <xdr:nvSpPr>
        <xdr:cNvPr id="320" name="テキスト ボックス 319"/>
        <xdr:cNvSpPr txBox="1"/>
      </xdr:nvSpPr>
      <xdr:spPr>
        <a:xfrm>
          <a:off x="8483111" y="64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59048</xdr:rowOff>
    </xdr:from>
    <xdr:to>
      <xdr:col>41</xdr:col>
      <xdr:colOff>101600</xdr:colOff>
      <xdr:row>39</xdr:row>
      <xdr:rowOff>160648</xdr:rowOff>
    </xdr:to>
    <xdr:sp macro="" textlink="">
      <xdr:nvSpPr>
        <xdr:cNvPr id="321" name="楕円 320"/>
        <xdr:cNvSpPr/>
      </xdr:nvSpPr>
      <xdr:spPr>
        <a:xfrm>
          <a:off x="7810500" y="67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151775</xdr:rowOff>
    </xdr:from>
    <xdr:ext cx="534377" cy="259045"/>
    <xdr:sp macro="" textlink="">
      <xdr:nvSpPr>
        <xdr:cNvPr id="322" name="テキスト ボックス 321"/>
        <xdr:cNvSpPr txBox="1"/>
      </xdr:nvSpPr>
      <xdr:spPr>
        <a:xfrm>
          <a:off x="7594111" y="683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41256</xdr:rowOff>
    </xdr:from>
    <xdr:to>
      <xdr:col>36</xdr:col>
      <xdr:colOff>165100</xdr:colOff>
      <xdr:row>39</xdr:row>
      <xdr:rowOff>142856</xdr:rowOff>
    </xdr:to>
    <xdr:sp macro="" textlink="">
      <xdr:nvSpPr>
        <xdr:cNvPr id="323" name="楕円 322"/>
        <xdr:cNvSpPr/>
      </xdr:nvSpPr>
      <xdr:spPr>
        <a:xfrm>
          <a:off x="6921500" y="672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133983</xdr:rowOff>
    </xdr:from>
    <xdr:ext cx="534377" cy="259045"/>
    <xdr:sp macro="" textlink="">
      <xdr:nvSpPr>
        <xdr:cNvPr id="324" name="テキスト ボックス 323"/>
        <xdr:cNvSpPr txBox="1"/>
      </xdr:nvSpPr>
      <xdr:spPr>
        <a:xfrm>
          <a:off x="6705111" y="68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2"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4"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25672</xdr:rowOff>
    </xdr:from>
    <xdr:to>
      <xdr:col>55</xdr:col>
      <xdr:colOff>0</xdr:colOff>
      <xdr:row>59</xdr:row>
      <xdr:rowOff>73384</xdr:rowOff>
    </xdr:to>
    <xdr:cxnSp macro="">
      <xdr:nvCxnSpPr>
        <xdr:cNvPr id="356" name="直線コネクタ 355"/>
        <xdr:cNvCxnSpPr/>
      </xdr:nvCxnSpPr>
      <xdr:spPr>
        <a:xfrm flipV="1">
          <a:off x="9639300" y="10141222"/>
          <a:ext cx="8382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7" name="普通建設事業費平均値テキスト"/>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8" name="フローチャート: 判断 357"/>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58579</xdr:rowOff>
    </xdr:from>
    <xdr:to>
      <xdr:col>50</xdr:col>
      <xdr:colOff>114300</xdr:colOff>
      <xdr:row>59</xdr:row>
      <xdr:rowOff>73384</xdr:rowOff>
    </xdr:to>
    <xdr:cxnSp macro="">
      <xdr:nvCxnSpPr>
        <xdr:cNvPr id="359" name="直線コネクタ 358"/>
        <xdr:cNvCxnSpPr/>
      </xdr:nvCxnSpPr>
      <xdr:spPr>
        <a:xfrm>
          <a:off x="8750300" y="10002679"/>
          <a:ext cx="889000" cy="18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0" name="フローチャート: 判断 359"/>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1" name="テキスト ボックス 360"/>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58579</xdr:rowOff>
    </xdr:from>
    <xdr:to>
      <xdr:col>45</xdr:col>
      <xdr:colOff>177800</xdr:colOff>
      <xdr:row>58</xdr:row>
      <xdr:rowOff>143978</xdr:rowOff>
    </xdr:to>
    <xdr:cxnSp macro="">
      <xdr:nvCxnSpPr>
        <xdr:cNvPr id="362" name="直線コネクタ 361"/>
        <xdr:cNvCxnSpPr/>
      </xdr:nvCxnSpPr>
      <xdr:spPr>
        <a:xfrm flipV="1">
          <a:off x="7861300" y="10002679"/>
          <a:ext cx="889000" cy="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3" name="フローチャート: 判断 362"/>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130616</xdr:rowOff>
    </xdr:from>
    <xdr:ext cx="534377" cy="259045"/>
    <xdr:sp macro="" textlink="">
      <xdr:nvSpPr>
        <xdr:cNvPr id="364" name="テキスト ボックス 363"/>
        <xdr:cNvSpPr txBox="1"/>
      </xdr:nvSpPr>
      <xdr:spPr>
        <a:xfrm>
          <a:off x="8483111" y="100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4695</xdr:rowOff>
    </xdr:from>
    <xdr:to>
      <xdr:col>41</xdr:col>
      <xdr:colOff>50800</xdr:colOff>
      <xdr:row>58</xdr:row>
      <xdr:rowOff>143978</xdr:rowOff>
    </xdr:to>
    <xdr:cxnSp macro="">
      <xdr:nvCxnSpPr>
        <xdr:cNvPr id="365" name="直線コネクタ 364"/>
        <xdr:cNvCxnSpPr/>
      </xdr:nvCxnSpPr>
      <xdr:spPr>
        <a:xfrm>
          <a:off x="6972300" y="9948795"/>
          <a:ext cx="889000" cy="1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6" name="フローチャート: 判断 365"/>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7" name="テキスト ボックス 366"/>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8" name="フローチャート: 判断 367"/>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162327</xdr:rowOff>
    </xdr:from>
    <xdr:ext cx="534377" cy="259045"/>
    <xdr:sp macro="" textlink="">
      <xdr:nvSpPr>
        <xdr:cNvPr id="369" name="テキスト ボックス 368"/>
        <xdr:cNvSpPr txBox="1"/>
      </xdr:nvSpPr>
      <xdr:spPr>
        <a:xfrm>
          <a:off x="6705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146322</xdr:rowOff>
    </xdr:from>
    <xdr:to>
      <xdr:col>55</xdr:col>
      <xdr:colOff>50800</xdr:colOff>
      <xdr:row>59</xdr:row>
      <xdr:rowOff>76472</xdr:rowOff>
    </xdr:to>
    <xdr:sp macro="" textlink="">
      <xdr:nvSpPr>
        <xdr:cNvPr id="375" name="楕円 374"/>
        <xdr:cNvSpPr/>
      </xdr:nvSpPr>
      <xdr:spPr>
        <a:xfrm>
          <a:off x="10426700" y="10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61249</xdr:rowOff>
    </xdr:from>
    <xdr:ext cx="534377" cy="259045"/>
    <xdr:sp macro="" textlink="">
      <xdr:nvSpPr>
        <xdr:cNvPr id="376" name="普通建設事業費該当値テキスト"/>
        <xdr:cNvSpPr txBox="1"/>
      </xdr:nvSpPr>
      <xdr:spPr>
        <a:xfrm>
          <a:off x="10528300" y="100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22584</xdr:rowOff>
    </xdr:from>
    <xdr:to>
      <xdr:col>50</xdr:col>
      <xdr:colOff>165100</xdr:colOff>
      <xdr:row>59</xdr:row>
      <xdr:rowOff>124184</xdr:rowOff>
    </xdr:to>
    <xdr:sp macro="" textlink="">
      <xdr:nvSpPr>
        <xdr:cNvPr id="377" name="楕円 376"/>
        <xdr:cNvSpPr/>
      </xdr:nvSpPr>
      <xdr:spPr>
        <a:xfrm>
          <a:off x="9588500" y="1013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115311</xdr:rowOff>
    </xdr:from>
    <xdr:ext cx="534377" cy="259045"/>
    <xdr:sp macro="" textlink="">
      <xdr:nvSpPr>
        <xdr:cNvPr id="378" name="テキスト ボックス 377"/>
        <xdr:cNvSpPr txBox="1"/>
      </xdr:nvSpPr>
      <xdr:spPr>
        <a:xfrm>
          <a:off x="9372111" y="1023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7779</xdr:rowOff>
    </xdr:from>
    <xdr:to>
      <xdr:col>46</xdr:col>
      <xdr:colOff>38100</xdr:colOff>
      <xdr:row>58</xdr:row>
      <xdr:rowOff>109379</xdr:rowOff>
    </xdr:to>
    <xdr:sp macro="" textlink="">
      <xdr:nvSpPr>
        <xdr:cNvPr id="379" name="楕円 378"/>
        <xdr:cNvSpPr/>
      </xdr:nvSpPr>
      <xdr:spPr>
        <a:xfrm>
          <a:off x="8699500" y="99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125906</xdr:rowOff>
    </xdr:from>
    <xdr:ext cx="534377" cy="259045"/>
    <xdr:sp macro="" textlink="">
      <xdr:nvSpPr>
        <xdr:cNvPr id="380" name="テキスト ボックス 379"/>
        <xdr:cNvSpPr txBox="1"/>
      </xdr:nvSpPr>
      <xdr:spPr>
        <a:xfrm>
          <a:off x="8483111" y="97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93178</xdr:rowOff>
    </xdr:from>
    <xdr:to>
      <xdr:col>41</xdr:col>
      <xdr:colOff>101600</xdr:colOff>
      <xdr:row>59</xdr:row>
      <xdr:rowOff>23328</xdr:rowOff>
    </xdr:to>
    <xdr:sp macro="" textlink="">
      <xdr:nvSpPr>
        <xdr:cNvPr id="381" name="楕円 380"/>
        <xdr:cNvSpPr/>
      </xdr:nvSpPr>
      <xdr:spPr>
        <a:xfrm>
          <a:off x="7810500" y="100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14455</xdr:rowOff>
    </xdr:from>
    <xdr:ext cx="534377" cy="259045"/>
    <xdr:sp macro="" textlink="">
      <xdr:nvSpPr>
        <xdr:cNvPr id="382" name="テキスト ボックス 381"/>
        <xdr:cNvSpPr txBox="1"/>
      </xdr:nvSpPr>
      <xdr:spPr>
        <a:xfrm>
          <a:off x="7594111" y="10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125345</xdr:rowOff>
    </xdr:from>
    <xdr:to>
      <xdr:col>36</xdr:col>
      <xdr:colOff>165100</xdr:colOff>
      <xdr:row>58</xdr:row>
      <xdr:rowOff>55495</xdr:rowOff>
    </xdr:to>
    <xdr:sp macro="" textlink="">
      <xdr:nvSpPr>
        <xdr:cNvPr id="383" name="楕円 382"/>
        <xdr:cNvSpPr/>
      </xdr:nvSpPr>
      <xdr:spPr>
        <a:xfrm>
          <a:off x="6921500" y="98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72022</xdr:rowOff>
    </xdr:from>
    <xdr:ext cx="534377" cy="259045"/>
    <xdr:sp macro="" textlink="">
      <xdr:nvSpPr>
        <xdr:cNvPr id="384" name="テキスト ボックス 383"/>
        <xdr:cNvSpPr txBox="1"/>
      </xdr:nvSpPr>
      <xdr:spPr>
        <a:xfrm>
          <a:off x="6705111" y="96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9"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36122</xdr:rowOff>
    </xdr:from>
    <xdr:to>
      <xdr:col>55</xdr:col>
      <xdr:colOff>0</xdr:colOff>
      <xdr:row>78</xdr:row>
      <xdr:rowOff>73909</xdr:rowOff>
    </xdr:to>
    <xdr:cxnSp macro="">
      <xdr:nvCxnSpPr>
        <xdr:cNvPr id="411" name="直線コネクタ 410"/>
        <xdr:cNvCxnSpPr/>
      </xdr:nvCxnSpPr>
      <xdr:spPr>
        <a:xfrm flipV="1">
          <a:off x="9639300" y="13409222"/>
          <a:ext cx="838200" cy="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2"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3" name="フローチャート: 判断 412"/>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94094</xdr:rowOff>
    </xdr:from>
    <xdr:to>
      <xdr:col>50</xdr:col>
      <xdr:colOff>114300</xdr:colOff>
      <xdr:row>78</xdr:row>
      <xdr:rowOff>73909</xdr:rowOff>
    </xdr:to>
    <xdr:cxnSp macro="">
      <xdr:nvCxnSpPr>
        <xdr:cNvPr id="414" name="直線コネクタ 413"/>
        <xdr:cNvCxnSpPr/>
      </xdr:nvCxnSpPr>
      <xdr:spPr>
        <a:xfrm>
          <a:off x="8750300" y="12952844"/>
          <a:ext cx="889000" cy="49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5" name="フローチャート: 判断 414"/>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6" name="テキスト ボックス 415"/>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94094</xdr:rowOff>
    </xdr:from>
    <xdr:to>
      <xdr:col>45</xdr:col>
      <xdr:colOff>177800</xdr:colOff>
      <xdr:row>77</xdr:row>
      <xdr:rowOff>136592</xdr:rowOff>
    </xdr:to>
    <xdr:cxnSp macro="">
      <xdr:nvCxnSpPr>
        <xdr:cNvPr id="417" name="直線コネクタ 416"/>
        <xdr:cNvCxnSpPr/>
      </xdr:nvCxnSpPr>
      <xdr:spPr>
        <a:xfrm flipV="1">
          <a:off x="7861300" y="12952844"/>
          <a:ext cx="889000" cy="38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8" name="フローチャート: 判断 417"/>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27298</xdr:rowOff>
    </xdr:from>
    <xdr:ext cx="469744" cy="259045"/>
    <xdr:sp macro="" textlink="">
      <xdr:nvSpPr>
        <xdr:cNvPr id="419" name="テキスト ボックス 418"/>
        <xdr:cNvSpPr txBox="1"/>
      </xdr:nvSpPr>
      <xdr:spPr>
        <a:xfrm>
          <a:off x="8515428" y="134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99969</xdr:rowOff>
    </xdr:from>
    <xdr:to>
      <xdr:col>41</xdr:col>
      <xdr:colOff>50800</xdr:colOff>
      <xdr:row>77</xdr:row>
      <xdr:rowOff>136592</xdr:rowOff>
    </xdr:to>
    <xdr:cxnSp macro="">
      <xdr:nvCxnSpPr>
        <xdr:cNvPr id="420" name="直線コネクタ 419"/>
        <xdr:cNvCxnSpPr/>
      </xdr:nvCxnSpPr>
      <xdr:spPr>
        <a:xfrm>
          <a:off x="6972300" y="12958719"/>
          <a:ext cx="889000" cy="3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1" name="フローチャート: 判断 420"/>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2" name="テキスト ボックス 421"/>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4" name="テキスト ボックス 423"/>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156772</xdr:rowOff>
    </xdr:from>
    <xdr:to>
      <xdr:col>55</xdr:col>
      <xdr:colOff>50800</xdr:colOff>
      <xdr:row>78</xdr:row>
      <xdr:rowOff>86922</xdr:rowOff>
    </xdr:to>
    <xdr:sp macro="" textlink="">
      <xdr:nvSpPr>
        <xdr:cNvPr id="430" name="楕円 429"/>
        <xdr:cNvSpPr/>
      </xdr:nvSpPr>
      <xdr:spPr>
        <a:xfrm>
          <a:off x="10426700" y="133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71900</xdr:rowOff>
    </xdr:from>
    <xdr:ext cx="469744" cy="259045"/>
    <xdr:sp macro="" textlink="">
      <xdr:nvSpPr>
        <xdr:cNvPr id="431" name="普通建設事業費 （ うち新規整備　）該当値テキスト"/>
        <xdr:cNvSpPr txBox="1"/>
      </xdr:nvSpPr>
      <xdr:spPr>
        <a:xfrm>
          <a:off x="10528300" y="132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23109</xdr:rowOff>
    </xdr:from>
    <xdr:to>
      <xdr:col>50</xdr:col>
      <xdr:colOff>165100</xdr:colOff>
      <xdr:row>78</xdr:row>
      <xdr:rowOff>124709</xdr:rowOff>
    </xdr:to>
    <xdr:sp macro="" textlink="">
      <xdr:nvSpPr>
        <xdr:cNvPr id="432" name="楕円 431"/>
        <xdr:cNvSpPr/>
      </xdr:nvSpPr>
      <xdr:spPr>
        <a:xfrm>
          <a:off x="9588500" y="133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115836</xdr:rowOff>
    </xdr:from>
    <xdr:ext cx="469744" cy="259045"/>
    <xdr:sp macro="" textlink="">
      <xdr:nvSpPr>
        <xdr:cNvPr id="433" name="テキスト ボックス 432"/>
        <xdr:cNvSpPr txBox="1"/>
      </xdr:nvSpPr>
      <xdr:spPr>
        <a:xfrm>
          <a:off x="9404428" y="134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43294</xdr:rowOff>
    </xdr:from>
    <xdr:to>
      <xdr:col>46</xdr:col>
      <xdr:colOff>38100</xdr:colOff>
      <xdr:row>75</xdr:row>
      <xdr:rowOff>144894</xdr:rowOff>
    </xdr:to>
    <xdr:sp macro="" textlink="">
      <xdr:nvSpPr>
        <xdr:cNvPr id="434" name="楕円 433"/>
        <xdr:cNvSpPr/>
      </xdr:nvSpPr>
      <xdr:spPr>
        <a:xfrm>
          <a:off x="8699500" y="129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161421</xdr:rowOff>
    </xdr:from>
    <xdr:ext cx="534377" cy="259045"/>
    <xdr:sp macro="" textlink="">
      <xdr:nvSpPr>
        <xdr:cNvPr id="435" name="テキスト ボックス 434"/>
        <xdr:cNvSpPr txBox="1"/>
      </xdr:nvSpPr>
      <xdr:spPr>
        <a:xfrm>
          <a:off x="8483111" y="126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85792</xdr:rowOff>
    </xdr:from>
    <xdr:to>
      <xdr:col>41</xdr:col>
      <xdr:colOff>101600</xdr:colOff>
      <xdr:row>78</xdr:row>
      <xdr:rowOff>15942</xdr:rowOff>
    </xdr:to>
    <xdr:sp macro="" textlink="">
      <xdr:nvSpPr>
        <xdr:cNvPr id="436" name="楕円 435"/>
        <xdr:cNvSpPr/>
      </xdr:nvSpPr>
      <xdr:spPr>
        <a:xfrm>
          <a:off x="7810500" y="132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32469</xdr:rowOff>
    </xdr:from>
    <xdr:ext cx="469744" cy="259045"/>
    <xdr:sp macro="" textlink="">
      <xdr:nvSpPr>
        <xdr:cNvPr id="437" name="テキスト ボックス 436"/>
        <xdr:cNvSpPr txBox="1"/>
      </xdr:nvSpPr>
      <xdr:spPr>
        <a:xfrm>
          <a:off x="7626428" y="130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49169</xdr:rowOff>
    </xdr:from>
    <xdr:to>
      <xdr:col>36</xdr:col>
      <xdr:colOff>165100</xdr:colOff>
      <xdr:row>75</xdr:row>
      <xdr:rowOff>150769</xdr:rowOff>
    </xdr:to>
    <xdr:sp macro="" textlink="">
      <xdr:nvSpPr>
        <xdr:cNvPr id="438" name="楕円 437"/>
        <xdr:cNvSpPr/>
      </xdr:nvSpPr>
      <xdr:spPr>
        <a:xfrm>
          <a:off x="6921500" y="129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167296</xdr:rowOff>
    </xdr:from>
    <xdr:ext cx="534377" cy="259045"/>
    <xdr:sp macro="" textlink="">
      <xdr:nvSpPr>
        <xdr:cNvPr id="439" name="テキスト ボックス 438"/>
        <xdr:cNvSpPr txBox="1"/>
      </xdr:nvSpPr>
      <xdr:spPr>
        <a:xfrm>
          <a:off x="6705111" y="1268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8"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0"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130670</xdr:rowOff>
    </xdr:from>
    <xdr:to>
      <xdr:col>55</xdr:col>
      <xdr:colOff>0</xdr:colOff>
      <xdr:row>97</xdr:row>
      <xdr:rowOff>166517</xdr:rowOff>
    </xdr:to>
    <xdr:cxnSp macro="">
      <xdr:nvCxnSpPr>
        <xdr:cNvPr id="472" name="直線コネクタ 471"/>
        <xdr:cNvCxnSpPr/>
      </xdr:nvCxnSpPr>
      <xdr:spPr>
        <a:xfrm flipV="1">
          <a:off x="9639300" y="16761320"/>
          <a:ext cx="838200" cy="3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3"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4" name="フローチャート: 判断 473"/>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166517</xdr:rowOff>
    </xdr:from>
    <xdr:to>
      <xdr:col>50</xdr:col>
      <xdr:colOff>114300</xdr:colOff>
      <xdr:row>98</xdr:row>
      <xdr:rowOff>16270</xdr:rowOff>
    </xdr:to>
    <xdr:cxnSp macro="">
      <xdr:nvCxnSpPr>
        <xdr:cNvPr id="475" name="直線コネクタ 474"/>
        <xdr:cNvCxnSpPr/>
      </xdr:nvCxnSpPr>
      <xdr:spPr>
        <a:xfrm flipV="1">
          <a:off x="8750300" y="16797167"/>
          <a:ext cx="889000" cy="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6" name="フローチャート: 判断 475"/>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7" name="テキスト ボックス 476"/>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105282</xdr:rowOff>
    </xdr:from>
    <xdr:to>
      <xdr:col>45</xdr:col>
      <xdr:colOff>177800</xdr:colOff>
      <xdr:row>98</xdr:row>
      <xdr:rowOff>16270</xdr:rowOff>
    </xdr:to>
    <xdr:cxnSp macro="">
      <xdr:nvCxnSpPr>
        <xdr:cNvPr id="478" name="直線コネクタ 477"/>
        <xdr:cNvCxnSpPr/>
      </xdr:nvCxnSpPr>
      <xdr:spPr>
        <a:xfrm>
          <a:off x="7861300" y="16735932"/>
          <a:ext cx="889000" cy="8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79" name="フローチャート: 判断 478"/>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0" name="テキスト ボックス 479"/>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105282</xdr:rowOff>
    </xdr:from>
    <xdr:to>
      <xdr:col>41</xdr:col>
      <xdr:colOff>50800</xdr:colOff>
      <xdr:row>97</xdr:row>
      <xdr:rowOff>133827</xdr:rowOff>
    </xdr:to>
    <xdr:cxnSp macro="">
      <xdr:nvCxnSpPr>
        <xdr:cNvPr id="481" name="直線コネクタ 480"/>
        <xdr:cNvCxnSpPr/>
      </xdr:nvCxnSpPr>
      <xdr:spPr>
        <a:xfrm flipV="1">
          <a:off x="6972300" y="16735932"/>
          <a:ext cx="889000" cy="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2" name="フローチャート: 判断 481"/>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3976</xdr:rowOff>
    </xdr:from>
    <xdr:ext cx="534377" cy="259045"/>
    <xdr:sp macro="" textlink="">
      <xdr:nvSpPr>
        <xdr:cNvPr id="483" name="テキスト ボックス 482"/>
        <xdr:cNvSpPr txBox="1"/>
      </xdr:nvSpPr>
      <xdr:spPr>
        <a:xfrm>
          <a:off x="7594111" y="168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4" name="フローチャート: 判断 483"/>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5" name="テキスト ボックス 484"/>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79870</xdr:rowOff>
    </xdr:from>
    <xdr:to>
      <xdr:col>55</xdr:col>
      <xdr:colOff>50800</xdr:colOff>
      <xdr:row>98</xdr:row>
      <xdr:rowOff>10020</xdr:rowOff>
    </xdr:to>
    <xdr:sp macro="" textlink="">
      <xdr:nvSpPr>
        <xdr:cNvPr id="491" name="楕円 490"/>
        <xdr:cNvSpPr/>
      </xdr:nvSpPr>
      <xdr:spPr>
        <a:xfrm>
          <a:off x="10426700" y="167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58297</xdr:rowOff>
    </xdr:from>
    <xdr:ext cx="534377" cy="259045"/>
    <xdr:sp macro="" textlink="">
      <xdr:nvSpPr>
        <xdr:cNvPr id="492" name="普通建設事業費 （ うち更新整備　）該当値テキスト"/>
        <xdr:cNvSpPr txBox="1"/>
      </xdr:nvSpPr>
      <xdr:spPr>
        <a:xfrm>
          <a:off x="10528300" y="1668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115717</xdr:rowOff>
    </xdr:from>
    <xdr:to>
      <xdr:col>50</xdr:col>
      <xdr:colOff>165100</xdr:colOff>
      <xdr:row>98</xdr:row>
      <xdr:rowOff>45867</xdr:rowOff>
    </xdr:to>
    <xdr:sp macro="" textlink="">
      <xdr:nvSpPr>
        <xdr:cNvPr id="493" name="楕円 492"/>
        <xdr:cNvSpPr/>
      </xdr:nvSpPr>
      <xdr:spPr>
        <a:xfrm>
          <a:off x="9588500" y="167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36994</xdr:rowOff>
    </xdr:from>
    <xdr:ext cx="534377" cy="259045"/>
    <xdr:sp macro="" textlink="">
      <xdr:nvSpPr>
        <xdr:cNvPr id="494" name="テキスト ボックス 493"/>
        <xdr:cNvSpPr txBox="1"/>
      </xdr:nvSpPr>
      <xdr:spPr>
        <a:xfrm>
          <a:off x="9372111" y="1683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136920</xdr:rowOff>
    </xdr:from>
    <xdr:to>
      <xdr:col>46</xdr:col>
      <xdr:colOff>38100</xdr:colOff>
      <xdr:row>98</xdr:row>
      <xdr:rowOff>67070</xdr:rowOff>
    </xdr:to>
    <xdr:sp macro="" textlink="">
      <xdr:nvSpPr>
        <xdr:cNvPr id="495" name="楕円 494"/>
        <xdr:cNvSpPr/>
      </xdr:nvSpPr>
      <xdr:spPr>
        <a:xfrm>
          <a:off x="8699500" y="16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58197</xdr:rowOff>
    </xdr:from>
    <xdr:ext cx="534377" cy="259045"/>
    <xdr:sp macro="" textlink="">
      <xdr:nvSpPr>
        <xdr:cNvPr id="496" name="テキスト ボックス 495"/>
        <xdr:cNvSpPr txBox="1"/>
      </xdr:nvSpPr>
      <xdr:spPr>
        <a:xfrm>
          <a:off x="8483111" y="168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54482</xdr:rowOff>
    </xdr:from>
    <xdr:to>
      <xdr:col>41</xdr:col>
      <xdr:colOff>101600</xdr:colOff>
      <xdr:row>97</xdr:row>
      <xdr:rowOff>156082</xdr:rowOff>
    </xdr:to>
    <xdr:sp macro="" textlink="">
      <xdr:nvSpPr>
        <xdr:cNvPr id="497" name="楕円 496"/>
        <xdr:cNvSpPr/>
      </xdr:nvSpPr>
      <xdr:spPr>
        <a:xfrm>
          <a:off x="7810500" y="166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1159</xdr:rowOff>
    </xdr:from>
    <xdr:ext cx="534377" cy="259045"/>
    <xdr:sp macro="" textlink="">
      <xdr:nvSpPr>
        <xdr:cNvPr id="498" name="テキスト ボックス 497"/>
        <xdr:cNvSpPr txBox="1"/>
      </xdr:nvSpPr>
      <xdr:spPr>
        <a:xfrm>
          <a:off x="7594111" y="164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83027</xdr:rowOff>
    </xdr:from>
    <xdr:to>
      <xdr:col>36</xdr:col>
      <xdr:colOff>165100</xdr:colOff>
      <xdr:row>98</xdr:row>
      <xdr:rowOff>13177</xdr:rowOff>
    </xdr:to>
    <xdr:sp macro="" textlink="">
      <xdr:nvSpPr>
        <xdr:cNvPr id="499" name="楕円 498"/>
        <xdr:cNvSpPr/>
      </xdr:nvSpPr>
      <xdr:spPr>
        <a:xfrm>
          <a:off x="6921500" y="167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29704</xdr:rowOff>
    </xdr:from>
    <xdr:ext cx="534377" cy="259045"/>
    <xdr:sp macro="" textlink="">
      <xdr:nvSpPr>
        <xdr:cNvPr id="500" name="テキスト ボックス 499"/>
        <xdr:cNvSpPr txBox="1"/>
      </xdr:nvSpPr>
      <xdr:spPr>
        <a:xfrm>
          <a:off x="6705111" y="164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4" name="テキスト ボックス 51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6" name="テキスト ボックス 51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8" name="テキスト ボックス 51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0" name="テキスト ボックス 51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2" name="テキスト ボックス 52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4" name="テキスト ボックス 52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9"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89081</xdr:rowOff>
    </xdr:from>
    <xdr:to>
      <xdr:col>85</xdr:col>
      <xdr:colOff>127000</xdr:colOff>
      <xdr:row>39</xdr:row>
      <xdr:rowOff>98878</xdr:rowOff>
    </xdr:to>
    <xdr:cxnSp macro="">
      <xdr:nvCxnSpPr>
        <xdr:cNvPr id="531" name="直線コネクタ 530"/>
        <xdr:cNvCxnSpPr/>
      </xdr:nvCxnSpPr>
      <xdr:spPr>
        <a:xfrm flipV="1">
          <a:off x="15481300" y="677563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2"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3" name="フローチャート: 判断 532"/>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5" name="フローチャート: 判断 534"/>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6" name="テキスト ボックス 535"/>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113574</xdr:rowOff>
    </xdr:from>
    <xdr:to>
      <xdr:col>76</xdr:col>
      <xdr:colOff>114300</xdr:colOff>
      <xdr:row>39</xdr:row>
      <xdr:rowOff>98878</xdr:rowOff>
    </xdr:to>
    <xdr:cxnSp macro="">
      <xdr:nvCxnSpPr>
        <xdr:cNvPr id="537" name="直線コネクタ 536"/>
        <xdr:cNvCxnSpPr/>
      </xdr:nvCxnSpPr>
      <xdr:spPr>
        <a:xfrm>
          <a:off x="13703300" y="5599974"/>
          <a:ext cx="889000" cy="118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8" name="フローチャート: 判断 537"/>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113574</xdr:rowOff>
    </xdr:from>
    <xdr:to>
      <xdr:col>71</xdr:col>
      <xdr:colOff>177800</xdr:colOff>
      <xdr:row>35</xdr:row>
      <xdr:rowOff>10704</xdr:rowOff>
    </xdr:to>
    <xdr:cxnSp macro="">
      <xdr:nvCxnSpPr>
        <xdr:cNvPr id="540" name="直線コネクタ 539"/>
        <xdr:cNvCxnSpPr/>
      </xdr:nvCxnSpPr>
      <xdr:spPr>
        <a:xfrm flipV="1">
          <a:off x="12814300" y="5599974"/>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1" name="フローチャート: 判断 540"/>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72226</xdr:rowOff>
    </xdr:from>
    <xdr:ext cx="313932" cy="259045"/>
    <xdr:sp macro="" textlink="">
      <xdr:nvSpPr>
        <xdr:cNvPr id="542" name="テキスト ボックス 541"/>
        <xdr:cNvSpPr txBox="1"/>
      </xdr:nvSpPr>
      <xdr:spPr>
        <a:xfrm>
          <a:off x="13546333" y="67587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3" name="フローチャート: 判断 542"/>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88554</xdr:rowOff>
    </xdr:from>
    <xdr:ext cx="313932" cy="259045"/>
    <xdr:sp macro="" textlink="">
      <xdr:nvSpPr>
        <xdr:cNvPr id="544" name="テキスト ボックス 543"/>
        <xdr:cNvSpPr txBox="1"/>
      </xdr:nvSpPr>
      <xdr:spPr>
        <a:xfrm>
          <a:off x="12657333" y="677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38281</xdr:rowOff>
    </xdr:from>
    <xdr:to>
      <xdr:col>85</xdr:col>
      <xdr:colOff>177800</xdr:colOff>
      <xdr:row>39</xdr:row>
      <xdr:rowOff>139881</xdr:rowOff>
    </xdr:to>
    <xdr:sp macro="" textlink="">
      <xdr:nvSpPr>
        <xdr:cNvPr id="550" name="楕円 549"/>
        <xdr:cNvSpPr/>
      </xdr:nvSpPr>
      <xdr:spPr>
        <a:xfrm>
          <a:off x="162687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124658</xdr:rowOff>
    </xdr:from>
    <xdr:ext cx="249299" cy="259045"/>
    <xdr:sp macro="" textlink="">
      <xdr:nvSpPr>
        <xdr:cNvPr id="551" name="災害復旧事業費該当値テキスト"/>
        <xdr:cNvSpPr txBox="1"/>
      </xdr:nvSpPr>
      <xdr:spPr>
        <a:xfrm>
          <a:off x="16370300" y="663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5" name="テキスト ボックス 554"/>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62774</xdr:rowOff>
    </xdr:from>
    <xdr:to>
      <xdr:col>72</xdr:col>
      <xdr:colOff>38100</xdr:colOff>
      <xdr:row>32</xdr:row>
      <xdr:rowOff>164374</xdr:rowOff>
    </xdr:to>
    <xdr:sp macro="" textlink="">
      <xdr:nvSpPr>
        <xdr:cNvPr id="556" name="楕円 555"/>
        <xdr:cNvSpPr/>
      </xdr:nvSpPr>
      <xdr:spPr>
        <a:xfrm>
          <a:off x="13652500" y="55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31</xdr:row>
      <xdr:rowOff>9451</xdr:rowOff>
    </xdr:from>
    <xdr:ext cx="378565" cy="259045"/>
    <xdr:sp macro="" textlink="">
      <xdr:nvSpPr>
        <xdr:cNvPr id="557" name="テキスト ボックス 556"/>
        <xdr:cNvSpPr txBox="1"/>
      </xdr:nvSpPr>
      <xdr:spPr>
        <a:xfrm>
          <a:off x="13514017" y="532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131354</xdr:rowOff>
    </xdr:from>
    <xdr:to>
      <xdr:col>67</xdr:col>
      <xdr:colOff>101600</xdr:colOff>
      <xdr:row>35</xdr:row>
      <xdr:rowOff>61504</xdr:rowOff>
    </xdr:to>
    <xdr:sp macro="" textlink="">
      <xdr:nvSpPr>
        <xdr:cNvPr id="558" name="楕円 557"/>
        <xdr:cNvSpPr/>
      </xdr:nvSpPr>
      <xdr:spPr>
        <a:xfrm>
          <a:off x="12763500" y="59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33</xdr:row>
      <xdr:rowOff>78031</xdr:rowOff>
    </xdr:from>
    <xdr:ext cx="378565" cy="259045"/>
    <xdr:sp macro="" textlink="">
      <xdr:nvSpPr>
        <xdr:cNvPr id="559" name="テキスト ボックス 558"/>
        <xdr:cNvSpPr txBox="1"/>
      </xdr:nvSpPr>
      <xdr:spPr>
        <a:xfrm>
          <a:off x="12625017" y="5735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3"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5"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41173</xdr:rowOff>
    </xdr:from>
    <xdr:to>
      <xdr:col>85</xdr:col>
      <xdr:colOff>127000</xdr:colOff>
      <xdr:row>77</xdr:row>
      <xdr:rowOff>81787</xdr:rowOff>
    </xdr:to>
    <xdr:cxnSp macro="">
      <xdr:nvCxnSpPr>
        <xdr:cNvPr id="637" name="直線コネクタ 636"/>
        <xdr:cNvCxnSpPr/>
      </xdr:nvCxnSpPr>
      <xdr:spPr>
        <a:xfrm flipV="1">
          <a:off x="15481300" y="13242823"/>
          <a:ext cx="8382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38"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9" name="フローチャート: 判断 638"/>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70053</xdr:rowOff>
    </xdr:from>
    <xdr:to>
      <xdr:col>81</xdr:col>
      <xdr:colOff>50800</xdr:colOff>
      <xdr:row>77</xdr:row>
      <xdr:rowOff>81787</xdr:rowOff>
    </xdr:to>
    <xdr:cxnSp macro="">
      <xdr:nvCxnSpPr>
        <xdr:cNvPr id="640" name="直線コネクタ 639"/>
        <xdr:cNvCxnSpPr/>
      </xdr:nvCxnSpPr>
      <xdr:spPr>
        <a:xfrm>
          <a:off x="14592300" y="13271703"/>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1" name="フローチャート: 判断 640"/>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2" name="テキスト ボックス 641"/>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27152</xdr:rowOff>
    </xdr:from>
    <xdr:to>
      <xdr:col>76</xdr:col>
      <xdr:colOff>114300</xdr:colOff>
      <xdr:row>77</xdr:row>
      <xdr:rowOff>70053</xdr:rowOff>
    </xdr:to>
    <xdr:cxnSp macro="">
      <xdr:nvCxnSpPr>
        <xdr:cNvPr id="643" name="直線コネクタ 642"/>
        <xdr:cNvCxnSpPr/>
      </xdr:nvCxnSpPr>
      <xdr:spPr>
        <a:xfrm>
          <a:off x="13703300" y="13228802"/>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4" name="フローチャート: 判断 643"/>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5" name="テキスト ボックス 644"/>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135737</xdr:rowOff>
    </xdr:from>
    <xdr:to>
      <xdr:col>71</xdr:col>
      <xdr:colOff>177800</xdr:colOff>
      <xdr:row>77</xdr:row>
      <xdr:rowOff>27152</xdr:rowOff>
    </xdr:to>
    <xdr:cxnSp macro="">
      <xdr:nvCxnSpPr>
        <xdr:cNvPr id="646" name="直線コネクタ 645"/>
        <xdr:cNvCxnSpPr/>
      </xdr:nvCxnSpPr>
      <xdr:spPr>
        <a:xfrm>
          <a:off x="12814300" y="13165937"/>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7" name="フローチャート: 判断 646"/>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48" name="テキスト ボックス 647"/>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9" name="フローチャート: 判断 648"/>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0" name="テキスト ボックス 649"/>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161823</xdr:rowOff>
    </xdr:from>
    <xdr:to>
      <xdr:col>85</xdr:col>
      <xdr:colOff>177800</xdr:colOff>
      <xdr:row>77</xdr:row>
      <xdr:rowOff>91973</xdr:rowOff>
    </xdr:to>
    <xdr:sp macro="" textlink="">
      <xdr:nvSpPr>
        <xdr:cNvPr id="656" name="楕円 655"/>
        <xdr:cNvSpPr/>
      </xdr:nvSpPr>
      <xdr:spPr>
        <a:xfrm>
          <a:off x="16268700" y="131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140250</xdr:rowOff>
    </xdr:from>
    <xdr:ext cx="469744" cy="259045"/>
    <xdr:sp macro="" textlink="">
      <xdr:nvSpPr>
        <xdr:cNvPr id="657" name="公債費該当値テキスト"/>
        <xdr:cNvSpPr txBox="1"/>
      </xdr:nvSpPr>
      <xdr:spPr>
        <a:xfrm>
          <a:off x="16370300" y="131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30987</xdr:rowOff>
    </xdr:from>
    <xdr:to>
      <xdr:col>81</xdr:col>
      <xdr:colOff>101600</xdr:colOff>
      <xdr:row>77</xdr:row>
      <xdr:rowOff>132587</xdr:rowOff>
    </xdr:to>
    <xdr:sp macro="" textlink="">
      <xdr:nvSpPr>
        <xdr:cNvPr id="658" name="楕円 657"/>
        <xdr:cNvSpPr/>
      </xdr:nvSpPr>
      <xdr:spPr>
        <a:xfrm>
          <a:off x="15430500" y="132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123714</xdr:rowOff>
    </xdr:from>
    <xdr:ext cx="469744" cy="259045"/>
    <xdr:sp macro="" textlink="">
      <xdr:nvSpPr>
        <xdr:cNvPr id="659" name="テキスト ボックス 658"/>
        <xdr:cNvSpPr txBox="1"/>
      </xdr:nvSpPr>
      <xdr:spPr>
        <a:xfrm>
          <a:off x="15246428" y="133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19253</xdr:rowOff>
    </xdr:from>
    <xdr:to>
      <xdr:col>76</xdr:col>
      <xdr:colOff>165100</xdr:colOff>
      <xdr:row>77</xdr:row>
      <xdr:rowOff>120853</xdr:rowOff>
    </xdr:to>
    <xdr:sp macro="" textlink="">
      <xdr:nvSpPr>
        <xdr:cNvPr id="660" name="楕円 659"/>
        <xdr:cNvSpPr/>
      </xdr:nvSpPr>
      <xdr:spPr>
        <a:xfrm>
          <a:off x="14541500" y="1322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111980</xdr:rowOff>
    </xdr:from>
    <xdr:ext cx="469744" cy="259045"/>
    <xdr:sp macro="" textlink="">
      <xdr:nvSpPr>
        <xdr:cNvPr id="661" name="テキスト ボックス 660"/>
        <xdr:cNvSpPr txBox="1"/>
      </xdr:nvSpPr>
      <xdr:spPr>
        <a:xfrm>
          <a:off x="14357428" y="133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147802</xdr:rowOff>
    </xdr:from>
    <xdr:to>
      <xdr:col>72</xdr:col>
      <xdr:colOff>38100</xdr:colOff>
      <xdr:row>77</xdr:row>
      <xdr:rowOff>77952</xdr:rowOff>
    </xdr:to>
    <xdr:sp macro="" textlink="">
      <xdr:nvSpPr>
        <xdr:cNvPr id="662" name="楕円 661"/>
        <xdr:cNvSpPr/>
      </xdr:nvSpPr>
      <xdr:spPr>
        <a:xfrm>
          <a:off x="13652500" y="131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69079</xdr:rowOff>
    </xdr:from>
    <xdr:ext cx="469744" cy="259045"/>
    <xdr:sp macro="" textlink="">
      <xdr:nvSpPr>
        <xdr:cNvPr id="663" name="テキスト ボックス 662"/>
        <xdr:cNvSpPr txBox="1"/>
      </xdr:nvSpPr>
      <xdr:spPr>
        <a:xfrm>
          <a:off x="13468428" y="132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84937</xdr:rowOff>
    </xdr:from>
    <xdr:to>
      <xdr:col>67</xdr:col>
      <xdr:colOff>101600</xdr:colOff>
      <xdr:row>77</xdr:row>
      <xdr:rowOff>15087</xdr:rowOff>
    </xdr:to>
    <xdr:sp macro="" textlink="">
      <xdr:nvSpPr>
        <xdr:cNvPr id="664" name="楕円 663"/>
        <xdr:cNvSpPr/>
      </xdr:nvSpPr>
      <xdr:spPr>
        <a:xfrm>
          <a:off x="12763500" y="1311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6214</xdr:rowOff>
    </xdr:from>
    <xdr:ext cx="469744" cy="259045"/>
    <xdr:sp macro="" textlink="">
      <xdr:nvSpPr>
        <xdr:cNvPr id="665" name="テキスト ボックス 664"/>
        <xdr:cNvSpPr txBox="1"/>
      </xdr:nvSpPr>
      <xdr:spPr>
        <a:xfrm>
          <a:off x="12579428" y="132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0"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2"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79139</xdr:rowOff>
    </xdr:from>
    <xdr:to>
      <xdr:col>85</xdr:col>
      <xdr:colOff>127000</xdr:colOff>
      <xdr:row>95</xdr:row>
      <xdr:rowOff>26829</xdr:rowOff>
    </xdr:to>
    <xdr:cxnSp macro="">
      <xdr:nvCxnSpPr>
        <xdr:cNvPr id="694" name="直線コネクタ 693"/>
        <xdr:cNvCxnSpPr/>
      </xdr:nvCxnSpPr>
      <xdr:spPr>
        <a:xfrm>
          <a:off x="15481300" y="16195439"/>
          <a:ext cx="838200" cy="11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5" name="積立金平均値テキスト"/>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6" name="フローチャート: 判断 695"/>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58852</xdr:rowOff>
    </xdr:from>
    <xdr:to>
      <xdr:col>81</xdr:col>
      <xdr:colOff>50800</xdr:colOff>
      <xdr:row>94</xdr:row>
      <xdr:rowOff>79139</xdr:rowOff>
    </xdr:to>
    <xdr:cxnSp macro="">
      <xdr:nvCxnSpPr>
        <xdr:cNvPr id="697" name="直線コネクタ 696"/>
        <xdr:cNvCxnSpPr/>
      </xdr:nvCxnSpPr>
      <xdr:spPr>
        <a:xfrm>
          <a:off x="14592300" y="16175152"/>
          <a:ext cx="889000" cy="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8" name="フローチャート: 判断 697"/>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699" name="テキスト ボックス 698"/>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58852</xdr:rowOff>
    </xdr:from>
    <xdr:to>
      <xdr:col>76</xdr:col>
      <xdr:colOff>114300</xdr:colOff>
      <xdr:row>95</xdr:row>
      <xdr:rowOff>110573</xdr:rowOff>
    </xdr:to>
    <xdr:cxnSp macro="">
      <xdr:nvCxnSpPr>
        <xdr:cNvPr id="700" name="直線コネクタ 699"/>
        <xdr:cNvCxnSpPr/>
      </xdr:nvCxnSpPr>
      <xdr:spPr>
        <a:xfrm flipV="1">
          <a:off x="13703300" y="16175152"/>
          <a:ext cx="889000" cy="2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1" name="フローチャート: 判断 700"/>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38257</xdr:rowOff>
    </xdr:from>
    <xdr:ext cx="534377" cy="259045"/>
    <xdr:sp macro="" textlink="">
      <xdr:nvSpPr>
        <xdr:cNvPr id="702" name="テキスト ボックス 701"/>
        <xdr:cNvSpPr txBox="1"/>
      </xdr:nvSpPr>
      <xdr:spPr>
        <a:xfrm>
          <a:off x="14325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32544</xdr:rowOff>
    </xdr:from>
    <xdr:to>
      <xdr:col>71</xdr:col>
      <xdr:colOff>177800</xdr:colOff>
      <xdr:row>95</xdr:row>
      <xdr:rowOff>110573</xdr:rowOff>
    </xdr:to>
    <xdr:cxnSp macro="">
      <xdr:nvCxnSpPr>
        <xdr:cNvPr id="703" name="直線コネクタ 702"/>
        <xdr:cNvCxnSpPr/>
      </xdr:nvCxnSpPr>
      <xdr:spPr>
        <a:xfrm>
          <a:off x="12814300" y="16320294"/>
          <a:ext cx="889000" cy="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4" name="フローチャート: 判断 703"/>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705" name="テキスト ボックス 704"/>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6" name="フローチャート: 判断 705"/>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7" name="テキスト ボックス 706"/>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147479</xdr:rowOff>
    </xdr:from>
    <xdr:to>
      <xdr:col>85</xdr:col>
      <xdr:colOff>177800</xdr:colOff>
      <xdr:row>95</xdr:row>
      <xdr:rowOff>77629</xdr:rowOff>
    </xdr:to>
    <xdr:sp macro="" textlink="">
      <xdr:nvSpPr>
        <xdr:cNvPr id="713" name="楕円 712"/>
        <xdr:cNvSpPr/>
      </xdr:nvSpPr>
      <xdr:spPr>
        <a:xfrm>
          <a:off x="16268700" y="162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170356</xdr:rowOff>
    </xdr:from>
    <xdr:ext cx="534377" cy="259045"/>
    <xdr:sp macro="" textlink="">
      <xdr:nvSpPr>
        <xdr:cNvPr id="714" name="積立金該当値テキスト"/>
        <xdr:cNvSpPr txBox="1"/>
      </xdr:nvSpPr>
      <xdr:spPr>
        <a:xfrm>
          <a:off x="16370300" y="1611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28339</xdr:rowOff>
    </xdr:from>
    <xdr:to>
      <xdr:col>81</xdr:col>
      <xdr:colOff>101600</xdr:colOff>
      <xdr:row>94</xdr:row>
      <xdr:rowOff>129939</xdr:rowOff>
    </xdr:to>
    <xdr:sp macro="" textlink="">
      <xdr:nvSpPr>
        <xdr:cNvPr id="715" name="楕円 714"/>
        <xdr:cNvSpPr/>
      </xdr:nvSpPr>
      <xdr:spPr>
        <a:xfrm>
          <a:off x="15430500" y="1614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146466</xdr:rowOff>
    </xdr:from>
    <xdr:ext cx="534377" cy="259045"/>
    <xdr:sp macro="" textlink="">
      <xdr:nvSpPr>
        <xdr:cNvPr id="716" name="テキスト ボックス 715"/>
        <xdr:cNvSpPr txBox="1"/>
      </xdr:nvSpPr>
      <xdr:spPr>
        <a:xfrm>
          <a:off x="15214111" y="159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8052</xdr:rowOff>
    </xdr:from>
    <xdr:to>
      <xdr:col>76</xdr:col>
      <xdr:colOff>165100</xdr:colOff>
      <xdr:row>94</xdr:row>
      <xdr:rowOff>109652</xdr:rowOff>
    </xdr:to>
    <xdr:sp macro="" textlink="">
      <xdr:nvSpPr>
        <xdr:cNvPr id="717" name="楕円 716"/>
        <xdr:cNvSpPr/>
      </xdr:nvSpPr>
      <xdr:spPr>
        <a:xfrm>
          <a:off x="14541500" y="1612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126179</xdr:rowOff>
    </xdr:from>
    <xdr:ext cx="534377" cy="259045"/>
    <xdr:sp macro="" textlink="">
      <xdr:nvSpPr>
        <xdr:cNvPr id="718" name="テキスト ボックス 717"/>
        <xdr:cNvSpPr txBox="1"/>
      </xdr:nvSpPr>
      <xdr:spPr>
        <a:xfrm>
          <a:off x="14325111" y="1589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59773</xdr:rowOff>
    </xdr:from>
    <xdr:to>
      <xdr:col>72</xdr:col>
      <xdr:colOff>38100</xdr:colOff>
      <xdr:row>95</xdr:row>
      <xdr:rowOff>161373</xdr:rowOff>
    </xdr:to>
    <xdr:sp macro="" textlink="">
      <xdr:nvSpPr>
        <xdr:cNvPr id="719" name="楕円 718"/>
        <xdr:cNvSpPr/>
      </xdr:nvSpPr>
      <xdr:spPr>
        <a:xfrm>
          <a:off x="13652500" y="163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6450</xdr:rowOff>
    </xdr:from>
    <xdr:ext cx="534377" cy="259045"/>
    <xdr:sp macro="" textlink="">
      <xdr:nvSpPr>
        <xdr:cNvPr id="720" name="テキスト ボックス 719"/>
        <xdr:cNvSpPr txBox="1"/>
      </xdr:nvSpPr>
      <xdr:spPr>
        <a:xfrm>
          <a:off x="13436111" y="1612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153194</xdr:rowOff>
    </xdr:from>
    <xdr:to>
      <xdr:col>67</xdr:col>
      <xdr:colOff>101600</xdr:colOff>
      <xdr:row>95</xdr:row>
      <xdr:rowOff>83344</xdr:rowOff>
    </xdr:to>
    <xdr:sp macro="" textlink="">
      <xdr:nvSpPr>
        <xdr:cNvPr id="721" name="楕円 720"/>
        <xdr:cNvSpPr/>
      </xdr:nvSpPr>
      <xdr:spPr>
        <a:xfrm>
          <a:off x="12763500" y="162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99871</xdr:rowOff>
    </xdr:from>
    <xdr:ext cx="534377" cy="259045"/>
    <xdr:sp macro="" textlink="">
      <xdr:nvSpPr>
        <xdr:cNvPr id="722" name="テキスト ボックス 721"/>
        <xdr:cNvSpPr txBox="1"/>
      </xdr:nvSpPr>
      <xdr:spPr>
        <a:xfrm>
          <a:off x="12547111" y="160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5"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7"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0"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1" name="フローチャート: 判断 750"/>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3" name="フローチャート: 判断 752"/>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4" name="テキスト ボックス 753"/>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6" name="フローチャート: 判断 75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9" name="フローチャート: 判断 758"/>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0" name="テキスト ボックス 759"/>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1" name="フローチャート: 判断 760"/>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2" name="テキスト ボックス 761"/>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9"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3" name="テキスト ボックス 772"/>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0"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2"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57130</xdr:rowOff>
    </xdr:from>
    <xdr:to>
      <xdr:col>116</xdr:col>
      <xdr:colOff>63500</xdr:colOff>
      <xdr:row>58</xdr:row>
      <xdr:rowOff>61336</xdr:rowOff>
    </xdr:to>
    <xdr:cxnSp macro="">
      <xdr:nvCxnSpPr>
        <xdr:cNvPr id="804" name="直線コネクタ 803"/>
        <xdr:cNvCxnSpPr/>
      </xdr:nvCxnSpPr>
      <xdr:spPr>
        <a:xfrm>
          <a:off x="21323300" y="10001230"/>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5"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6" name="フローチャート: 判断 805"/>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52923</xdr:rowOff>
    </xdr:from>
    <xdr:to>
      <xdr:col>111</xdr:col>
      <xdr:colOff>177800</xdr:colOff>
      <xdr:row>58</xdr:row>
      <xdr:rowOff>57130</xdr:rowOff>
    </xdr:to>
    <xdr:cxnSp macro="">
      <xdr:nvCxnSpPr>
        <xdr:cNvPr id="807" name="直線コネクタ 806"/>
        <xdr:cNvCxnSpPr/>
      </xdr:nvCxnSpPr>
      <xdr:spPr>
        <a:xfrm>
          <a:off x="20434300" y="9997023"/>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8" name="フローチャート: 判断 807"/>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09" name="テキスト ボックス 808"/>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47894</xdr:rowOff>
    </xdr:from>
    <xdr:to>
      <xdr:col>107</xdr:col>
      <xdr:colOff>50800</xdr:colOff>
      <xdr:row>58</xdr:row>
      <xdr:rowOff>52923</xdr:rowOff>
    </xdr:to>
    <xdr:cxnSp macro="">
      <xdr:nvCxnSpPr>
        <xdr:cNvPr id="810" name="直線コネクタ 809"/>
        <xdr:cNvCxnSpPr/>
      </xdr:nvCxnSpPr>
      <xdr:spPr>
        <a:xfrm>
          <a:off x="19545300" y="9820544"/>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1" name="フローチャート: 判断 810"/>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2" name="テキスト ボックス 811"/>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47894</xdr:rowOff>
    </xdr:from>
    <xdr:to>
      <xdr:col>102</xdr:col>
      <xdr:colOff>114300</xdr:colOff>
      <xdr:row>58</xdr:row>
      <xdr:rowOff>26954</xdr:rowOff>
    </xdr:to>
    <xdr:cxnSp macro="">
      <xdr:nvCxnSpPr>
        <xdr:cNvPr id="813" name="直線コネクタ 812"/>
        <xdr:cNvCxnSpPr/>
      </xdr:nvCxnSpPr>
      <xdr:spPr>
        <a:xfrm flipV="1">
          <a:off x="18656300" y="9820544"/>
          <a:ext cx="889000" cy="1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4" name="フローチャート: 判断 813"/>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151452</xdr:rowOff>
    </xdr:from>
    <xdr:ext cx="469744" cy="259045"/>
    <xdr:sp macro="" textlink="">
      <xdr:nvSpPr>
        <xdr:cNvPr id="815" name="テキスト ボックス 814"/>
        <xdr:cNvSpPr txBox="1"/>
      </xdr:nvSpPr>
      <xdr:spPr>
        <a:xfrm>
          <a:off x="19310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6" name="フローチャート: 判断 815"/>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7" name="テキスト ボックス 816"/>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10536</xdr:rowOff>
    </xdr:from>
    <xdr:to>
      <xdr:col>116</xdr:col>
      <xdr:colOff>114300</xdr:colOff>
      <xdr:row>58</xdr:row>
      <xdr:rowOff>112136</xdr:rowOff>
    </xdr:to>
    <xdr:sp macro="" textlink="">
      <xdr:nvSpPr>
        <xdr:cNvPr id="823" name="楕円 822"/>
        <xdr:cNvSpPr/>
      </xdr:nvSpPr>
      <xdr:spPr>
        <a:xfrm>
          <a:off x="22110700" y="99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96913</xdr:rowOff>
    </xdr:from>
    <xdr:ext cx="378565" cy="259045"/>
    <xdr:sp macro="" textlink="">
      <xdr:nvSpPr>
        <xdr:cNvPr id="824" name="貸付金該当値テキスト"/>
        <xdr:cNvSpPr txBox="1"/>
      </xdr:nvSpPr>
      <xdr:spPr>
        <a:xfrm>
          <a:off x="22212300" y="9869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6330</xdr:rowOff>
    </xdr:from>
    <xdr:to>
      <xdr:col>112</xdr:col>
      <xdr:colOff>38100</xdr:colOff>
      <xdr:row>58</xdr:row>
      <xdr:rowOff>107930</xdr:rowOff>
    </xdr:to>
    <xdr:sp macro="" textlink="">
      <xdr:nvSpPr>
        <xdr:cNvPr id="825" name="楕円 824"/>
        <xdr:cNvSpPr/>
      </xdr:nvSpPr>
      <xdr:spPr>
        <a:xfrm>
          <a:off x="21272500" y="99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99057</xdr:rowOff>
    </xdr:from>
    <xdr:ext cx="378565" cy="259045"/>
    <xdr:sp macro="" textlink="">
      <xdr:nvSpPr>
        <xdr:cNvPr id="826" name="テキスト ボックス 825"/>
        <xdr:cNvSpPr txBox="1"/>
      </xdr:nvSpPr>
      <xdr:spPr>
        <a:xfrm>
          <a:off x="21134017" y="1004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2123</xdr:rowOff>
    </xdr:from>
    <xdr:to>
      <xdr:col>107</xdr:col>
      <xdr:colOff>101600</xdr:colOff>
      <xdr:row>58</xdr:row>
      <xdr:rowOff>103723</xdr:rowOff>
    </xdr:to>
    <xdr:sp macro="" textlink="">
      <xdr:nvSpPr>
        <xdr:cNvPr id="827" name="楕円 826"/>
        <xdr:cNvSpPr/>
      </xdr:nvSpPr>
      <xdr:spPr>
        <a:xfrm>
          <a:off x="20383500" y="9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94850</xdr:rowOff>
    </xdr:from>
    <xdr:ext cx="378565" cy="259045"/>
    <xdr:sp macro="" textlink="">
      <xdr:nvSpPr>
        <xdr:cNvPr id="828" name="テキスト ボックス 827"/>
        <xdr:cNvSpPr txBox="1"/>
      </xdr:nvSpPr>
      <xdr:spPr>
        <a:xfrm>
          <a:off x="20245017" y="10038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168544</xdr:rowOff>
    </xdr:from>
    <xdr:to>
      <xdr:col>102</xdr:col>
      <xdr:colOff>165100</xdr:colOff>
      <xdr:row>57</xdr:row>
      <xdr:rowOff>98694</xdr:rowOff>
    </xdr:to>
    <xdr:sp macro="" textlink="">
      <xdr:nvSpPr>
        <xdr:cNvPr id="829" name="楕円 828"/>
        <xdr:cNvSpPr/>
      </xdr:nvSpPr>
      <xdr:spPr>
        <a:xfrm>
          <a:off x="19494500" y="976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115221</xdr:rowOff>
    </xdr:from>
    <xdr:ext cx="469744" cy="259045"/>
    <xdr:sp macro="" textlink="">
      <xdr:nvSpPr>
        <xdr:cNvPr id="830" name="テキスト ボックス 829"/>
        <xdr:cNvSpPr txBox="1"/>
      </xdr:nvSpPr>
      <xdr:spPr>
        <a:xfrm>
          <a:off x="19310428" y="954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147604</xdr:rowOff>
    </xdr:from>
    <xdr:to>
      <xdr:col>98</xdr:col>
      <xdr:colOff>38100</xdr:colOff>
      <xdr:row>58</xdr:row>
      <xdr:rowOff>77754</xdr:rowOff>
    </xdr:to>
    <xdr:sp macro="" textlink="">
      <xdr:nvSpPr>
        <xdr:cNvPr id="831" name="楕円 830"/>
        <xdr:cNvSpPr/>
      </xdr:nvSpPr>
      <xdr:spPr>
        <a:xfrm>
          <a:off x="18605500" y="992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68881</xdr:rowOff>
    </xdr:from>
    <xdr:ext cx="469744" cy="259045"/>
    <xdr:sp macro="" textlink="">
      <xdr:nvSpPr>
        <xdr:cNvPr id="832" name="テキスト ボックス 831"/>
        <xdr:cNvSpPr txBox="1"/>
      </xdr:nvSpPr>
      <xdr:spPr>
        <a:xfrm>
          <a:off x="18421428" y="1001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28372</xdr:rowOff>
    </xdr:from>
    <xdr:to>
      <xdr:col>116</xdr:col>
      <xdr:colOff>62864</xdr:colOff>
      <xdr:row>77</xdr:row>
      <xdr:rowOff>105868</xdr:rowOff>
    </xdr:to>
    <xdr:cxnSp macro="">
      <xdr:nvCxnSpPr>
        <xdr:cNvPr id="857" name="直線コネクタ 856"/>
        <xdr:cNvCxnSpPr/>
      </xdr:nvCxnSpPr>
      <xdr:spPr>
        <a:xfrm flipV="1">
          <a:off x="22159595" y="12201322"/>
          <a:ext cx="1269"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109695</xdr:rowOff>
    </xdr:from>
    <xdr:ext cx="534377" cy="259045"/>
    <xdr:sp macro="" textlink="">
      <xdr:nvSpPr>
        <xdr:cNvPr id="858" name="繰出金最小値テキスト"/>
        <xdr:cNvSpPr txBox="1"/>
      </xdr:nvSpPr>
      <xdr:spPr>
        <a:xfrm>
          <a:off x="22212300" y="13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105868</xdr:rowOff>
    </xdr:from>
    <xdr:to>
      <xdr:col>116</xdr:col>
      <xdr:colOff>152400</xdr:colOff>
      <xdr:row>77</xdr:row>
      <xdr:rowOff>105868</xdr:rowOff>
    </xdr:to>
    <xdr:cxnSp macro="">
      <xdr:nvCxnSpPr>
        <xdr:cNvPr id="859" name="直線コネクタ 858"/>
        <xdr:cNvCxnSpPr/>
      </xdr:nvCxnSpPr>
      <xdr:spPr>
        <a:xfrm>
          <a:off x="22072600" y="13307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146499</xdr:rowOff>
    </xdr:from>
    <xdr:ext cx="534377" cy="259045"/>
    <xdr:sp macro="" textlink="">
      <xdr:nvSpPr>
        <xdr:cNvPr id="860" name="繰出金最大値テキスト"/>
        <xdr:cNvSpPr txBox="1"/>
      </xdr:nvSpPr>
      <xdr:spPr>
        <a:xfrm>
          <a:off x="22212300" y="11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28372</xdr:rowOff>
    </xdr:from>
    <xdr:to>
      <xdr:col>116</xdr:col>
      <xdr:colOff>152400</xdr:colOff>
      <xdr:row>71</xdr:row>
      <xdr:rowOff>28372</xdr:rowOff>
    </xdr:to>
    <xdr:cxnSp macro="">
      <xdr:nvCxnSpPr>
        <xdr:cNvPr id="861" name="直線コネクタ 860"/>
        <xdr:cNvCxnSpPr/>
      </xdr:nvCxnSpPr>
      <xdr:spPr>
        <a:xfrm>
          <a:off x="22072600" y="122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99391</xdr:rowOff>
    </xdr:from>
    <xdr:to>
      <xdr:col>116</xdr:col>
      <xdr:colOff>63500</xdr:colOff>
      <xdr:row>79</xdr:row>
      <xdr:rowOff>95580</xdr:rowOff>
    </xdr:to>
    <xdr:cxnSp macro="">
      <xdr:nvCxnSpPr>
        <xdr:cNvPr id="862" name="直線コネクタ 861"/>
        <xdr:cNvCxnSpPr/>
      </xdr:nvCxnSpPr>
      <xdr:spPr>
        <a:xfrm flipV="1">
          <a:off x="21323300" y="13301041"/>
          <a:ext cx="8382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92880</xdr:rowOff>
    </xdr:from>
    <xdr:ext cx="534377" cy="259045"/>
    <xdr:sp macro="" textlink="">
      <xdr:nvSpPr>
        <xdr:cNvPr id="863" name="繰出金平均値テキスト"/>
        <xdr:cNvSpPr txBox="1"/>
      </xdr:nvSpPr>
      <xdr:spPr>
        <a:xfrm>
          <a:off x="22212300" y="12780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70003</xdr:rowOff>
    </xdr:from>
    <xdr:to>
      <xdr:col>116</xdr:col>
      <xdr:colOff>114300</xdr:colOff>
      <xdr:row>76</xdr:row>
      <xdr:rowOff>152</xdr:rowOff>
    </xdr:to>
    <xdr:sp macro="" textlink="">
      <xdr:nvSpPr>
        <xdr:cNvPr id="864" name="フローチャート: 判断 863"/>
        <xdr:cNvSpPr/>
      </xdr:nvSpPr>
      <xdr:spPr>
        <a:xfrm>
          <a:off x="221107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47117</xdr:rowOff>
    </xdr:from>
    <xdr:to>
      <xdr:col>111</xdr:col>
      <xdr:colOff>177800</xdr:colOff>
      <xdr:row>79</xdr:row>
      <xdr:rowOff>95580</xdr:rowOff>
    </xdr:to>
    <xdr:cxnSp macro="">
      <xdr:nvCxnSpPr>
        <xdr:cNvPr id="865" name="直線コネクタ 864"/>
        <xdr:cNvCxnSpPr/>
      </xdr:nvCxnSpPr>
      <xdr:spPr>
        <a:xfrm>
          <a:off x="20434300" y="13420217"/>
          <a:ext cx="889000" cy="2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92710</xdr:rowOff>
    </xdr:from>
    <xdr:to>
      <xdr:col>112</xdr:col>
      <xdr:colOff>38100</xdr:colOff>
      <xdr:row>76</xdr:row>
      <xdr:rowOff>22861</xdr:rowOff>
    </xdr:to>
    <xdr:sp macro="" textlink="">
      <xdr:nvSpPr>
        <xdr:cNvPr id="866" name="フローチャート: 判断 865"/>
        <xdr:cNvSpPr/>
      </xdr:nvSpPr>
      <xdr:spPr>
        <a:xfrm>
          <a:off x="21272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39387</xdr:rowOff>
    </xdr:from>
    <xdr:ext cx="534377" cy="259045"/>
    <xdr:sp macro="" textlink="">
      <xdr:nvSpPr>
        <xdr:cNvPr id="867" name="テキスト ボックス 866"/>
        <xdr:cNvSpPr txBox="1"/>
      </xdr:nvSpPr>
      <xdr:spPr>
        <a:xfrm>
          <a:off x="21056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87503</xdr:rowOff>
    </xdr:from>
    <xdr:to>
      <xdr:col>107</xdr:col>
      <xdr:colOff>50800</xdr:colOff>
      <xdr:row>78</xdr:row>
      <xdr:rowOff>47117</xdr:rowOff>
    </xdr:to>
    <xdr:cxnSp macro="">
      <xdr:nvCxnSpPr>
        <xdr:cNvPr id="868" name="直線コネクタ 867"/>
        <xdr:cNvCxnSpPr/>
      </xdr:nvCxnSpPr>
      <xdr:spPr>
        <a:xfrm>
          <a:off x="19545300" y="13117703"/>
          <a:ext cx="889000" cy="30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61087</xdr:rowOff>
    </xdr:from>
    <xdr:to>
      <xdr:col>107</xdr:col>
      <xdr:colOff>101600</xdr:colOff>
      <xdr:row>75</xdr:row>
      <xdr:rowOff>162688</xdr:rowOff>
    </xdr:to>
    <xdr:sp macro="" textlink="">
      <xdr:nvSpPr>
        <xdr:cNvPr id="869" name="フローチャート: 判断 868"/>
        <xdr:cNvSpPr/>
      </xdr:nvSpPr>
      <xdr:spPr>
        <a:xfrm>
          <a:off x="20383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7764</xdr:rowOff>
    </xdr:from>
    <xdr:ext cx="534377" cy="259045"/>
    <xdr:sp macro="" textlink="">
      <xdr:nvSpPr>
        <xdr:cNvPr id="870" name="テキスト ボックス 869"/>
        <xdr:cNvSpPr txBox="1"/>
      </xdr:nvSpPr>
      <xdr:spPr>
        <a:xfrm>
          <a:off x="20167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87503</xdr:rowOff>
    </xdr:from>
    <xdr:to>
      <xdr:col>102</xdr:col>
      <xdr:colOff>114300</xdr:colOff>
      <xdr:row>77</xdr:row>
      <xdr:rowOff>18771</xdr:rowOff>
    </xdr:to>
    <xdr:cxnSp macro="">
      <xdr:nvCxnSpPr>
        <xdr:cNvPr id="871" name="直線コネクタ 870"/>
        <xdr:cNvCxnSpPr/>
      </xdr:nvCxnSpPr>
      <xdr:spPr>
        <a:xfrm flipV="1">
          <a:off x="18656300" y="13117703"/>
          <a:ext cx="889000" cy="10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56438</xdr:rowOff>
    </xdr:from>
    <xdr:to>
      <xdr:col>102</xdr:col>
      <xdr:colOff>165100</xdr:colOff>
      <xdr:row>74</xdr:row>
      <xdr:rowOff>158038</xdr:rowOff>
    </xdr:to>
    <xdr:sp macro="" textlink="">
      <xdr:nvSpPr>
        <xdr:cNvPr id="872" name="フローチャート: 判断 871"/>
        <xdr:cNvSpPr/>
      </xdr:nvSpPr>
      <xdr:spPr>
        <a:xfrm>
          <a:off x="19494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3115</xdr:rowOff>
    </xdr:from>
    <xdr:ext cx="534377" cy="259045"/>
    <xdr:sp macro="" textlink="">
      <xdr:nvSpPr>
        <xdr:cNvPr id="873" name="テキスト ボックス 872"/>
        <xdr:cNvSpPr txBox="1"/>
      </xdr:nvSpPr>
      <xdr:spPr>
        <a:xfrm>
          <a:off x="19278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66345</xdr:rowOff>
    </xdr:from>
    <xdr:to>
      <xdr:col>98</xdr:col>
      <xdr:colOff>38100</xdr:colOff>
      <xdr:row>74</xdr:row>
      <xdr:rowOff>167945</xdr:rowOff>
    </xdr:to>
    <xdr:sp macro="" textlink="">
      <xdr:nvSpPr>
        <xdr:cNvPr id="874" name="フローチャート: 判断 873"/>
        <xdr:cNvSpPr/>
      </xdr:nvSpPr>
      <xdr:spPr>
        <a:xfrm>
          <a:off x="18605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13022</xdr:rowOff>
    </xdr:from>
    <xdr:ext cx="534377" cy="259045"/>
    <xdr:sp macro="" textlink="">
      <xdr:nvSpPr>
        <xdr:cNvPr id="875" name="テキスト ボックス 874"/>
        <xdr:cNvSpPr txBox="1"/>
      </xdr:nvSpPr>
      <xdr:spPr>
        <a:xfrm>
          <a:off x="18389111" y="125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48591</xdr:rowOff>
    </xdr:from>
    <xdr:to>
      <xdr:col>116</xdr:col>
      <xdr:colOff>114300</xdr:colOff>
      <xdr:row>77</xdr:row>
      <xdr:rowOff>150191</xdr:rowOff>
    </xdr:to>
    <xdr:sp macro="" textlink="">
      <xdr:nvSpPr>
        <xdr:cNvPr id="881" name="楕円 880"/>
        <xdr:cNvSpPr/>
      </xdr:nvSpPr>
      <xdr:spPr>
        <a:xfrm>
          <a:off x="22110700" y="13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134968</xdr:rowOff>
    </xdr:from>
    <xdr:ext cx="534377" cy="259045"/>
    <xdr:sp macro="" textlink="">
      <xdr:nvSpPr>
        <xdr:cNvPr id="882" name="繰出金該当値テキスト"/>
        <xdr:cNvSpPr txBox="1"/>
      </xdr:nvSpPr>
      <xdr:spPr>
        <a:xfrm>
          <a:off x="22212300" y="131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44780</xdr:rowOff>
    </xdr:from>
    <xdr:to>
      <xdr:col>112</xdr:col>
      <xdr:colOff>38100</xdr:colOff>
      <xdr:row>79</xdr:row>
      <xdr:rowOff>146380</xdr:rowOff>
    </xdr:to>
    <xdr:sp macro="" textlink="">
      <xdr:nvSpPr>
        <xdr:cNvPr id="883" name="楕円 882"/>
        <xdr:cNvSpPr/>
      </xdr:nvSpPr>
      <xdr:spPr>
        <a:xfrm>
          <a:off x="21272500" y="135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137507</xdr:rowOff>
    </xdr:from>
    <xdr:ext cx="534377" cy="259045"/>
    <xdr:sp macro="" textlink="">
      <xdr:nvSpPr>
        <xdr:cNvPr id="884" name="テキスト ボックス 883"/>
        <xdr:cNvSpPr txBox="1"/>
      </xdr:nvSpPr>
      <xdr:spPr>
        <a:xfrm>
          <a:off x="21056111" y="1368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167767</xdr:rowOff>
    </xdr:from>
    <xdr:to>
      <xdr:col>107</xdr:col>
      <xdr:colOff>101600</xdr:colOff>
      <xdr:row>78</xdr:row>
      <xdr:rowOff>97917</xdr:rowOff>
    </xdr:to>
    <xdr:sp macro="" textlink="">
      <xdr:nvSpPr>
        <xdr:cNvPr id="885" name="楕円 884"/>
        <xdr:cNvSpPr/>
      </xdr:nvSpPr>
      <xdr:spPr>
        <a:xfrm>
          <a:off x="203835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89044</xdr:rowOff>
    </xdr:from>
    <xdr:ext cx="534377" cy="259045"/>
    <xdr:sp macro="" textlink="">
      <xdr:nvSpPr>
        <xdr:cNvPr id="886" name="テキスト ボックス 885"/>
        <xdr:cNvSpPr txBox="1"/>
      </xdr:nvSpPr>
      <xdr:spPr>
        <a:xfrm>
          <a:off x="20167111" y="134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36703</xdr:rowOff>
    </xdr:from>
    <xdr:to>
      <xdr:col>102</xdr:col>
      <xdr:colOff>165100</xdr:colOff>
      <xdr:row>76</xdr:row>
      <xdr:rowOff>138303</xdr:rowOff>
    </xdr:to>
    <xdr:sp macro="" textlink="">
      <xdr:nvSpPr>
        <xdr:cNvPr id="887" name="楕円 886"/>
        <xdr:cNvSpPr/>
      </xdr:nvSpPr>
      <xdr:spPr>
        <a:xfrm>
          <a:off x="19494500" y="1306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129430</xdr:rowOff>
    </xdr:from>
    <xdr:ext cx="534377" cy="259045"/>
    <xdr:sp macro="" textlink="">
      <xdr:nvSpPr>
        <xdr:cNvPr id="888" name="テキスト ボックス 887"/>
        <xdr:cNvSpPr txBox="1"/>
      </xdr:nvSpPr>
      <xdr:spPr>
        <a:xfrm>
          <a:off x="19278111" y="1315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139421</xdr:rowOff>
    </xdr:from>
    <xdr:to>
      <xdr:col>98</xdr:col>
      <xdr:colOff>38100</xdr:colOff>
      <xdr:row>77</xdr:row>
      <xdr:rowOff>69571</xdr:rowOff>
    </xdr:to>
    <xdr:sp macro="" textlink="">
      <xdr:nvSpPr>
        <xdr:cNvPr id="889" name="楕円 888"/>
        <xdr:cNvSpPr/>
      </xdr:nvSpPr>
      <xdr:spPr>
        <a:xfrm>
          <a:off x="186055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60698</xdr:rowOff>
    </xdr:from>
    <xdr:ext cx="534377" cy="259045"/>
    <xdr:sp macro="" textlink="">
      <xdr:nvSpPr>
        <xdr:cNvPr id="890" name="テキスト ボックス 889"/>
        <xdr:cNvSpPr txBox="1"/>
      </xdr:nvSpPr>
      <xdr:spPr>
        <a:xfrm>
          <a:off x="18389111" y="132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扶助費については、保育所関連経費や障害者福祉サービス費等の増加により大きく伸びており、類似団体平均、全国平均及び都平均を上回る数値となっている。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また、物件費については、類似団体の平均は下回っているものの、ＩＣＴ関連経費の増加などにより扶助費同様に伸びが大きく、全国平均や都平均を上回る数値となっている。</a:t>
          </a:r>
        </a:p>
        <a:p>
          <a:r>
            <a:rPr kumimoji="1" lang="ja-JP" altLang="en-US" sz="1400">
              <a:latin typeface="ＭＳ Ｐゴシック" panose="020B0600070205080204" pitchFamily="50" charset="-128"/>
              <a:ea typeface="ＭＳ Ｐゴシック" panose="020B0600070205080204" pitchFamily="50" charset="-128"/>
            </a:rPr>
            <a:t>今後、人口増に伴い、扶助費、物件費等、経常的経費の増加が続いていくことが予想されるとともに、新型コロナウイルス感染症対策や収束後を見据えた新たな行政需要にも機動的に対応していかなければならないため、施策の緊急度や優先度を見極め、引き続き行財政改革の推進により</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歳出抑制に努めていく必要がある。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521,835
490,814
40.16
202,814,172
197,551,053
5,043,641
129,044,291
25,685,845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64643</xdr:rowOff>
    </xdr:from>
    <xdr:to>
      <xdr:col>24</xdr:col>
      <xdr:colOff>63500</xdr:colOff>
      <xdr:row>37</xdr:row>
      <xdr:rowOff>65596</xdr:rowOff>
    </xdr:to>
    <xdr:cxnSp macro="">
      <xdr:nvCxnSpPr>
        <xdr:cNvPr id="60" name="直線コネクタ 59"/>
        <xdr:cNvCxnSpPr/>
      </xdr:nvCxnSpPr>
      <xdr:spPr>
        <a:xfrm flipV="1">
          <a:off x="3797300" y="6408293"/>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65596</xdr:rowOff>
    </xdr:from>
    <xdr:to>
      <xdr:col>19</xdr:col>
      <xdr:colOff>177800</xdr:colOff>
      <xdr:row>37</xdr:row>
      <xdr:rowOff>65977</xdr:rowOff>
    </xdr:to>
    <xdr:cxnSp macro="">
      <xdr:nvCxnSpPr>
        <xdr:cNvPr id="63" name="直線コネクタ 62"/>
        <xdr:cNvCxnSpPr/>
      </xdr:nvCxnSpPr>
      <xdr:spPr>
        <a:xfrm flipV="1">
          <a:off x="2908300" y="640924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52260</xdr:rowOff>
    </xdr:from>
    <xdr:to>
      <xdr:col>15</xdr:col>
      <xdr:colOff>50800</xdr:colOff>
      <xdr:row>37</xdr:row>
      <xdr:rowOff>65977</xdr:rowOff>
    </xdr:to>
    <xdr:cxnSp macro="">
      <xdr:nvCxnSpPr>
        <xdr:cNvPr id="66" name="直線コネクタ 65"/>
        <xdr:cNvCxnSpPr/>
      </xdr:nvCxnSpPr>
      <xdr:spPr>
        <a:xfrm>
          <a:off x="2019300" y="639591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35878</xdr:rowOff>
    </xdr:from>
    <xdr:to>
      <xdr:col>10</xdr:col>
      <xdr:colOff>114300</xdr:colOff>
      <xdr:row>37</xdr:row>
      <xdr:rowOff>52260</xdr:rowOff>
    </xdr:to>
    <xdr:cxnSp macro="">
      <xdr:nvCxnSpPr>
        <xdr:cNvPr id="69" name="直線コネクタ 68"/>
        <xdr:cNvCxnSpPr/>
      </xdr:nvCxnSpPr>
      <xdr:spPr>
        <a:xfrm>
          <a:off x="1130300" y="6379528"/>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13843</xdr:rowOff>
    </xdr:from>
    <xdr:to>
      <xdr:col>24</xdr:col>
      <xdr:colOff>114300</xdr:colOff>
      <xdr:row>37</xdr:row>
      <xdr:rowOff>115443</xdr:rowOff>
    </xdr:to>
    <xdr:sp macro="" textlink="">
      <xdr:nvSpPr>
        <xdr:cNvPr id="79" name="楕円 78"/>
        <xdr:cNvSpPr/>
      </xdr:nvSpPr>
      <xdr:spPr>
        <a:xfrm>
          <a:off x="45847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129430</xdr:rowOff>
    </xdr:from>
    <xdr:ext cx="469744" cy="259045"/>
    <xdr:sp macro="" textlink="">
      <xdr:nvSpPr>
        <xdr:cNvPr id="80" name="議会費該当値テキスト"/>
        <xdr:cNvSpPr txBox="1"/>
      </xdr:nvSpPr>
      <xdr:spPr>
        <a:xfrm>
          <a:off x="4686300" y="63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14796</xdr:rowOff>
    </xdr:from>
    <xdr:to>
      <xdr:col>20</xdr:col>
      <xdr:colOff>38100</xdr:colOff>
      <xdr:row>37</xdr:row>
      <xdr:rowOff>116396</xdr:rowOff>
    </xdr:to>
    <xdr:sp macro="" textlink="">
      <xdr:nvSpPr>
        <xdr:cNvPr id="81" name="楕円 80"/>
        <xdr:cNvSpPr/>
      </xdr:nvSpPr>
      <xdr:spPr>
        <a:xfrm>
          <a:off x="3746500" y="635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107523</xdr:rowOff>
    </xdr:from>
    <xdr:ext cx="469744" cy="259045"/>
    <xdr:sp macro="" textlink="">
      <xdr:nvSpPr>
        <xdr:cNvPr id="82" name="テキスト ボックス 81"/>
        <xdr:cNvSpPr txBox="1"/>
      </xdr:nvSpPr>
      <xdr:spPr>
        <a:xfrm>
          <a:off x="3562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15177</xdr:rowOff>
    </xdr:from>
    <xdr:to>
      <xdr:col>15</xdr:col>
      <xdr:colOff>101600</xdr:colOff>
      <xdr:row>37</xdr:row>
      <xdr:rowOff>116777</xdr:rowOff>
    </xdr:to>
    <xdr:sp macro="" textlink="">
      <xdr:nvSpPr>
        <xdr:cNvPr id="83" name="楕円 82"/>
        <xdr:cNvSpPr/>
      </xdr:nvSpPr>
      <xdr:spPr>
        <a:xfrm>
          <a:off x="2857500" y="635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107904</xdr:rowOff>
    </xdr:from>
    <xdr:ext cx="469744" cy="259045"/>
    <xdr:sp macro="" textlink="">
      <xdr:nvSpPr>
        <xdr:cNvPr id="84" name="テキスト ボックス 83"/>
        <xdr:cNvSpPr txBox="1"/>
      </xdr:nvSpPr>
      <xdr:spPr>
        <a:xfrm>
          <a:off x="2673428" y="645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1460</xdr:rowOff>
    </xdr:from>
    <xdr:to>
      <xdr:col>10</xdr:col>
      <xdr:colOff>165100</xdr:colOff>
      <xdr:row>37</xdr:row>
      <xdr:rowOff>103060</xdr:rowOff>
    </xdr:to>
    <xdr:sp macro="" textlink="">
      <xdr:nvSpPr>
        <xdr:cNvPr id="85" name="楕円 84"/>
        <xdr:cNvSpPr/>
      </xdr:nvSpPr>
      <xdr:spPr>
        <a:xfrm>
          <a:off x="1968500" y="63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94187</xdr:rowOff>
    </xdr:from>
    <xdr:ext cx="469744" cy="259045"/>
    <xdr:sp macro="" textlink="">
      <xdr:nvSpPr>
        <xdr:cNvPr id="86" name="テキスト ボックス 85"/>
        <xdr:cNvSpPr txBox="1"/>
      </xdr:nvSpPr>
      <xdr:spPr>
        <a:xfrm>
          <a:off x="1784428" y="643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156528</xdr:rowOff>
    </xdr:from>
    <xdr:to>
      <xdr:col>6</xdr:col>
      <xdr:colOff>38100</xdr:colOff>
      <xdr:row>37</xdr:row>
      <xdr:rowOff>86678</xdr:rowOff>
    </xdr:to>
    <xdr:sp macro="" textlink="">
      <xdr:nvSpPr>
        <xdr:cNvPr id="87" name="楕円 86"/>
        <xdr:cNvSpPr/>
      </xdr:nvSpPr>
      <xdr:spPr>
        <a:xfrm>
          <a:off x="1079500" y="63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77805</xdr:rowOff>
    </xdr:from>
    <xdr:ext cx="469744" cy="259045"/>
    <xdr:sp macro="" textlink="">
      <xdr:nvSpPr>
        <xdr:cNvPr id="88" name="テキスト ボックス 87"/>
        <xdr:cNvSpPr txBox="1"/>
      </xdr:nvSpPr>
      <xdr:spPr>
        <a:xfrm>
          <a:off x="895428" y="642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80232</xdr:rowOff>
    </xdr:from>
    <xdr:to>
      <xdr:col>24</xdr:col>
      <xdr:colOff>63500</xdr:colOff>
      <xdr:row>58</xdr:row>
      <xdr:rowOff>118952</xdr:rowOff>
    </xdr:to>
    <xdr:cxnSp macro="">
      <xdr:nvCxnSpPr>
        <xdr:cNvPr id="120" name="直線コネクタ 119"/>
        <xdr:cNvCxnSpPr/>
      </xdr:nvCxnSpPr>
      <xdr:spPr>
        <a:xfrm>
          <a:off x="3797300" y="9852882"/>
          <a:ext cx="838200" cy="21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76247</xdr:rowOff>
    </xdr:from>
    <xdr:to>
      <xdr:col>19</xdr:col>
      <xdr:colOff>177800</xdr:colOff>
      <xdr:row>57</xdr:row>
      <xdr:rowOff>80232</xdr:rowOff>
    </xdr:to>
    <xdr:cxnSp macro="">
      <xdr:nvCxnSpPr>
        <xdr:cNvPr id="123" name="直線コネクタ 122"/>
        <xdr:cNvCxnSpPr/>
      </xdr:nvCxnSpPr>
      <xdr:spPr>
        <a:xfrm>
          <a:off x="2908300" y="9848897"/>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76247</xdr:rowOff>
    </xdr:from>
    <xdr:to>
      <xdr:col>15</xdr:col>
      <xdr:colOff>50800</xdr:colOff>
      <xdr:row>57</xdr:row>
      <xdr:rowOff>107293</xdr:rowOff>
    </xdr:to>
    <xdr:cxnSp macro="">
      <xdr:nvCxnSpPr>
        <xdr:cNvPr id="126" name="直線コネクタ 125"/>
        <xdr:cNvCxnSpPr/>
      </xdr:nvCxnSpPr>
      <xdr:spPr>
        <a:xfrm flipV="1">
          <a:off x="2019300" y="9848897"/>
          <a:ext cx="889000" cy="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107293</xdr:rowOff>
    </xdr:from>
    <xdr:to>
      <xdr:col>10</xdr:col>
      <xdr:colOff>114300</xdr:colOff>
      <xdr:row>57</xdr:row>
      <xdr:rowOff>111713</xdr:rowOff>
    </xdr:to>
    <xdr:cxnSp macro="">
      <xdr:nvCxnSpPr>
        <xdr:cNvPr id="129" name="直線コネクタ 128"/>
        <xdr:cNvCxnSpPr/>
      </xdr:nvCxnSpPr>
      <xdr:spPr>
        <a:xfrm flipV="1">
          <a:off x="1130300" y="9879943"/>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68152</xdr:rowOff>
    </xdr:from>
    <xdr:to>
      <xdr:col>24</xdr:col>
      <xdr:colOff>114300</xdr:colOff>
      <xdr:row>58</xdr:row>
      <xdr:rowOff>169752</xdr:rowOff>
    </xdr:to>
    <xdr:sp macro="" textlink="">
      <xdr:nvSpPr>
        <xdr:cNvPr id="139" name="楕円 138"/>
        <xdr:cNvSpPr/>
      </xdr:nvSpPr>
      <xdr:spPr>
        <a:xfrm>
          <a:off x="4584700" y="10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160422</xdr:rowOff>
    </xdr:from>
    <xdr:ext cx="534377" cy="259045"/>
    <xdr:sp macro="" textlink="">
      <xdr:nvSpPr>
        <xdr:cNvPr id="140" name="総務費該当値テキスト"/>
        <xdr:cNvSpPr txBox="1"/>
      </xdr:nvSpPr>
      <xdr:spPr>
        <a:xfrm>
          <a:off x="4686300" y="99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29432</xdr:rowOff>
    </xdr:from>
    <xdr:to>
      <xdr:col>20</xdr:col>
      <xdr:colOff>38100</xdr:colOff>
      <xdr:row>57</xdr:row>
      <xdr:rowOff>131032</xdr:rowOff>
    </xdr:to>
    <xdr:sp macro="" textlink="">
      <xdr:nvSpPr>
        <xdr:cNvPr id="141" name="楕円 140"/>
        <xdr:cNvSpPr/>
      </xdr:nvSpPr>
      <xdr:spPr>
        <a:xfrm>
          <a:off x="3746500" y="98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147559</xdr:rowOff>
    </xdr:from>
    <xdr:ext cx="534377" cy="259045"/>
    <xdr:sp macro="" textlink="">
      <xdr:nvSpPr>
        <xdr:cNvPr id="142" name="テキスト ボックス 141"/>
        <xdr:cNvSpPr txBox="1"/>
      </xdr:nvSpPr>
      <xdr:spPr>
        <a:xfrm>
          <a:off x="3530111" y="957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25447</xdr:rowOff>
    </xdr:from>
    <xdr:to>
      <xdr:col>15</xdr:col>
      <xdr:colOff>101600</xdr:colOff>
      <xdr:row>57</xdr:row>
      <xdr:rowOff>127047</xdr:rowOff>
    </xdr:to>
    <xdr:sp macro="" textlink="">
      <xdr:nvSpPr>
        <xdr:cNvPr id="143" name="楕円 142"/>
        <xdr:cNvSpPr/>
      </xdr:nvSpPr>
      <xdr:spPr>
        <a:xfrm>
          <a:off x="2857500" y="97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143574</xdr:rowOff>
    </xdr:from>
    <xdr:ext cx="534377" cy="259045"/>
    <xdr:sp macro="" textlink="">
      <xdr:nvSpPr>
        <xdr:cNvPr id="144" name="テキスト ボックス 143"/>
        <xdr:cNvSpPr txBox="1"/>
      </xdr:nvSpPr>
      <xdr:spPr>
        <a:xfrm>
          <a:off x="2641111" y="957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56493</xdr:rowOff>
    </xdr:from>
    <xdr:to>
      <xdr:col>10</xdr:col>
      <xdr:colOff>165100</xdr:colOff>
      <xdr:row>57</xdr:row>
      <xdr:rowOff>158093</xdr:rowOff>
    </xdr:to>
    <xdr:sp macro="" textlink="">
      <xdr:nvSpPr>
        <xdr:cNvPr id="145" name="楕円 144"/>
        <xdr:cNvSpPr/>
      </xdr:nvSpPr>
      <xdr:spPr>
        <a:xfrm>
          <a:off x="1968500" y="98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3170</xdr:rowOff>
    </xdr:from>
    <xdr:ext cx="534377" cy="259045"/>
    <xdr:sp macro="" textlink="">
      <xdr:nvSpPr>
        <xdr:cNvPr id="146" name="テキスト ボックス 145"/>
        <xdr:cNvSpPr txBox="1"/>
      </xdr:nvSpPr>
      <xdr:spPr>
        <a:xfrm>
          <a:off x="1752111" y="960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60913</xdr:rowOff>
    </xdr:from>
    <xdr:to>
      <xdr:col>6</xdr:col>
      <xdr:colOff>38100</xdr:colOff>
      <xdr:row>57</xdr:row>
      <xdr:rowOff>162513</xdr:rowOff>
    </xdr:to>
    <xdr:sp macro="" textlink="">
      <xdr:nvSpPr>
        <xdr:cNvPr id="147" name="楕円 146"/>
        <xdr:cNvSpPr/>
      </xdr:nvSpPr>
      <xdr:spPr>
        <a:xfrm>
          <a:off x="1079500" y="98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7590</xdr:rowOff>
    </xdr:from>
    <xdr:ext cx="534377" cy="259045"/>
    <xdr:sp macro="" textlink="">
      <xdr:nvSpPr>
        <xdr:cNvPr id="148" name="テキスト ボックス 147"/>
        <xdr:cNvSpPr txBox="1"/>
      </xdr:nvSpPr>
      <xdr:spPr>
        <a:xfrm>
          <a:off x="863111" y="960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119329</xdr:rowOff>
    </xdr:from>
    <xdr:to>
      <xdr:col>24</xdr:col>
      <xdr:colOff>63500</xdr:colOff>
      <xdr:row>78</xdr:row>
      <xdr:rowOff>81445</xdr:rowOff>
    </xdr:to>
    <xdr:cxnSp macro="">
      <xdr:nvCxnSpPr>
        <xdr:cNvPr id="178" name="直線コネクタ 177"/>
        <xdr:cNvCxnSpPr/>
      </xdr:nvCxnSpPr>
      <xdr:spPr>
        <a:xfrm flipV="1">
          <a:off x="3797300" y="13320979"/>
          <a:ext cx="838200" cy="1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123982</xdr:rowOff>
    </xdr:from>
    <xdr:ext cx="599010" cy="259045"/>
    <xdr:sp macro="" textlink="">
      <xdr:nvSpPr>
        <xdr:cNvPr id="179" name="民生費平均値テキスト"/>
        <xdr:cNvSpPr txBox="1"/>
      </xdr:nvSpPr>
      <xdr:spPr>
        <a:xfrm>
          <a:off x="4686300" y="12982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81445</xdr:rowOff>
    </xdr:from>
    <xdr:to>
      <xdr:col>19</xdr:col>
      <xdr:colOff>177800</xdr:colOff>
      <xdr:row>78</xdr:row>
      <xdr:rowOff>97307</xdr:rowOff>
    </xdr:to>
    <xdr:cxnSp macro="">
      <xdr:nvCxnSpPr>
        <xdr:cNvPr id="181" name="直線コネクタ 180"/>
        <xdr:cNvCxnSpPr/>
      </xdr:nvCxnSpPr>
      <xdr:spPr>
        <a:xfrm flipV="1">
          <a:off x="2908300" y="13454545"/>
          <a:ext cx="889000" cy="1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153458</xdr:rowOff>
    </xdr:from>
    <xdr:ext cx="599010" cy="259045"/>
    <xdr:sp macro="" textlink="">
      <xdr:nvSpPr>
        <xdr:cNvPr id="183" name="テキスト ボックス 182"/>
        <xdr:cNvSpPr txBox="1"/>
      </xdr:nvSpPr>
      <xdr:spPr>
        <a:xfrm>
          <a:off x="3497795" y="130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97307</xdr:rowOff>
    </xdr:from>
    <xdr:to>
      <xdr:col>15</xdr:col>
      <xdr:colOff>50800</xdr:colOff>
      <xdr:row>78</xdr:row>
      <xdr:rowOff>135192</xdr:rowOff>
    </xdr:to>
    <xdr:cxnSp macro="">
      <xdr:nvCxnSpPr>
        <xdr:cNvPr id="184" name="直線コネクタ 183"/>
        <xdr:cNvCxnSpPr/>
      </xdr:nvCxnSpPr>
      <xdr:spPr>
        <a:xfrm flipV="1">
          <a:off x="2019300" y="13470407"/>
          <a:ext cx="889000" cy="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171124</xdr:rowOff>
    </xdr:from>
    <xdr:ext cx="599010" cy="259045"/>
    <xdr:sp macro="" textlink="">
      <xdr:nvSpPr>
        <xdr:cNvPr id="186" name="テキスト ボックス 185"/>
        <xdr:cNvSpPr txBox="1"/>
      </xdr:nvSpPr>
      <xdr:spPr>
        <a:xfrm>
          <a:off x="2608795" y="1302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135192</xdr:rowOff>
    </xdr:from>
    <xdr:to>
      <xdr:col>10</xdr:col>
      <xdr:colOff>114300</xdr:colOff>
      <xdr:row>79</xdr:row>
      <xdr:rowOff>14897</xdr:rowOff>
    </xdr:to>
    <xdr:cxnSp macro="">
      <xdr:nvCxnSpPr>
        <xdr:cNvPr id="187" name="直線コネクタ 186"/>
        <xdr:cNvCxnSpPr/>
      </xdr:nvCxnSpPr>
      <xdr:spPr>
        <a:xfrm flipV="1">
          <a:off x="1130300" y="13508292"/>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35996</xdr:rowOff>
    </xdr:from>
    <xdr:ext cx="599010" cy="259045"/>
    <xdr:sp macro="" textlink="">
      <xdr:nvSpPr>
        <xdr:cNvPr id="189" name="テキスト ボックス 188"/>
        <xdr:cNvSpPr txBox="1"/>
      </xdr:nvSpPr>
      <xdr:spPr>
        <a:xfrm>
          <a:off x="1719795" y="130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125658</xdr:rowOff>
    </xdr:from>
    <xdr:ext cx="599010" cy="259045"/>
    <xdr:sp macro="" textlink="">
      <xdr:nvSpPr>
        <xdr:cNvPr id="191" name="テキスト ボックス 190"/>
        <xdr:cNvSpPr txBox="1"/>
      </xdr:nvSpPr>
      <xdr:spPr>
        <a:xfrm>
          <a:off x="830795" y="131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68529</xdr:rowOff>
    </xdr:from>
    <xdr:to>
      <xdr:col>24</xdr:col>
      <xdr:colOff>114300</xdr:colOff>
      <xdr:row>77</xdr:row>
      <xdr:rowOff>170129</xdr:rowOff>
    </xdr:to>
    <xdr:sp macro="" textlink="">
      <xdr:nvSpPr>
        <xdr:cNvPr id="197" name="楕円 196"/>
        <xdr:cNvSpPr/>
      </xdr:nvSpPr>
      <xdr:spPr>
        <a:xfrm>
          <a:off x="4584700" y="132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46956</xdr:rowOff>
    </xdr:from>
    <xdr:ext cx="599010" cy="259045"/>
    <xdr:sp macro="" textlink="">
      <xdr:nvSpPr>
        <xdr:cNvPr id="198" name="民生費該当値テキスト"/>
        <xdr:cNvSpPr txBox="1"/>
      </xdr:nvSpPr>
      <xdr:spPr>
        <a:xfrm>
          <a:off x="4686300" y="1324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30645</xdr:rowOff>
    </xdr:from>
    <xdr:to>
      <xdr:col>20</xdr:col>
      <xdr:colOff>38100</xdr:colOff>
      <xdr:row>78</xdr:row>
      <xdr:rowOff>132245</xdr:rowOff>
    </xdr:to>
    <xdr:sp macro="" textlink="">
      <xdr:nvSpPr>
        <xdr:cNvPr id="199" name="楕円 198"/>
        <xdr:cNvSpPr/>
      </xdr:nvSpPr>
      <xdr:spPr>
        <a:xfrm>
          <a:off x="3746500" y="134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123372</xdr:rowOff>
    </xdr:from>
    <xdr:ext cx="599010" cy="259045"/>
    <xdr:sp macro="" textlink="">
      <xdr:nvSpPr>
        <xdr:cNvPr id="200" name="テキスト ボックス 199"/>
        <xdr:cNvSpPr txBox="1"/>
      </xdr:nvSpPr>
      <xdr:spPr>
        <a:xfrm>
          <a:off x="3497795" y="1349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46507</xdr:rowOff>
    </xdr:from>
    <xdr:to>
      <xdr:col>15</xdr:col>
      <xdr:colOff>101600</xdr:colOff>
      <xdr:row>78</xdr:row>
      <xdr:rowOff>148107</xdr:rowOff>
    </xdr:to>
    <xdr:sp macro="" textlink="">
      <xdr:nvSpPr>
        <xdr:cNvPr id="201" name="楕円 200"/>
        <xdr:cNvSpPr/>
      </xdr:nvSpPr>
      <xdr:spPr>
        <a:xfrm>
          <a:off x="2857500" y="134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139234</xdr:rowOff>
    </xdr:from>
    <xdr:ext cx="599010" cy="259045"/>
    <xdr:sp macro="" textlink="">
      <xdr:nvSpPr>
        <xdr:cNvPr id="202" name="テキスト ボックス 201"/>
        <xdr:cNvSpPr txBox="1"/>
      </xdr:nvSpPr>
      <xdr:spPr>
        <a:xfrm>
          <a:off x="2608795" y="135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84392</xdr:rowOff>
    </xdr:from>
    <xdr:to>
      <xdr:col>10</xdr:col>
      <xdr:colOff>165100</xdr:colOff>
      <xdr:row>79</xdr:row>
      <xdr:rowOff>14542</xdr:rowOff>
    </xdr:to>
    <xdr:sp macro="" textlink="">
      <xdr:nvSpPr>
        <xdr:cNvPr id="203" name="楕円 202"/>
        <xdr:cNvSpPr/>
      </xdr:nvSpPr>
      <xdr:spPr>
        <a:xfrm>
          <a:off x="1968500" y="134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5669</xdr:rowOff>
    </xdr:from>
    <xdr:ext cx="599010" cy="259045"/>
    <xdr:sp macro="" textlink="">
      <xdr:nvSpPr>
        <xdr:cNvPr id="204" name="テキスト ボックス 203"/>
        <xdr:cNvSpPr txBox="1"/>
      </xdr:nvSpPr>
      <xdr:spPr>
        <a:xfrm>
          <a:off x="1719795" y="1355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135547</xdr:rowOff>
    </xdr:from>
    <xdr:to>
      <xdr:col>6</xdr:col>
      <xdr:colOff>38100</xdr:colOff>
      <xdr:row>79</xdr:row>
      <xdr:rowOff>65697</xdr:rowOff>
    </xdr:to>
    <xdr:sp macro="" textlink="">
      <xdr:nvSpPr>
        <xdr:cNvPr id="205" name="楕円 204"/>
        <xdr:cNvSpPr/>
      </xdr:nvSpPr>
      <xdr:spPr>
        <a:xfrm>
          <a:off x="1079500" y="135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56824</xdr:rowOff>
    </xdr:from>
    <xdr:ext cx="599010" cy="259045"/>
    <xdr:sp macro="" textlink="">
      <xdr:nvSpPr>
        <xdr:cNvPr id="206" name="テキスト ボックス 205"/>
        <xdr:cNvSpPr txBox="1"/>
      </xdr:nvSpPr>
      <xdr:spPr>
        <a:xfrm>
          <a:off x="830795" y="1360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32454</xdr:rowOff>
    </xdr:from>
    <xdr:to>
      <xdr:col>24</xdr:col>
      <xdr:colOff>63500</xdr:colOff>
      <xdr:row>98</xdr:row>
      <xdr:rowOff>51460</xdr:rowOff>
    </xdr:to>
    <xdr:cxnSp macro="">
      <xdr:nvCxnSpPr>
        <xdr:cNvPr id="238" name="直線コネクタ 237"/>
        <xdr:cNvCxnSpPr/>
      </xdr:nvCxnSpPr>
      <xdr:spPr>
        <a:xfrm flipV="1">
          <a:off x="3797300" y="16834554"/>
          <a:ext cx="8382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35883</xdr:rowOff>
    </xdr:from>
    <xdr:to>
      <xdr:col>19</xdr:col>
      <xdr:colOff>177800</xdr:colOff>
      <xdr:row>98</xdr:row>
      <xdr:rowOff>51460</xdr:rowOff>
    </xdr:to>
    <xdr:cxnSp macro="">
      <xdr:nvCxnSpPr>
        <xdr:cNvPr id="241" name="直線コネクタ 240"/>
        <xdr:cNvCxnSpPr/>
      </xdr:nvCxnSpPr>
      <xdr:spPr>
        <a:xfrm>
          <a:off x="2908300" y="16837983"/>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35883</xdr:rowOff>
    </xdr:from>
    <xdr:to>
      <xdr:col>15</xdr:col>
      <xdr:colOff>50800</xdr:colOff>
      <xdr:row>98</xdr:row>
      <xdr:rowOff>47574</xdr:rowOff>
    </xdr:to>
    <xdr:cxnSp macro="">
      <xdr:nvCxnSpPr>
        <xdr:cNvPr id="244" name="直線コネクタ 243"/>
        <xdr:cNvCxnSpPr/>
      </xdr:nvCxnSpPr>
      <xdr:spPr>
        <a:xfrm flipV="1">
          <a:off x="2019300" y="16837983"/>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47574</xdr:rowOff>
    </xdr:from>
    <xdr:to>
      <xdr:col>10</xdr:col>
      <xdr:colOff>114300</xdr:colOff>
      <xdr:row>98</xdr:row>
      <xdr:rowOff>51330</xdr:rowOff>
    </xdr:to>
    <xdr:cxnSp macro="">
      <xdr:nvCxnSpPr>
        <xdr:cNvPr id="247" name="直線コネクタ 246"/>
        <xdr:cNvCxnSpPr/>
      </xdr:nvCxnSpPr>
      <xdr:spPr>
        <a:xfrm flipV="1">
          <a:off x="1130300" y="16849674"/>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153104</xdr:rowOff>
    </xdr:from>
    <xdr:to>
      <xdr:col>24</xdr:col>
      <xdr:colOff>114300</xdr:colOff>
      <xdr:row>98</xdr:row>
      <xdr:rowOff>83254</xdr:rowOff>
    </xdr:to>
    <xdr:sp macro="" textlink="">
      <xdr:nvSpPr>
        <xdr:cNvPr id="257" name="楕円 256"/>
        <xdr:cNvSpPr/>
      </xdr:nvSpPr>
      <xdr:spPr>
        <a:xfrm>
          <a:off x="4584700" y="1678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94335</xdr:rowOff>
    </xdr:from>
    <xdr:ext cx="534377" cy="259045"/>
    <xdr:sp macro="" textlink="">
      <xdr:nvSpPr>
        <xdr:cNvPr id="258" name="衛生費該当値テキスト"/>
        <xdr:cNvSpPr txBox="1"/>
      </xdr:nvSpPr>
      <xdr:spPr>
        <a:xfrm>
          <a:off x="4686300" y="1672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660</xdr:rowOff>
    </xdr:from>
    <xdr:to>
      <xdr:col>20</xdr:col>
      <xdr:colOff>38100</xdr:colOff>
      <xdr:row>98</xdr:row>
      <xdr:rowOff>102260</xdr:rowOff>
    </xdr:to>
    <xdr:sp macro="" textlink="">
      <xdr:nvSpPr>
        <xdr:cNvPr id="259" name="楕円 258"/>
        <xdr:cNvSpPr/>
      </xdr:nvSpPr>
      <xdr:spPr>
        <a:xfrm>
          <a:off x="3746500" y="168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93387</xdr:rowOff>
    </xdr:from>
    <xdr:ext cx="534377" cy="259045"/>
    <xdr:sp macro="" textlink="">
      <xdr:nvSpPr>
        <xdr:cNvPr id="260" name="テキスト ボックス 259"/>
        <xdr:cNvSpPr txBox="1"/>
      </xdr:nvSpPr>
      <xdr:spPr>
        <a:xfrm>
          <a:off x="3530111" y="1689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156533</xdr:rowOff>
    </xdr:from>
    <xdr:to>
      <xdr:col>15</xdr:col>
      <xdr:colOff>101600</xdr:colOff>
      <xdr:row>98</xdr:row>
      <xdr:rowOff>86683</xdr:rowOff>
    </xdr:to>
    <xdr:sp macro="" textlink="">
      <xdr:nvSpPr>
        <xdr:cNvPr id="261" name="楕円 260"/>
        <xdr:cNvSpPr/>
      </xdr:nvSpPr>
      <xdr:spPr>
        <a:xfrm>
          <a:off x="2857500" y="167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77810</xdr:rowOff>
    </xdr:from>
    <xdr:ext cx="534377" cy="259045"/>
    <xdr:sp macro="" textlink="">
      <xdr:nvSpPr>
        <xdr:cNvPr id="262" name="テキスト ボックス 261"/>
        <xdr:cNvSpPr txBox="1"/>
      </xdr:nvSpPr>
      <xdr:spPr>
        <a:xfrm>
          <a:off x="2641111" y="1687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168224</xdr:rowOff>
    </xdr:from>
    <xdr:to>
      <xdr:col>10</xdr:col>
      <xdr:colOff>165100</xdr:colOff>
      <xdr:row>98</xdr:row>
      <xdr:rowOff>98374</xdr:rowOff>
    </xdr:to>
    <xdr:sp macro="" textlink="">
      <xdr:nvSpPr>
        <xdr:cNvPr id="263" name="楕円 262"/>
        <xdr:cNvSpPr/>
      </xdr:nvSpPr>
      <xdr:spPr>
        <a:xfrm>
          <a:off x="1968500" y="1679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89501</xdr:rowOff>
    </xdr:from>
    <xdr:ext cx="534377" cy="259045"/>
    <xdr:sp macro="" textlink="">
      <xdr:nvSpPr>
        <xdr:cNvPr id="264" name="テキスト ボックス 263"/>
        <xdr:cNvSpPr txBox="1"/>
      </xdr:nvSpPr>
      <xdr:spPr>
        <a:xfrm>
          <a:off x="1752111" y="1689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530</xdr:rowOff>
    </xdr:from>
    <xdr:to>
      <xdr:col>6</xdr:col>
      <xdr:colOff>38100</xdr:colOff>
      <xdr:row>98</xdr:row>
      <xdr:rowOff>102130</xdr:rowOff>
    </xdr:to>
    <xdr:sp macro="" textlink="">
      <xdr:nvSpPr>
        <xdr:cNvPr id="265" name="楕円 264"/>
        <xdr:cNvSpPr/>
      </xdr:nvSpPr>
      <xdr:spPr>
        <a:xfrm>
          <a:off x="1079500" y="16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93257</xdr:rowOff>
    </xdr:from>
    <xdr:ext cx="534377" cy="259045"/>
    <xdr:sp macro="" textlink="">
      <xdr:nvSpPr>
        <xdr:cNvPr id="266" name="テキスト ボックス 265"/>
        <xdr:cNvSpPr txBox="1"/>
      </xdr:nvSpPr>
      <xdr:spPr>
        <a:xfrm>
          <a:off x="863111" y="168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78740</xdr:rowOff>
    </xdr:from>
    <xdr:to>
      <xdr:col>55</xdr:col>
      <xdr:colOff>0</xdr:colOff>
      <xdr:row>38</xdr:row>
      <xdr:rowOff>79883</xdr:rowOff>
    </xdr:to>
    <xdr:cxnSp macro="">
      <xdr:nvCxnSpPr>
        <xdr:cNvPr id="295" name="直線コネクタ 294"/>
        <xdr:cNvCxnSpPr/>
      </xdr:nvCxnSpPr>
      <xdr:spPr>
        <a:xfrm flipV="1">
          <a:off x="9639300" y="659384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6"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79883</xdr:rowOff>
    </xdr:from>
    <xdr:to>
      <xdr:col>50</xdr:col>
      <xdr:colOff>114300</xdr:colOff>
      <xdr:row>38</xdr:row>
      <xdr:rowOff>85598</xdr:rowOff>
    </xdr:to>
    <xdr:cxnSp macro="">
      <xdr:nvCxnSpPr>
        <xdr:cNvPr id="298" name="直線コネクタ 297"/>
        <xdr:cNvCxnSpPr/>
      </xdr:nvCxnSpPr>
      <xdr:spPr>
        <a:xfrm flipV="1">
          <a:off x="8750300" y="65949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0" name="テキスト ボックス 299"/>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53975</xdr:rowOff>
    </xdr:from>
    <xdr:to>
      <xdr:col>45</xdr:col>
      <xdr:colOff>177800</xdr:colOff>
      <xdr:row>38</xdr:row>
      <xdr:rowOff>85598</xdr:rowOff>
    </xdr:to>
    <xdr:cxnSp macro="">
      <xdr:nvCxnSpPr>
        <xdr:cNvPr id="301" name="直線コネクタ 300"/>
        <xdr:cNvCxnSpPr/>
      </xdr:nvCxnSpPr>
      <xdr:spPr>
        <a:xfrm>
          <a:off x="7861300" y="6569075"/>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53975</xdr:rowOff>
    </xdr:from>
    <xdr:to>
      <xdr:col>41</xdr:col>
      <xdr:colOff>50800</xdr:colOff>
      <xdr:row>38</xdr:row>
      <xdr:rowOff>120650</xdr:rowOff>
    </xdr:to>
    <xdr:cxnSp macro="">
      <xdr:nvCxnSpPr>
        <xdr:cNvPr id="304" name="直線コネクタ 303"/>
        <xdr:cNvCxnSpPr/>
      </xdr:nvCxnSpPr>
      <xdr:spPr>
        <a:xfrm flipV="1">
          <a:off x="6972300" y="65690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08" name="テキスト ボックス 307"/>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27940</xdr:rowOff>
    </xdr:from>
    <xdr:to>
      <xdr:col>55</xdr:col>
      <xdr:colOff>50800</xdr:colOff>
      <xdr:row>38</xdr:row>
      <xdr:rowOff>129540</xdr:rowOff>
    </xdr:to>
    <xdr:sp macro="" textlink="">
      <xdr:nvSpPr>
        <xdr:cNvPr id="314" name="楕円 313"/>
        <xdr:cNvSpPr/>
      </xdr:nvSpPr>
      <xdr:spPr>
        <a:xfrm>
          <a:off x="10426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114317</xdr:rowOff>
    </xdr:from>
    <xdr:ext cx="378565" cy="259045"/>
    <xdr:sp macro="" textlink="">
      <xdr:nvSpPr>
        <xdr:cNvPr id="315" name="労働費該当値テキスト"/>
        <xdr:cNvSpPr txBox="1"/>
      </xdr:nvSpPr>
      <xdr:spPr>
        <a:xfrm>
          <a:off x="10528300" y="64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29083</xdr:rowOff>
    </xdr:from>
    <xdr:to>
      <xdr:col>50</xdr:col>
      <xdr:colOff>165100</xdr:colOff>
      <xdr:row>38</xdr:row>
      <xdr:rowOff>130683</xdr:rowOff>
    </xdr:to>
    <xdr:sp macro="" textlink="">
      <xdr:nvSpPr>
        <xdr:cNvPr id="316" name="楕円 315"/>
        <xdr:cNvSpPr/>
      </xdr:nvSpPr>
      <xdr:spPr>
        <a:xfrm>
          <a:off x="95885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121810</xdr:rowOff>
    </xdr:from>
    <xdr:ext cx="378565" cy="259045"/>
    <xdr:sp macro="" textlink="">
      <xdr:nvSpPr>
        <xdr:cNvPr id="317" name="テキスト ボックス 316"/>
        <xdr:cNvSpPr txBox="1"/>
      </xdr:nvSpPr>
      <xdr:spPr>
        <a:xfrm>
          <a:off x="9450017" y="663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34798</xdr:rowOff>
    </xdr:from>
    <xdr:to>
      <xdr:col>46</xdr:col>
      <xdr:colOff>38100</xdr:colOff>
      <xdr:row>38</xdr:row>
      <xdr:rowOff>136398</xdr:rowOff>
    </xdr:to>
    <xdr:sp macro="" textlink="">
      <xdr:nvSpPr>
        <xdr:cNvPr id="318" name="楕円 317"/>
        <xdr:cNvSpPr/>
      </xdr:nvSpPr>
      <xdr:spPr>
        <a:xfrm>
          <a:off x="8699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127525</xdr:rowOff>
    </xdr:from>
    <xdr:ext cx="378565" cy="259045"/>
    <xdr:sp macro="" textlink="">
      <xdr:nvSpPr>
        <xdr:cNvPr id="319" name="テキスト ボックス 318"/>
        <xdr:cNvSpPr txBox="1"/>
      </xdr:nvSpPr>
      <xdr:spPr>
        <a:xfrm>
          <a:off x="8561017" y="664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3175</xdr:rowOff>
    </xdr:from>
    <xdr:to>
      <xdr:col>41</xdr:col>
      <xdr:colOff>101600</xdr:colOff>
      <xdr:row>38</xdr:row>
      <xdr:rowOff>104775</xdr:rowOff>
    </xdr:to>
    <xdr:sp macro="" textlink="">
      <xdr:nvSpPr>
        <xdr:cNvPr id="320" name="楕円 319"/>
        <xdr:cNvSpPr/>
      </xdr:nvSpPr>
      <xdr:spPr>
        <a:xfrm>
          <a:off x="7810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95902</xdr:rowOff>
    </xdr:from>
    <xdr:ext cx="378565" cy="259045"/>
    <xdr:sp macro="" textlink="">
      <xdr:nvSpPr>
        <xdr:cNvPr id="321" name="テキスト ボックス 320"/>
        <xdr:cNvSpPr txBox="1"/>
      </xdr:nvSpPr>
      <xdr:spPr>
        <a:xfrm>
          <a:off x="7672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69850</xdr:rowOff>
    </xdr:from>
    <xdr:to>
      <xdr:col>36</xdr:col>
      <xdr:colOff>165100</xdr:colOff>
      <xdr:row>39</xdr:row>
      <xdr:rowOff>0</xdr:rowOff>
    </xdr:to>
    <xdr:sp macro="" textlink="">
      <xdr:nvSpPr>
        <xdr:cNvPr id="322" name="楕円 321"/>
        <xdr:cNvSpPr/>
      </xdr:nvSpPr>
      <xdr:spPr>
        <a:xfrm>
          <a:off x="6921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162577</xdr:rowOff>
    </xdr:from>
    <xdr:ext cx="378565" cy="259045"/>
    <xdr:sp macro="" textlink="">
      <xdr:nvSpPr>
        <xdr:cNvPr id="323" name="テキスト ボックス 322"/>
        <xdr:cNvSpPr txBox="1"/>
      </xdr:nvSpPr>
      <xdr:spPr>
        <a:xfrm>
          <a:off x="6783017" y="667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7021</xdr:rowOff>
    </xdr:from>
    <xdr:to>
      <xdr:col>55</xdr:col>
      <xdr:colOff>0</xdr:colOff>
      <xdr:row>78</xdr:row>
      <xdr:rowOff>48397</xdr:rowOff>
    </xdr:to>
    <xdr:cxnSp macro="">
      <xdr:nvCxnSpPr>
        <xdr:cNvPr id="405" name="直線コネクタ 404"/>
        <xdr:cNvCxnSpPr/>
      </xdr:nvCxnSpPr>
      <xdr:spPr>
        <a:xfrm flipV="1">
          <a:off x="9639300" y="13380121"/>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6" name="商工費平均値テキスト"/>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48397</xdr:rowOff>
    </xdr:from>
    <xdr:to>
      <xdr:col>50</xdr:col>
      <xdr:colOff>114300</xdr:colOff>
      <xdr:row>78</xdr:row>
      <xdr:rowOff>57221</xdr:rowOff>
    </xdr:to>
    <xdr:cxnSp macro="">
      <xdr:nvCxnSpPr>
        <xdr:cNvPr id="408" name="直線コネクタ 407"/>
        <xdr:cNvCxnSpPr/>
      </xdr:nvCxnSpPr>
      <xdr:spPr>
        <a:xfrm flipV="1">
          <a:off x="8750300" y="13421497"/>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44648</xdr:rowOff>
    </xdr:from>
    <xdr:to>
      <xdr:col>45</xdr:col>
      <xdr:colOff>177800</xdr:colOff>
      <xdr:row>78</xdr:row>
      <xdr:rowOff>57221</xdr:rowOff>
    </xdr:to>
    <xdr:cxnSp macro="">
      <xdr:nvCxnSpPr>
        <xdr:cNvPr id="411" name="直線コネクタ 410"/>
        <xdr:cNvCxnSpPr/>
      </xdr:nvCxnSpPr>
      <xdr:spPr>
        <a:xfrm>
          <a:off x="7861300" y="1341774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3" name="テキスト ボックス 412"/>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31893</xdr:rowOff>
    </xdr:from>
    <xdr:to>
      <xdr:col>41</xdr:col>
      <xdr:colOff>50800</xdr:colOff>
      <xdr:row>78</xdr:row>
      <xdr:rowOff>44648</xdr:rowOff>
    </xdr:to>
    <xdr:cxnSp macro="">
      <xdr:nvCxnSpPr>
        <xdr:cNvPr id="414" name="直線コネクタ 413"/>
        <xdr:cNvCxnSpPr/>
      </xdr:nvCxnSpPr>
      <xdr:spPr>
        <a:xfrm>
          <a:off x="6972300" y="13404993"/>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6" name="テキスト ボックス 415"/>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18" name="テキスト ボックス 417"/>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127671</xdr:rowOff>
    </xdr:from>
    <xdr:to>
      <xdr:col>55</xdr:col>
      <xdr:colOff>50800</xdr:colOff>
      <xdr:row>78</xdr:row>
      <xdr:rowOff>57821</xdr:rowOff>
    </xdr:to>
    <xdr:sp macro="" textlink="">
      <xdr:nvSpPr>
        <xdr:cNvPr id="424" name="楕円 423"/>
        <xdr:cNvSpPr/>
      </xdr:nvSpPr>
      <xdr:spPr>
        <a:xfrm>
          <a:off x="104267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42598</xdr:rowOff>
    </xdr:from>
    <xdr:ext cx="469744" cy="259045"/>
    <xdr:sp macro="" textlink="">
      <xdr:nvSpPr>
        <xdr:cNvPr id="425" name="商工費該当値テキスト"/>
        <xdr:cNvSpPr txBox="1"/>
      </xdr:nvSpPr>
      <xdr:spPr>
        <a:xfrm>
          <a:off x="10528300" y="1324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169047</xdr:rowOff>
    </xdr:from>
    <xdr:to>
      <xdr:col>50</xdr:col>
      <xdr:colOff>165100</xdr:colOff>
      <xdr:row>78</xdr:row>
      <xdr:rowOff>99197</xdr:rowOff>
    </xdr:to>
    <xdr:sp macro="" textlink="">
      <xdr:nvSpPr>
        <xdr:cNvPr id="426" name="楕円 425"/>
        <xdr:cNvSpPr/>
      </xdr:nvSpPr>
      <xdr:spPr>
        <a:xfrm>
          <a:off x="9588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90324</xdr:rowOff>
    </xdr:from>
    <xdr:ext cx="469744" cy="259045"/>
    <xdr:sp macro="" textlink="">
      <xdr:nvSpPr>
        <xdr:cNvPr id="427" name="テキスト ボックス 426"/>
        <xdr:cNvSpPr txBox="1"/>
      </xdr:nvSpPr>
      <xdr:spPr>
        <a:xfrm>
          <a:off x="9404428" y="13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6421</xdr:rowOff>
    </xdr:from>
    <xdr:to>
      <xdr:col>46</xdr:col>
      <xdr:colOff>38100</xdr:colOff>
      <xdr:row>78</xdr:row>
      <xdr:rowOff>108021</xdr:rowOff>
    </xdr:to>
    <xdr:sp macro="" textlink="">
      <xdr:nvSpPr>
        <xdr:cNvPr id="428" name="楕円 427"/>
        <xdr:cNvSpPr/>
      </xdr:nvSpPr>
      <xdr:spPr>
        <a:xfrm>
          <a:off x="8699500" y="133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99148</xdr:rowOff>
    </xdr:from>
    <xdr:ext cx="469744" cy="259045"/>
    <xdr:sp macro="" textlink="">
      <xdr:nvSpPr>
        <xdr:cNvPr id="429" name="テキスト ボックス 428"/>
        <xdr:cNvSpPr txBox="1"/>
      </xdr:nvSpPr>
      <xdr:spPr>
        <a:xfrm>
          <a:off x="8515428" y="134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165298</xdr:rowOff>
    </xdr:from>
    <xdr:to>
      <xdr:col>41</xdr:col>
      <xdr:colOff>101600</xdr:colOff>
      <xdr:row>78</xdr:row>
      <xdr:rowOff>95448</xdr:rowOff>
    </xdr:to>
    <xdr:sp macro="" textlink="">
      <xdr:nvSpPr>
        <xdr:cNvPr id="430" name="楕円 429"/>
        <xdr:cNvSpPr/>
      </xdr:nvSpPr>
      <xdr:spPr>
        <a:xfrm>
          <a:off x="7810500" y="133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86575</xdr:rowOff>
    </xdr:from>
    <xdr:ext cx="469744" cy="259045"/>
    <xdr:sp macro="" textlink="">
      <xdr:nvSpPr>
        <xdr:cNvPr id="431" name="テキスト ボックス 430"/>
        <xdr:cNvSpPr txBox="1"/>
      </xdr:nvSpPr>
      <xdr:spPr>
        <a:xfrm>
          <a:off x="7626428" y="1345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152543</xdr:rowOff>
    </xdr:from>
    <xdr:to>
      <xdr:col>36</xdr:col>
      <xdr:colOff>165100</xdr:colOff>
      <xdr:row>78</xdr:row>
      <xdr:rowOff>82693</xdr:rowOff>
    </xdr:to>
    <xdr:sp macro="" textlink="">
      <xdr:nvSpPr>
        <xdr:cNvPr id="432" name="楕円 431"/>
        <xdr:cNvSpPr/>
      </xdr:nvSpPr>
      <xdr:spPr>
        <a:xfrm>
          <a:off x="6921500" y="1335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73820</xdr:rowOff>
    </xdr:from>
    <xdr:ext cx="469744" cy="259045"/>
    <xdr:sp macro="" textlink="">
      <xdr:nvSpPr>
        <xdr:cNvPr id="433" name="テキスト ボックス 432"/>
        <xdr:cNvSpPr txBox="1"/>
      </xdr:nvSpPr>
      <xdr:spPr>
        <a:xfrm>
          <a:off x="6737428" y="1344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71163</xdr:rowOff>
    </xdr:from>
    <xdr:to>
      <xdr:col>55</xdr:col>
      <xdr:colOff>0</xdr:colOff>
      <xdr:row>98</xdr:row>
      <xdr:rowOff>81995</xdr:rowOff>
    </xdr:to>
    <xdr:cxnSp macro="">
      <xdr:nvCxnSpPr>
        <xdr:cNvPr id="464" name="直線コネクタ 463"/>
        <xdr:cNvCxnSpPr/>
      </xdr:nvCxnSpPr>
      <xdr:spPr>
        <a:xfrm flipV="1">
          <a:off x="9639300" y="16873263"/>
          <a:ext cx="8382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81995</xdr:rowOff>
    </xdr:from>
    <xdr:to>
      <xdr:col>50</xdr:col>
      <xdr:colOff>114300</xdr:colOff>
      <xdr:row>98</xdr:row>
      <xdr:rowOff>97856</xdr:rowOff>
    </xdr:to>
    <xdr:cxnSp macro="">
      <xdr:nvCxnSpPr>
        <xdr:cNvPr id="467" name="直線コネクタ 466"/>
        <xdr:cNvCxnSpPr/>
      </xdr:nvCxnSpPr>
      <xdr:spPr>
        <a:xfrm flipV="1">
          <a:off x="8750300" y="16884095"/>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82245</xdr:rowOff>
    </xdr:from>
    <xdr:to>
      <xdr:col>45</xdr:col>
      <xdr:colOff>177800</xdr:colOff>
      <xdr:row>98</xdr:row>
      <xdr:rowOff>97856</xdr:rowOff>
    </xdr:to>
    <xdr:cxnSp macro="">
      <xdr:nvCxnSpPr>
        <xdr:cNvPr id="470" name="直線コネクタ 469"/>
        <xdr:cNvCxnSpPr/>
      </xdr:nvCxnSpPr>
      <xdr:spPr>
        <a:xfrm>
          <a:off x="7861300" y="16884345"/>
          <a:ext cx="889000" cy="1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75561</xdr:rowOff>
    </xdr:from>
    <xdr:to>
      <xdr:col>41</xdr:col>
      <xdr:colOff>50800</xdr:colOff>
      <xdr:row>98</xdr:row>
      <xdr:rowOff>82245</xdr:rowOff>
    </xdr:to>
    <xdr:cxnSp macro="">
      <xdr:nvCxnSpPr>
        <xdr:cNvPr id="473" name="直線コネクタ 472"/>
        <xdr:cNvCxnSpPr/>
      </xdr:nvCxnSpPr>
      <xdr:spPr>
        <a:xfrm>
          <a:off x="6972300" y="16877661"/>
          <a:ext cx="8890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7" name="テキスト ボックス 476"/>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20363</xdr:rowOff>
    </xdr:from>
    <xdr:to>
      <xdr:col>55</xdr:col>
      <xdr:colOff>50800</xdr:colOff>
      <xdr:row>98</xdr:row>
      <xdr:rowOff>121963</xdr:rowOff>
    </xdr:to>
    <xdr:sp macro="" textlink="">
      <xdr:nvSpPr>
        <xdr:cNvPr id="483" name="楕円 482"/>
        <xdr:cNvSpPr/>
      </xdr:nvSpPr>
      <xdr:spPr>
        <a:xfrm>
          <a:off x="10426700" y="168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106740</xdr:rowOff>
    </xdr:from>
    <xdr:ext cx="534377" cy="259045"/>
    <xdr:sp macro="" textlink="">
      <xdr:nvSpPr>
        <xdr:cNvPr id="484" name="土木費該当値テキスト"/>
        <xdr:cNvSpPr txBox="1"/>
      </xdr:nvSpPr>
      <xdr:spPr>
        <a:xfrm>
          <a:off x="10528300" y="1673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31195</xdr:rowOff>
    </xdr:from>
    <xdr:to>
      <xdr:col>50</xdr:col>
      <xdr:colOff>165100</xdr:colOff>
      <xdr:row>98</xdr:row>
      <xdr:rowOff>132795</xdr:rowOff>
    </xdr:to>
    <xdr:sp macro="" textlink="">
      <xdr:nvSpPr>
        <xdr:cNvPr id="485" name="楕円 484"/>
        <xdr:cNvSpPr/>
      </xdr:nvSpPr>
      <xdr:spPr>
        <a:xfrm>
          <a:off x="9588500" y="168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123922</xdr:rowOff>
    </xdr:from>
    <xdr:ext cx="534377" cy="259045"/>
    <xdr:sp macro="" textlink="">
      <xdr:nvSpPr>
        <xdr:cNvPr id="486" name="テキスト ボックス 485"/>
        <xdr:cNvSpPr txBox="1"/>
      </xdr:nvSpPr>
      <xdr:spPr>
        <a:xfrm>
          <a:off x="9372111" y="1692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47056</xdr:rowOff>
    </xdr:from>
    <xdr:to>
      <xdr:col>46</xdr:col>
      <xdr:colOff>38100</xdr:colOff>
      <xdr:row>98</xdr:row>
      <xdr:rowOff>148656</xdr:rowOff>
    </xdr:to>
    <xdr:sp macro="" textlink="">
      <xdr:nvSpPr>
        <xdr:cNvPr id="487" name="楕円 486"/>
        <xdr:cNvSpPr/>
      </xdr:nvSpPr>
      <xdr:spPr>
        <a:xfrm>
          <a:off x="8699500" y="168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139783</xdr:rowOff>
    </xdr:from>
    <xdr:ext cx="534377" cy="259045"/>
    <xdr:sp macro="" textlink="">
      <xdr:nvSpPr>
        <xdr:cNvPr id="488" name="テキスト ボックス 487"/>
        <xdr:cNvSpPr txBox="1"/>
      </xdr:nvSpPr>
      <xdr:spPr>
        <a:xfrm>
          <a:off x="8483111" y="169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31445</xdr:rowOff>
    </xdr:from>
    <xdr:to>
      <xdr:col>41</xdr:col>
      <xdr:colOff>101600</xdr:colOff>
      <xdr:row>98</xdr:row>
      <xdr:rowOff>133045</xdr:rowOff>
    </xdr:to>
    <xdr:sp macro="" textlink="">
      <xdr:nvSpPr>
        <xdr:cNvPr id="489" name="楕円 488"/>
        <xdr:cNvSpPr/>
      </xdr:nvSpPr>
      <xdr:spPr>
        <a:xfrm>
          <a:off x="7810500" y="168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124172</xdr:rowOff>
    </xdr:from>
    <xdr:ext cx="534377" cy="259045"/>
    <xdr:sp macro="" textlink="">
      <xdr:nvSpPr>
        <xdr:cNvPr id="490" name="テキスト ボックス 489"/>
        <xdr:cNvSpPr txBox="1"/>
      </xdr:nvSpPr>
      <xdr:spPr>
        <a:xfrm>
          <a:off x="7594111" y="1692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24761</xdr:rowOff>
    </xdr:from>
    <xdr:to>
      <xdr:col>36</xdr:col>
      <xdr:colOff>165100</xdr:colOff>
      <xdr:row>98</xdr:row>
      <xdr:rowOff>126361</xdr:rowOff>
    </xdr:to>
    <xdr:sp macro="" textlink="">
      <xdr:nvSpPr>
        <xdr:cNvPr id="491" name="楕円 490"/>
        <xdr:cNvSpPr/>
      </xdr:nvSpPr>
      <xdr:spPr>
        <a:xfrm>
          <a:off x="6921500" y="168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117488</xdr:rowOff>
    </xdr:from>
    <xdr:ext cx="534377" cy="259045"/>
    <xdr:sp macro="" textlink="">
      <xdr:nvSpPr>
        <xdr:cNvPr id="492" name="テキスト ボックス 491"/>
        <xdr:cNvSpPr txBox="1"/>
      </xdr:nvSpPr>
      <xdr:spPr>
        <a:xfrm>
          <a:off x="6705111" y="169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40553</xdr:rowOff>
    </xdr:from>
    <xdr:to>
      <xdr:col>85</xdr:col>
      <xdr:colOff>127000</xdr:colOff>
      <xdr:row>39</xdr:row>
      <xdr:rowOff>23669</xdr:rowOff>
    </xdr:to>
    <xdr:cxnSp macro="">
      <xdr:nvCxnSpPr>
        <xdr:cNvPr id="523" name="直線コネクタ 522"/>
        <xdr:cNvCxnSpPr/>
      </xdr:nvCxnSpPr>
      <xdr:spPr>
        <a:xfrm flipV="1">
          <a:off x="15481300" y="6555653"/>
          <a:ext cx="838200" cy="15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29641</xdr:rowOff>
    </xdr:from>
    <xdr:ext cx="469744" cy="259045"/>
    <xdr:sp macro="" textlink="">
      <xdr:nvSpPr>
        <xdr:cNvPr id="524" name="消防費平均値テキスト"/>
        <xdr:cNvSpPr txBox="1"/>
      </xdr:nvSpPr>
      <xdr:spPr>
        <a:xfrm>
          <a:off x="16370300" y="654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17301</xdr:rowOff>
    </xdr:from>
    <xdr:to>
      <xdr:col>81</xdr:col>
      <xdr:colOff>50800</xdr:colOff>
      <xdr:row>39</xdr:row>
      <xdr:rowOff>23669</xdr:rowOff>
    </xdr:to>
    <xdr:cxnSp macro="">
      <xdr:nvCxnSpPr>
        <xdr:cNvPr id="526" name="直線コネクタ 525"/>
        <xdr:cNvCxnSpPr/>
      </xdr:nvCxnSpPr>
      <xdr:spPr>
        <a:xfrm>
          <a:off x="14592300" y="6703851"/>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10509</xdr:rowOff>
    </xdr:from>
    <xdr:to>
      <xdr:col>76</xdr:col>
      <xdr:colOff>114300</xdr:colOff>
      <xdr:row>39</xdr:row>
      <xdr:rowOff>17301</xdr:rowOff>
    </xdr:to>
    <xdr:cxnSp macro="">
      <xdr:nvCxnSpPr>
        <xdr:cNvPr id="529" name="直線コネクタ 528"/>
        <xdr:cNvCxnSpPr/>
      </xdr:nvCxnSpPr>
      <xdr:spPr>
        <a:xfrm>
          <a:off x="13703300" y="6697059"/>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31" name="テキスト ボックス 530"/>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9333</xdr:rowOff>
    </xdr:from>
    <xdr:to>
      <xdr:col>71</xdr:col>
      <xdr:colOff>177800</xdr:colOff>
      <xdr:row>39</xdr:row>
      <xdr:rowOff>10509</xdr:rowOff>
    </xdr:to>
    <xdr:cxnSp macro="">
      <xdr:nvCxnSpPr>
        <xdr:cNvPr id="532" name="直線コネクタ 531"/>
        <xdr:cNvCxnSpPr/>
      </xdr:nvCxnSpPr>
      <xdr:spPr>
        <a:xfrm>
          <a:off x="12814300" y="6695883"/>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6" name="テキスト ボックス 535"/>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161203</xdr:rowOff>
    </xdr:from>
    <xdr:to>
      <xdr:col>85</xdr:col>
      <xdr:colOff>177800</xdr:colOff>
      <xdr:row>38</xdr:row>
      <xdr:rowOff>91353</xdr:rowOff>
    </xdr:to>
    <xdr:sp macro="" textlink="">
      <xdr:nvSpPr>
        <xdr:cNvPr id="542" name="楕円 541"/>
        <xdr:cNvSpPr/>
      </xdr:nvSpPr>
      <xdr:spPr>
        <a:xfrm>
          <a:off x="16268700" y="65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12630</xdr:rowOff>
    </xdr:from>
    <xdr:ext cx="469744" cy="259045"/>
    <xdr:sp macro="" textlink="">
      <xdr:nvSpPr>
        <xdr:cNvPr id="543" name="消防費該当値テキスト"/>
        <xdr:cNvSpPr txBox="1"/>
      </xdr:nvSpPr>
      <xdr:spPr>
        <a:xfrm>
          <a:off x="16370300" y="635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144319</xdr:rowOff>
    </xdr:from>
    <xdr:to>
      <xdr:col>81</xdr:col>
      <xdr:colOff>101600</xdr:colOff>
      <xdr:row>39</xdr:row>
      <xdr:rowOff>74469</xdr:rowOff>
    </xdr:to>
    <xdr:sp macro="" textlink="">
      <xdr:nvSpPr>
        <xdr:cNvPr id="544" name="楕円 543"/>
        <xdr:cNvSpPr/>
      </xdr:nvSpPr>
      <xdr:spPr>
        <a:xfrm>
          <a:off x="15430500" y="66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65596</xdr:rowOff>
    </xdr:from>
    <xdr:ext cx="469744" cy="259045"/>
    <xdr:sp macro="" textlink="">
      <xdr:nvSpPr>
        <xdr:cNvPr id="545" name="テキスト ボックス 544"/>
        <xdr:cNvSpPr txBox="1"/>
      </xdr:nvSpPr>
      <xdr:spPr>
        <a:xfrm>
          <a:off x="15246428" y="675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137951</xdr:rowOff>
    </xdr:from>
    <xdr:to>
      <xdr:col>76</xdr:col>
      <xdr:colOff>165100</xdr:colOff>
      <xdr:row>39</xdr:row>
      <xdr:rowOff>68101</xdr:rowOff>
    </xdr:to>
    <xdr:sp macro="" textlink="">
      <xdr:nvSpPr>
        <xdr:cNvPr id="546" name="楕円 545"/>
        <xdr:cNvSpPr/>
      </xdr:nvSpPr>
      <xdr:spPr>
        <a:xfrm>
          <a:off x="14541500" y="665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59228</xdr:rowOff>
    </xdr:from>
    <xdr:ext cx="469744" cy="259045"/>
    <xdr:sp macro="" textlink="">
      <xdr:nvSpPr>
        <xdr:cNvPr id="547" name="テキスト ボックス 546"/>
        <xdr:cNvSpPr txBox="1"/>
      </xdr:nvSpPr>
      <xdr:spPr>
        <a:xfrm>
          <a:off x="14357428" y="674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131159</xdr:rowOff>
    </xdr:from>
    <xdr:to>
      <xdr:col>72</xdr:col>
      <xdr:colOff>38100</xdr:colOff>
      <xdr:row>39</xdr:row>
      <xdr:rowOff>61309</xdr:rowOff>
    </xdr:to>
    <xdr:sp macro="" textlink="">
      <xdr:nvSpPr>
        <xdr:cNvPr id="548" name="楕円 547"/>
        <xdr:cNvSpPr/>
      </xdr:nvSpPr>
      <xdr:spPr>
        <a:xfrm>
          <a:off x="13652500" y="66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52436</xdr:rowOff>
    </xdr:from>
    <xdr:ext cx="469744" cy="259045"/>
    <xdr:sp macro="" textlink="">
      <xdr:nvSpPr>
        <xdr:cNvPr id="549" name="テキスト ボックス 548"/>
        <xdr:cNvSpPr txBox="1"/>
      </xdr:nvSpPr>
      <xdr:spPr>
        <a:xfrm>
          <a:off x="13468428" y="673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129983</xdr:rowOff>
    </xdr:from>
    <xdr:to>
      <xdr:col>67</xdr:col>
      <xdr:colOff>101600</xdr:colOff>
      <xdr:row>39</xdr:row>
      <xdr:rowOff>60133</xdr:rowOff>
    </xdr:to>
    <xdr:sp macro="" textlink="">
      <xdr:nvSpPr>
        <xdr:cNvPr id="550" name="楕円 549"/>
        <xdr:cNvSpPr/>
      </xdr:nvSpPr>
      <xdr:spPr>
        <a:xfrm>
          <a:off x="12763500" y="66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51260</xdr:rowOff>
    </xdr:from>
    <xdr:ext cx="469744" cy="259045"/>
    <xdr:sp macro="" textlink="">
      <xdr:nvSpPr>
        <xdr:cNvPr id="551" name="テキスト ボックス 550"/>
        <xdr:cNvSpPr txBox="1"/>
      </xdr:nvSpPr>
      <xdr:spPr>
        <a:xfrm>
          <a:off x="12579428" y="67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99809</xdr:rowOff>
    </xdr:from>
    <xdr:to>
      <xdr:col>85</xdr:col>
      <xdr:colOff>127000</xdr:colOff>
      <xdr:row>58</xdr:row>
      <xdr:rowOff>8434</xdr:rowOff>
    </xdr:to>
    <xdr:cxnSp macro="">
      <xdr:nvCxnSpPr>
        <xdr:cNvPr id="583" name="直線コネクタ 582"/>
        <xdr:cNvCxnSpPr/>
      </xdr:nvCxnSpPr>
      <xdr:spPr>
        <a:xfrm flipV="1">
          <a:off x="15481300" y="9701009"/>
          <a:ext cx="838200" cy="25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71850</xdr:rowOff>
    </xdr:from>
    <xdr:ext cx="534377" cy="259045"/>
    <xdr:sp macro="" textlink="">
      <xdr:nvSpPr>
        <xdr:cNvPr id="584" name="教育費平均値テキスト"/>
        <xdr:cNvSpPr txBox="1"/>
      </xdr:nvSpPr>
      <xdr:spPr>
        <a:xfrm>
          <a:off x="16370300" y="984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3994</xdr:rowOff>
    </xdr:from>
    <xdr:to>
      <xdr:col>81</xdr:col>
      <xdr:colOff>50800</xdr:colOff>
      <xdr:row>58</xdr:row>
      <xdr:rowOff>8434</xdr:rowOff>
    </xdr:to>
    <xdr:cxnSp macro="">
      <xdr:nvCxnSpPr>
        <xdr:cNvPr id="586" name="直線コネクタ 585"/>
        <xdr:cNvCxnSpPr/>
      </xdr:nvCxnSpPr>
      <xdr:spPr>
        <a:xfrm>
          <a:off x="14592300" y="9605194"/>
          <a:ext cx="889000" cy="34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88" name="テキスト ボックス 587"/>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3994</xdr:rowOff>
    </xdr:from>
    <xdr:to>
      <xdr:col>76</xdr:col>
      <xdr:colOff>114300</xdr:colOff>
      <xdr:row>57</xdr:row>
      <xdr:rowOff>47541</xdr:rowOff>
    </xdr:to>
    <xdr:cxnSp macro="">
      <xdr:nvCxnSpPr>
        <xdr:cNvPr id="589" name="直線コネクタ 588"/>
        <xdr:cNvCxnSpPr/>
      </xdr:nvCxnSpPr>
      <xdr:spPr>
        <a:xfrm flipV="1">
          <a:off x="13703300" y="9605194"/>
          <a:ext cx="889000" cy="21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91460</xdr:rowOff>
    </xdr:from>
    <xdr:ext cx="534377" cy="259045"/>
    <xdr:sp macro="" textlink="">
      <xdr:nvSpPr>
        <xdr:cNvPr id="591" name="テキスト ボックス 590"/>
        <xdr:cNvSpPr txBox="1"/>
      </xdr:nvSpPr>
      <xdr:spPr>
        <a:xfrm>
          <a:off x="14325111" y="100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31050</xdr:rowOff>
    </xdr:from>
    <xdr:to>
      <xdr:col>71</xdr:col>
      <xdr:colOff>177800</xdr:colOff>
      <xdr:row>57</xdr:row>
      <xdr:rowOff>47541</xdr:rowOff>
    </xdr:to>
    <xdr:cxnSp macro="">
      <xdr:nvCxnSpPr>
        <xdr:cNvPr id="592" name="直線コネクタ 591"/>
        <xdr:cNvCxnSpPr/>
      </xdr:nvCxnSpPr>
      <xdr:spPr>
        <a:xfrm>
          <a:off x="12814300" y="9632250"/>
          <a:ext cx="889000" cy="18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98727</xdr:rowOff>
    </xdr:from>
    <xdr:ext cx="534377" cy="259045"/>
    <xdr:sp macro="" textlink="">
      <xdr:nvSpPr>
        <xdr:cNvPr id="594" name="テキスト ボックス 593"/>
        <xdr:cNvSpPr txBox="1"/>
      </xdr:nvSpPr>
      <xdr:spPr>
        <a:xfrm>
          <a:off x="13436111" y="100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138944</xdr:rowOff>
    </xdr:from>
    <xdr:ext cx="534377" cy="259045"/>
    <xdr:sp macro="" textlink="">
      <xdr:nvSpPr>
        <xdr:cNvPr id="596" name="テキスト ボックス 595"/>
        <xdr:cNvSpPr txBox="1"/>
      </xdr:nvSpPr>
      <xdr:spPr>
        <a:xfrm>
          <a:off x="12547111" y="100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49009</xdr:rowOff>
    </xdr:from>
    <xdr:to>
      <xdr:col>85</xdr:col>
      <xdr:colOff>177800</xdr:colOff>
      <xdr:row>56</xdr:row>
      <xdr:rowOff>150609</xdr:rowOff>
    </xdr:to>
    <xdr:sp macro="" textlink="">
      <xdr:nvSpPr>
        <xdr:cNvPr id="602" name="楕円 601"/>
        <xdr:cNvSpPr/>
      </xdr:nvSpPr>
      <xdr:spPr>
        <a:xfrm>
          <a:off x="16268700" y="96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71886</xdr:rowOff>
    </xdr:from>
    <xdr:ext cx="534377" cy="259045"/>
    <xdr:sp macro="" textlink="">
      <xdr:nvSpPr>
        <xdr:cNvPr id="603" name="教育費該当値テキスト"/>
        <xdr:cNvSpPr txBox="1"/>
      </xdr:nvSpPr>
      <xdr:spPr>
        <a:xfrm>
          <a:off x="16370300" y="950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129084</xdr:rowOff>
    </xdr:from>
    <xdr:to>
      <xdr:col>81</xdr:col>
      <xdr:colOff>101600</xdr:colOff>
      <xdr:row>58</xdr:row>
      <xdr:rowOff>59234</xdr:rowOff>
    </xdr:to>
    <xdr:sp macro="" textlink="">
      <xdr:nvSpPr>
        <xdr:cNvPr id="604" name="楕円 603"/>
        <xdr:cNvSpPr/>
      </xdr:nvSpPr>
      <xdr:spPr>
        <a:xfrm>
          <a:off x="15430500" y="99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50361</xdr:rowOff>
    </xdr:from>
    <xdr:ext cx="534377" cy="259045"/>
    <xdr:sp macro="" textlink="">
      <xdr:nvSpPr>
        <xdr:cNvPr id="605" name="テキスト ボックス 604"/>
        <xdr:cNvSpPr txBox="1"/>
      </xdr:nvSpPr>
      <xdr:spPr>
        <a:xfrm>
          <a:off x="15214111" y="9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124644</xdr:rowOff>
    </xdr:from>
    <xdr:to>
      <xdr:col>76</xdr:col>
      <xdr:colOff>165100</xdr:colOff>
      <xdr:row>56</xdr:row>
      <xdr:rowOff>54794</xdr:rowOff>
    </xdr:to>
    <xdr:sp macro="" textlink="">
      <xdr:nvSpPr>
        <xdr:cNvPr id="606" name="楕円 605"/>
        <xdr:cNvSpPr/>
      </xdr:nvSpPr>
      <xdr:spPr>
        <a:xfrm>
          <a:off x="14541500" y="9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71321</xdr:rowOff>
    </xdr:from>
    <xdr:ext cx="534377" cy="259045"/>
    <xdr:sp macro="" textlink="">
      <xdr:nvSpPr>
        <xdr:cNvPr id="607" name="テキスト ボックス 606"/>
        <xdr:cNvSpPr txBox="1"/>
      </xdr:nvSpPr>
      <xdr:spPr>
        <a:xfrm>
          <a:off x="14325111" y="93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168191</xdr:rowOff>
    </xdr:from>
    <xdr:to>
      <xdr:col>72</xdr:col>
      <xdr:colOff>38100</xdr:colOff>
      <xdr:row>57</xdr:row>
      <xdr:rowOff>98341</xdr:rowOff>
    </xdr:to>
    <xdr:sp macro="" textlink="">
      <xdr:nvSpPr>
        <xdr:cNvPr id="608" name="楕円 607"/>
        <xdr:cNvSpPr/>
      </xdr:nvSpPr>
      <xdr:spPr>
        <a:xfrm>
          <a:off x="13652500" y="97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114868</xdr:rowOff>
    </xdr:from>
    <xdr:ext cx="534377" cy="259045"/>
    <xdr:sp macro="" textlink="">
      <xdr:nvSpPr>
        <xdr:cNvPr id="609" name="テキスト ボックス 608"/>
        <xdr:cNvSpPr txBox="1"/>
      </xdr:nvSpPr>
      <xdr:spPr>
        <a:xfrm>
          <a:off x="13436111" y="954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151700</xdr:rowOff>
    </xdr:from>
    <xdr:to>
      <xdr:col>67</xdr:col>
      <xdr:colOff>101600</xdr:colOff>
      <xdr:row>56</xdr:row>
      <xdr:rowOff>81850</xdr:rowOff>
    </xdr:to>
    <xdr:sp macro="" textlink="">
      <xdr:nvSpPr>
        <xdr:cNvPr id="610" name="楕円 609"/>
        <xdr:cNvSpPr/>
      </xdr:nvSpPr>
      <xdr:spPr>
        <a:xfrm>
          <a:off x="12763500" y="95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98377</xdr:rowOff>
    </xdr:from>
    <xdr:ext cx="534377" cy="259045"/>
    <xdr:sp macro="" textlink="">
      <xdr:nvSpPr>
        <xdr:cNvPr id="611" name="テキスト ボックス 610"/>
        <xdr:cNvSpPr txBox="1"/>
      </xdr:nvSpPr>
      <xdr:spPr>
        <a:xfrm>
          <a:off x="12547111" y="935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89081</xdr:rowOff>
    </xdr:from>
    <xdr:to>
      <xdr:col>85</xdr:col>
      <xdr:colOff>127000</xdr:colOff>
      <xdr:row>79</xdr:row>
      <xdr:rowOff>98879</xdr:rowOff>
    </xdr:to>
    <xdr:cxnSp macro="">
      <xdr:nvCxnSpPr>
        <xdr:cNvPr id="642" name="直線コネクタ 641"/>
        <xdr:cNvCxnSpPr/>
      </xdr:nvCxnSpPr>
      <xdr:spPr>
        <a:xfrm flipV="1">
          <a:off x="15481300" y="1363363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113574</xdr:rowOff>
    </xdr:from>
    <xdr:to>
      <xdr:col>76</xdr:col>
      <xdr:colOff>114300</xdr:colOff>
      <xdr:row>79</xdr:row>
      <xdr:rowOff>98879</xdr:rowOff>
    </xdr:to>
    <xdr:cxnSp macro="">
      <xdr:nvCxnSpPr>
        <xdr:cNvPr id="648" name="直線コネクタ 647"/>
        <xdr:cNvCxnSpPr/>
      </xdr:nvCxnSpPr>
      <xdr:spPr>
        <a:xfrm>
          <a:off x="13703300" y="12457974"/>
          <a:ext cx="889000" cy="118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113574</xdr:rowOff>
    </xdr:from>
    <xdr:to>
      <xdr:col>71</xdr:col>
      <xdr:colOff>177800</xdr:colOff>
      <xdr:row>75</xdr:row>
      <xdr:rowOff>10704</xdr:rowOff>
    </xdr:to>
    <xdr:cxnSp macro="">
      <xdr:nvCxnSpPr>
        <xdr:cNvPr id="651" name="直線コネクタ 650"/>
        <xdr:cNvCxnSpPr/>
      </xdr:nvCxnSpPr>
      <xdr:spPr>
        <a:xfrm flipV="1">
          <a:off x="12814300" y="12457974"/>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72226</xdr:rowOff>
    </xdr:from>
    <xdr:ext cx="313932" cy="259045"/>
    <xdr:sp macro="" textlink="">
      <xdr:nvSpPr>
        <xdr:cNvPr id="653" name="テキスト ボックス 652"/>
        <xdr:cNvSpPr txBox="1"/>
      </xdr:nvSpPr>
      <xdr:spPr>
        <a:xfrm>
          <a:off x="13546333" y="136167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88554</xdr:rowOff>
    </xdr:from>
    <xdr:ext cx="313932" cy="259045"/>
    <xdr:sp macro="" textlink="">
      <xdr:nvSpPr>
        <xdr:cNvPr id="655" name="テキスト ボックス 654"/>
        <xdr:cNvSpPr txBox="1"/>
      </xdr:nvSpPr>
      <xdr:spPr>
        <a:xfrm>
          <a:off x="12657333" y="13633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38281</xdr:rowOff>
    </xdr:from>
    <xdr:to>
      <xdr:col>85</xdr:col>
      <xdr:colOff>177800</xdr:colOff>
      <xdr:row>79</xdr:row>
      <xdr:rowOff>139881</xdr:rowOff>
    </xdr:to>
    <xdr:sp macro="" textlink="">
      <xdr:nvSpPr>
        <xdr:cNvPr id="661" name="楕円 660"/>
        <xdr:cNvSpPr/>
      </xdr:nvSpPr>
      <xdr:spPr>
        <a:xfrm>
          <a:off x="16268700" y="135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124658</xdr:rowOff>
    </xdr:from>
    <xdr:ext cx="249299" cy="259045"/>
    <xdr:sp macro="" textlink="">
      <xdr:nvSpPr>
        <xdr:cNvPr id="662" name="災害復旧費該当値テキスト"/>
        <xdr:cNvSpPr txBox="1"/>
      </xdr:nvSpPr>
      <xdr:spPr>
        <a:xfrm>
          <a:off x="16370300" y="13497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62774</xdr:rowOff>
    </xdr:from>
    <xdr:to>
      <xdr:col>72</xdr:col>
      <xdr:colOff>38100</xdr:colOff>
      <xdr:row>72</xdr:row>
      <xdr:rowOff>164374</xdr:rowOff>
    </xdr:to>
    <xdr:sp macro="" textlink="">
      <xdr:nvSpPr>
        <xdr:cNvPr id="667" name="楕円 666"/>
        <xdr:cNvSpPr/>
      </xdr:nvSpPr>
      <xdr:spPr>
        <a:xfrm>
          <a:off x="13652500" y="124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71</xdr:row>
      <xdr:rowOff>9451</xdr:rowOff>
    </xdr:from>
    <xdr:ext cx="378565" cy="259045"/>
    <xdr:sp macro="" textlink="">
      <xdr:nvSpPr>
        <xdr:cNvPr id="668" name="テキスト ボックス 667"/>
        <xdr:cNvSpPr txBox="1"/>
      </xdr:nvSpPr>
      <xdr:spPr>
        <a:xfrm>
          <a:off x="13514017" y="12182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131354</xdr:rowOff>
    </xdr:from>
    <xdr:to>
      <xdr:col>67</xdr:col>
      <xdr:colOff>101600</xdr:colOff>
      <xdr:row>75</xdr:row>
      <xdr:rowOff>61504</xdr:rowOff>
    </xdr:to>
    <xdr:sp macro="" textlink="">
      <xdr:nvSpPr>
        <xdr:cNvPr id="669" name="楕円 668"/>
        <xdr:cNvSpPr/>
      </xdr:nvSpPr>
      <xdr:spPr>
        <a:xfrm>
          <a:off x="12763500" y="128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73</xdr:row>
      <xdr:rowOff>78031</xdr:rowOff>
    </xdr:from>
    <xdr:ext cx="378565" cy="259045"/>
    <xdr:sp macro="" textlink="">
      <xdr:nvSpPr>
        <xdr:cNvPr id="670" name="テキスト ボックス 669"/>
        <xdr:cNvSpPr txBox="1"/>
      </xdr:nvSpPr>
      <xdr:spPr>
        <a:xfrm>
          <a:off x="12625017" y="12593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41173</xdr:rowOff>
    </xdr:from>
    <xdr:to>
      <xdr:col>85</xdr:col>
      <xdr:colOff>127000</xdr:colOff>
      <xdr:row>97</xdr:row>
      <xdr:rowOff>81711</xdr:rowOff>
    </xdr:to>
    <xdr:cxnSp macro="">
      <xdr:nvCxnSpPr>
        <xdr:cNvPr id="699" name="直線コネクタ 698"/>
        <xdr:cNvCxnSpPr/>
      </xdr:nvCxnSpPr>
      <xdr:spPr>
        <a:xfrm flipV="1">
          <a:off x="15481300" y="16671823"/>
          <a:ext cx="8382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70053</xdr:rowOff>
    </xdr:from>
    <xdr:to>
      <xdr:col>81</xdr:col>
      <xdr:colOff>50800</xdr:colOff>
      <xdr:row>97</xdr:row>
      <xdr:rowOff>81711</xdr:rowOff>
    </xdr:to>
    <xdr:cxnSp macro="">
      <xdr:nvCxnSpPr>
        <xdr:cNvPr id="702" name="直線コネクタ 701"/>
        <xdr:cNvCxnSpPr/>
      </xdr:nvCxnSpPr>
      <xdr:spPr>
        <a:xfrm>
          <a:off x="14592300" y="1670070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4" name="テキスト ボックス 703"/>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27076</xdr:rowOff>
    </xdr:from>
    <xdr:to>
      <xdr:col>76</xdr:col>
      <xdr:colOff>114300</xdr:colOff>
      <xdr:row>97</xdr:row>
      <xdr:rowOff>70053</xdr:rowOff>
    </xdr:to>
    <xdr:cxnSp macro="">
      <xdr:nvCxnSpPr>
        <xdr:cNvPr id="705" name="直線コネクタ 704"/>
        <xdr:cNvCxnSpPr/>
      </xdr:nvCxnSpPr>
      <xdr:spPr>
        <a:xfrm>
          <a:off x="13703300" y="16657726"/>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7" name="テキスト ボックス 706"/>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135586</xdr:rowOff>
    </xdr:from>
    <xdr:to>
      <xdr:col>71</xdr:col>
      <xdr:colOff>177800</xdr:colOff>
      <xdr:row>97</xdr:row>
      <xdr:rowOff>27076</xdr:rowOff>
    </xdr:to>
    <xdr:cxnSp macro="">
      <xdr:nvCxnSpPr>
        <xdr:cNvPr id="708" name="直線コネクタ 707"/>
        <xdr:cNvCxnSpPr/>
      </xdr:nvCxnSpPr>
      <xdr:spPr>
        <a:xfrm>
          <a:off x="12814300" y="16594786"/>
          <a:ext cx="889000" cy="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0" name="テキスト ボックス 709"/>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161823</xdr:rowOff>
    </xdr:from>
    <xdr:to>
      <xdr:col>85</xdr:col>
      <xdr:colOff>177800</xdr:colOff>
      <xdr:row>97</xdr:row>
      <xdr:rowOff>91973</xdr:rowOff>
    </xdr:to>
    <xdr:sp macro="" textlink="">
      <xdr:nvSpPr>
        <xdr:cNvPr id="718" name="楕円 717"/>
        <xdr:cNvSpPr/>
      </xdr:nvSpPr>
      <xdr:spPr>
        <a:xfrm>
          <a:off x="16268700" y="166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140250</xdr:rowOff>
    </xdr:from>
    <xdr:ext cx="469744" cy="259045"/>
    <xdr:sp macro="" textlink="">
      <xdr:nvSpPr>
        <xdr:cNvPr id="719" name="公債費該当値テキスト"/>
        <xdr:cNvSpPr txBox="1"/>
      </xdr:nvSpPr>
      <xdr:spPr>
        <a:xfrm>
          <a:off x="16370300" y="1659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30911</xdr:rowOff>
    </xdr:from>
    <xdr:to>
      <xdr:col>81</xdr:col>
      <xdr:colOff>101600</xdr:colOff>
      <xdr:row>97</xdr:row>
      <xdr:rowOff>132511</xdr:rowOff>
    </xdr:to>
    <xdr:sp macro="" textlink="">
      <xdr:nvSpPr>
        <xdr:cNvPr id="720" name="楕円 719"/>
        <xdr:cNvSpPr/>
      </xdr:nvSpPr>
      <xdr:spPr>
        <a:xfrm>
          <a:off x="15430500" y="166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123638</xdr:rowOff>
    </xdr:from>
    <xdr:ext cx="469744" cy="259045"/>
    <xdr:sp macro="" textlink="">
      <xdr:nvSpPr>
        <xdr:cNvPr id="721" name="テキスト ボックス 720"/>
        <xdr:cNvSpPr txBox="1"/>
      </xdr:nvSpPr>
      <xdr:spPr>
        <a:xfrm>
          <a:off x="15246428" y="167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19253</xdr:rowOff>
    </xdr:from>
    <xdr:to>
      <xdr:col>76</xdr:col>
      <xdr:colOff>165100</xdr:colOff>
      <xdr:row>97</xdr:row>
      <xdr:rowOff>120853</xdr:rowOff>
    </xdr:to>
    <xdr:sp macro="" textlink="">
      <xdr:nvSpPr>
        <xdr:cNvPr id="722" name="楕円 721"/>
        <xdr:cNvSpPr/>
      </xdr:nvSpPr>
      <xdr:spPr>
        <a:xfrm>
          <a:off x="14541500" y="166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111980</xdr:rowOff>
    </xdr:from>
    <xdr:ext cx="469744" cy="259045"/>
    <xdr:sp macro="" textlink="">
      <xdr:nvSpPr>
        <xdr:cNvPr id="723" name="テキスト ボックス 722"/>
        <xdr:cNvSpPr txBox="1"/>
      </xdr:nvSpPr>
      <xdr:spPr>
        <a:xfrm>
          <a:off x="14357428" y="1674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147726</xdr:rowOff>
    </xdr:from>
    <xdr:to>
      <xdr:col>72</xdr:col>
      <xdr:colOff>38100</xdr:colOff>
      <xdr:row>97</xdr:row>
      <xdr:rowOff>77876</xdr:rowOff>
    </xdr:to>
    <xdr:sp macro="" textlink="">
      <xdr:nvSpPr>
        <xdr:cNvPr id="724" name="楕円 723"/>
        <xdr:cNvSpPr/>
      </xdr:nvSpPr>
      <xdr:spPr>
        <a:xfrm>
          <a:off x="13652500" y="166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69003</xdr:rowOff>
    </xdr:from>
    <xdr:ext cx="469744" cy="259045"/>
    <xdr:sp macro="" textlink="">
      <xdr:nvSpPr>
        <xdr:cNvPr id="725" name="テキスト ボックス 724"/>
        <xdr:cNvSpPr txBox="1"/>
      </xdr:nvSpPr>
      <xdr:spPr>
        <a:xfrm>
          <a:off x="13468428" y="1669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84786</xdr:rowOff>
    </xdr:from>
    <xdr:to>
      <xdr:col>67</xdr:col>
      <xdr:colOff>101600</xdr:colOff>
      <xdr:row>97</xdr:row>
      <xdr:rowOff>14936</xdr:rowOff>
    </xdr:to>
    <xdr:sp macro="" textlink="">
      <xdr:nvSpPr>
        <xdr:cNvPr id="726" name="楕円 725"/>
        <xdr:cNvSpPr/>
      </xdr:nvSpPr>
      <xdr:spPr>
        <a:xfrm>
          <a:off x="12763500" y="165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6063</xdr:rowOff>
    </xdr:from>
    <xdr:ext cx="469744" cy="259045"/>
    <xdr:sp macro="" textlink="">
      <xdr:nvSpPr>
        <xdr:cNvPr id="727" name="テキスト ボックス 726"/>
        <xdr:cNvSpPr txBox="1"/>
      </xdr:nvSpPr>
      <xdr:spPr>
        <a:xfrm>
          <a:off x="12579428" y="166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元年度は、前年度と比較し教育費が大幅な増となっており、これは学校施設改築等基金への積立金の増が主な要因である。</a:t>
          </a:r>
        </a:p>
        <a:p>
          <a:r>
            <a:rPr kumimoji="1" lang="ja-JP" altLang="en-US" sz="1400">
              <a:latin typeface="ＭＳ Ｐゴシック" panose="020B0600070205080204" pitchFamily="50" charset="-128"/>
              <a:ea typeface="ＭＳ Ｐゴシック" panose="020B0600070205080204" pitchFamily="50" charset="-128"/>
            </a:rPr>
            <a:t>また、類似団体を下回っているものの、民生費は毎年増加が続いている。これは、私立保育所の新規整備等により、運営費補助等の経費が増加していることや、介護給付等給付事業等の福祉関連経費が増加していることが要因である。</a:t>
          </a:r>
        </a:p>
        <a:p>
          <a:r>
            <a:rPr kumimoji="1" lang="ja-JP" altLang="en-US" sz="1400">
              <a:latin typeface="ＭＳ Ｐゴシック" panose="020B0600070205080204" pitchFamily="50" charset="-128"/>
              <a:ea typeface="ＭＳ Ｐゴシック" panose="020B0600070205080204" pitchFamily="50" charset="-128"/>
            </a:rPr>
            <a:t>本区は人口増加により子育て・教育環境の整備が課題となっており、今後も整備費等の増加が見込まれるほか、障害者施策、高齢者施策等も同様に増加が見込まれる。また、新型コロナウイルス感染症対策や収束後を見据えた新たな行政需要などにも機動的に対応していかなければならないため、施策の緊急度や優先度を見極め、引き続き行財政改革の推進により歳出抑制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実質収支比率は、算定上の分子である実質収支額が増となったものの、分母である標準財政規模が分子の伸びを上回る増となったため、前年度比で</a:t>
          </a:r>
          <a:r>
            <a:rPr kumimoji="1" lang="en-US" altLang="ja-JP" sz="1300" baseline="0">
              <a:latin typeface="ＭＳ ゴシック" pitchFamily="49" charset="-128"/>
              <a:ea typeface="ＭＳ ゴシック" pitchFamily="49" charset="-128"/>
            </a:rPr>
            <a:t>0.2</a:t>
          </a:r>
          <a:r>
            <a:rPr kumimoji="1" lang="ja-JP" altLang="en-US" sz="1300" baseline="0">
              <a:latin typeface="ＭＳ ゴシック" pitchFamily="49" charset="-128"/>
              <a:ea typeface="ＭＳ ゴシック" pitchFamily="49" charset="-128"/>
            </a:rPr>
            <a:t>ポイントの減となり、引き続き適正水準の範囲内となった。</a:t>
          </a:r>
        </a:p>
        <a:p>
          <a:r>
            <a:rPr kumimoji="1" lang="ja-JP" altLang="en-US" sz="1300" baseline="0">
              <a:latin typeface="ＭＳ ゴシック" pitchFamily="49" charset="-128"/>
              <a:ea typeface="ＭＳ ゴシック" pitchFamily="49" charset="-128"/>
            </a:rPr>
            <a:t>財政調整基金は、前年度末残高と比較し、金額ベースにおいても、標準財政規模比でも増となっている。また、実質単年度収支は過去</a:t>
          </a:r>
          <a:r>
            <a:rPr kumimoji="1" lang="en-US" altLang="ja-JP" sz="1300" baseline="0">
              <a:latin typeface="ＭＳ ゴシック" pitchFamily="49" charset="-128"/>
              <a:ea typeface="ＭＳ ゴシック" pitchFamily="49" charset="-128"/>
            </a:rPr>
            <a:t>5</a:t>
          </a:r>
          <a:r>
            <a:rPr kumimoji="1" lang="ja-JP" altLang="en-US" sz="1300" baseline="0">
              <a:latin typeface="ＭＳ ゴシック" pitchFamily="49" charset="-128"/>
              <a:ea typeface="ＭＳ ゴシック" pitchFamily="49" charset="-128"/>
            </a:rPr>
            <a:t>年間でバラつきがある状態であり、財政調整基金の確保と活用のバランスを図る必要がある。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本区の各会計はいずれも実質収支額がプラス（黒字決算）であり、連結実質赤字比率は「－」である。今後も堅実な財政運営を図っていく必要がある。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0" t="s">
        <v>
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1" t="s">
        <v>
82</v>
      </c>
      <c r="C3" s="612"/>
      <c r="D3" s="612"/>
      <c r="E3" s="613"/>
      <c r="F3" s="613"/>
      <c r="G3" s="613"/>
      <c r="H3" s="613"/>
      <c r="I3" s="613"/>
      <c r="J3" s="613"/>
      <c r="K3" s="613"/>
      <c r="L3" s="613" t="s">
        <v>
83</v>
      </c>
      <c r="M3" s="613"/>
      <c r="N3" s="613"/>
      <c r="O3" s="613"/>
      <c r="P3" s="613"/>
      <c r="Q3" s="613"/>
      <c r="R3" s="616"/>
      <c r="S3" s="616"/>
      <c r="T3" s="616"/>
      <c r="U3" s="616"/>
      <c r="V3" s="617"/>
      <c r="W3" s="507" t="s">
        <v>
84</v>
      </c>
      <c r="X3" s="508"/>
      <c r="Y3" s="508"/>
      <c r="Z3" s="508"/>
      <c r="AA3" s="508"/>
      <c r="AB3" s="612"/>
      <c r="AC3" s="616" t="s">
        <v>
85</v>
      </c>
      <c r="AD3" s="508"/>
      <c r="AE3" s="508"/>
      <c r="AF3" s="508"/>
      <c r="AG3" s="508"/>
      <c r="AH3" s="508"/>
      <c r="AI3" s="508"/>
      <c r="AJ3" s="508"/>
      <c r="AK3" s="508"/>
      <c r="AL3" s="578"/>
      <c r="AM3" s="507" t="s">
        <v>
86</v>
      </c>
      <c r="AN3" s="508"/>
      <c r="AO3" s="508"/>
      <c r="AP3" s="508"/>
      <c r="AQ3" s="508"/>
      <c r="AR3" s="508"/>
      <c r="AS3" s="508"/>
      <c r="AT3" s="508"/>
      <c r="AU3" s="508"/>
      <c r="AV3" s="508"/>
      <c r="AW3" s="508"/>
      <c r="AX3" s="578"/>
      <c r="AY3" s="570" t="s">
        <v>
1</v>
      </c>
      <c r="AZ3" s="571"/>
      <c r="BA3" s="571"/>
      <c r="BB3" s="571"/>
      <c r="BC3" s="571"/>
      <c r="BD3" s="571"/>
      <c r="BE3" s="571"/>
      <c r="BF3" s="571"/>
      <c r="BG3" s="571"/>
      <c r="BH3" s="571"/>
      <c r="BI3" s="571"/>
      <c r="BJ3" s="571"/>
      <c r="BK3" s="571"/>
      <c r="BL3" s="571"/>
      <c r="BM3" s="620"/>
      <c r="BN3" s="507" t="s">
        <v>
87</v>
      </c>
      <c r="BO3" s="508"/>
      <c r="BP3" s="508"/>
      <c r="BQ3" s="508"/>
      <c r="BR3" s="508"/>
      <c r="BS3" s="508"/>
      <c r="BT3" s="508"/>
      <c r="BU3" s="578"/>
      <c r="BV3" s="507" t="s">
        <v>
88</v>
      </c>
      <c r="BW3" s="508"/>
      <c r="BX3" s="508"/>
      <c r="BY3" s="508"/>
      <c r="BZ3" s="508"/>
      <c r="CA3" s="508"/>
      <c r="CB3" s="508"/>
      <c r="CC3" s="578"/>
      <c r="CD3" s="570" t="s">
        <v>
1</v>
      </c>
      <c r="CE3" s="571"/>
      <c r="CF3" s="571"/>
      <c r="CG3" s="571"/>
      <c r="CH3" s="571"/>
      <c r="CI3" s="571"/>
      <c r="CJ3" s="571"/>
      <c r="CK3" s="571"/>
      <c r="CL3" s="571"/>
      <c r="CM3" s="571"/>
      <c r="CN3" s="571"/>
      <c r="CO3" s="571"/>
      <c r="CP3" s="571"/>
      <c r="CQ3" s="571"/>
      <c r="CR3" s="571"/>
      <c r="CS3" s="620"/>
      <c r="CT3" s="507" t="s">
        <v>
89</v>
      </c>
      <c r="CU3" s="508"/>
      <c r="CV3" s="508"/>
      <c r="CW3" s="508"/>
      <c r="CX3" s="508"/>
      <c r="CY3" s="508"/>
      <c r="CZ3" s="508"/>
      <c r="DA3" s="578"/>
      <c r="DB3" s="507" t="s">
        <v>
90</v>
      </c>
      <c r="DC3" s="508"/>
      <c r="DD3" s="508"/>
      <c r="DE3" s="508"/>
      <c r="DF3" s="508"/>
      <c r="DG3" s="508"/>
      <c r="DH3" s="508"/>
      <c r="DI3" s="578"/>
      <c r="DJ3" s="186"/>
      <c r="DK3" s="186"/>
      <c r="DL3" s="186"/>
      <c r="DM3" s="186"/>
      <c r="DN3" s="186"/>
      <c r="DO3" s="186"/>
    </row>
    <row r="4" spans="1:119" ht="18.75" customHeight="1" x14ac:dyDescent="0.2">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
91</v>
      </c>
      <c r="AZ4" s="421"/>
      <c r="BA4" s="421"/>
      <c r="BB4" s="421"/>
      <c r="BC4" s="421"/>
      <c r="BD4" s="421"/>
      <c r="BE4" s="421"/>
      <c r="BF4" s="421"/>
      <c r="BG4" s="421"/>
      <c r="BH4" s="421"/>
      <c r="BI4" s="421"/>
      <c r="BJ4" s="421"/>
      <c r="BK4" s="421"/>
      <c r="BL4" s="421"/>
      <c r="BM4" s="422"/>
      <c r="BN4" s="423">
        <v>
202814172</v>
      </c>
      <c r="BO4" s="424"/>
      <c r="BP4" s="424"/>
      <c r="BQ4" s="424"/>
      <c r="BR4" s="424"/>
      <c r="BS4" s="424"/>
      <c r="BT4" s="424"/>
      <c r="BU4" s="425"/>
      <c r="BV4" s="423">
        <v>
193991713</v>
      </c>
      <c r="BW4" s="424"/>
      <c r="BX4" s="424"/>
      <c r="BY4" s="424"/>
      <c r="BZ4" s="424"/>
      <c r="CA4" s="424"/>
      <c r="CB4" s="424"/>
      <c r="CC4" s="425"/>
      <c r="CD4" s="604" t="s">
        <v>
92</v>
      </c>
      <c r="CE4" s="605"/>
      <c r="CF4" s="605"/>
      <c r="CG4" s="605"/>
      <c r="CH4" s="605"/>
      <c r="CI4" s="605"/>
      <c r="CJ4" s="605"/>
      <c r="CK4" s="605"/>
      <c r="CL4" s="605"/>
      <c r="CM4" s="605"/>
      <c r="CN4" s="605"/>
      <c r="CO4" s="605"/>
      <c r="CP4" s="605"/>
      <c r="CQ4" s="605"/>
      <c r="CR4" s="605"/>
      <c r="CS4" s="606"/>
      <c r="CT4" s="607">
        <v>
3.9</v>
      </c>
      <c r="CU4" s="608"/>
      <c r="CV4" s="608"/>
      <c r="CW4" s="608"/>
      <c r="CX4" s="608"/>
      <c r="CY4" s="608"/>
      <c r="CZ4" s="608"/>
      <c r="DA4" s="609"/>
      <c r="DB4" s="607">
        <v>
4.0999999999999996</v>
      </c>
      <c r="DC4" s="608"/>
      <c r="DD4" s="608"/>
      <c r="DE4" s="608"/>
      <c r="DF4" s="608"/>
      <c r="DG4" s="608"/>
      <c r="DH4" s="608"/>
      <c r="DI4" s="609"/>
      <c r="DJ4" s="186"/>
      <c r="DK4" s="186"/>
      <c r="DL4" s="186"/>
      <c r="DM4" s="186"/>
      <c r="DN4" s="186"/>
      <c r="DO4" s="186"/>
    </row>
    <row r="5" spans="1:119" ht="18.75" customHeight="1" x14ac:dyDescent="0.2">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
93</v>
      </c>
      <c r="AN5" s="402"/>
      <c r="AO5" s="402"/>
      <c r="AP5" s="402"/>
      <c r="AQ5" s="402"/>
      <c r="AR5" s="402"/>
      <c r="AS5" s="402"/>
      <c r="AT5" s="403"/>
      <c r="AU5" s="485" t="s">
        <v>
94</v>
      </c>
      <c r="AV5" s="486"/>
      <c r="AW5" s="486"/>
      <c r="AX5" s="486"/>
      <c r="AY5" s="408" t="s">
        <v>
95</v>
      </c>
      <c r="AZ5" s="409"/>
      <c r="BA5" s="409"/>
      <c r="BB5" s="409"/>
      <c r="BC5" s="409"/>
      <c r="BD5" s="409"/>
      <c r="BE5" s="409"/>
      <c r="BF5" s="409"/>
      <c r="BG5" s="409"/>
      <c r="BH5" s="409"/>
      <c r="BI5" s="409"/>
      <c r="BJ5" s="409"/>
      <c r="BK5" s="409"/>
      <c r="BL5" s="409"/>
      <c r="BM5" s="410"/>
      <c r="BN5" s="428">
        <v>
197551053</v>
      </c>
      <c r="BO5" s="429"/>
      <c r="BP5" s="429"/>
      <c r="BQ5" s="429"/>
      <c r="BR5" s="429"/>
      <c r="BS5" s="429"/>
      <c r="BT5" s="429"/>
      <c r="BU5" s="430"/>
      <c r="BV5" s="428">
        <v>
188828925</v>
      </c>
      <c r="BW5" s="429"/>
      <c r="BX5" s="429"/>
      <c r="BY5" s="429"/>
      <c r="BZ5" s="429"/>
      <c r="CA5" s="429"/>
      <c r="CB5" s="429"/>
      <c r="CC5" s="430"/>
      <c r="CD5" s="437" t="s">
        <v>
96</v>
      </c>
      <c r="CE5" s="438"/>
      <c r="CF5" s="438"/>
      <c r="CG5" s="438"/>
      <c r="CH5" s="438"/>
      <c r="CI5" s="438"/>
      <c r="CJ5" s="438"/>
      <c r="CK5" s="438"/>
      <c r="CL5" s="438"/>
      <c r="CM5" s="438"/>
      <c r="CN5" s="438"/>
      <c r="CO5" s="438"/>
      <c r="CP5" s="438"/>
      <c r="CQ5" s="438"/>
      <c r="CR5" s="438"/>
      <c r="CS5" s="439"/>
      <c r="CT5" s="398">
        <v>
75.2</v>
      </c>
      <c r="CU5" s="399"/>
      <c r="CV5" s="399"/>
      <c r="CW5" s="399"/>
      <c r="CX5" s="399"/>
      <c r="CY5" s="399"/>
      <c r="CZ5" s="399"/>
      <c r="DA5" s="400"/>
      <c r="DB5" s="398">
        <v>
77.5</v>
      </c>
      <c r="DC5" s="399"/>
      <c r="DD5" s="399"/>
      <c r="DE5" s="399"/>
      <c r="DF5" s="399"/>
      <c r="DG5" s="399"/>
      <c r="DH5" s="399"/>
      <c r="DI5" s="400"/>
      <c r="DJ5" s="186"/>
      <c r="DK5" s="186"/>
      <c r="DL5" s="186"/>
      <c r="DM5" s="186"/>
      <c r="DN5" s="186"/>
      <c r="DO5" s="186"/>
    </row>
    <row r="6" spans="1:119" ht="18.75" customHeight="1" x14ac:dyDescent="0.2">
      <c r="A6" s="187"/>
      <c r="B6" s="584" t="s">
        <v>
97</v>
      </c>
      <c r="C6" s="442"/>
      <c r="D6" s="442"/>
      <c r="E6" s="585"/>
      <c r="F6" s="585"/>
      <c r="G6" s="585"/>
      <c r="H6" s="585"/>
      <c r="I6" s="585"/>
      <c r="J6" s="585"/>
      <c r="K6" s="585"/>
      <c r="L6" s="585" t="s">
        <v>
98</v>
      </c>
      <c r="M6" s="585"/>
      <c r="N6" s="585"/>
      <c r="O6" s="585"/>
      <c r="P6" s="585"/>
      <c r="Q6" s="585"/>
      <c r="R6" s="466"/>
      <c r="S6" s="466"/>
      <c r="T6" s="466"/>
      <c r="U6" s="466"/>
      <c r="V6" s="591"/>
      <c r="W6" s="519" t="s">
        <v>
99</v>
      </c>
      <c r="X6" s="441"/>
      <c r="Y6" s="441"/>
      <c r="Z6" s="441"/>
      <c r="AA6" s="441"/>
      <c r="AB6" s="442"/>
      <c r="AC6" s="596" t="s">
        <v>
100</v>
      </c>
      <c r="AD6" s="597"/>
      <c r="AE6" s="597"/>
      <c r="AF6" s="597"/>
      <c r="AG6" s="597"/>
      <c r="AH6" s="597"/>
      <c r="AI6" s="597"/>
      <c r="AJ6" s="597"/>
      <c r="AK6" s="597"/>
      <c r="AL6" s="598"/>
      <c r="AM6" s="497" t="s">
        <v>
101</v>
      </c>
      <c r="AN6" s="402"/>
      <c r="AO6" s="402"/>
      <c r="AP6" s="402"/>
      <c r="AQ6" s="402"/>
      <c r="AR6" s="402"/>
      <c r="AS6" s="402"/>
      <c r="AT6" s="403"/>
      <c r="AU6" s="485" t="s">
        <v>
102</v>
      </c>
      <c r="AV6" s="486"/>
      <c r="AW6" s="486"/>
      <c r="AX6" s="486"/>
      <c r="AY6" s="408" t="s">
        <v>
103</v>
      </c>
      <c r="AZ6" s="409"/>
      <c r="BA6" s="409"/>
      <c r="BB6" s="409"/>
      <c r="BC6" s="409"/>
      <c r="BD6" s="409"/>
      <c r="BE6" s="409"/>
      <c r="BF6" s="409"/>
      <c r="BG6" s="409"/>
      <c r="BH6" s="409"/>
      <c r="BI6" s="409"/>
      <c r="BJ6" s="409"/>
      <c r="BK6" s="409"/>
      <c r="BL6" s="409"/>
      <c r="BM6" s="410"/>
      <c r="BN6" s="428">
        <v>
5263119</v>
      </c>
      <c r="BO6" s="429"/>
      <c r="BP6" s="429"/>
      <c r="BQ6" s="429"/>
      <c r="BR6" s="429"/>
      <c r="BS6" s="429"/>
      <c r="BT6" s="429"/>
      <c r="BU6" s="430"/>
      <c r="BV6" s="428">
        <v>
5162788</v>
      </c>
      <c r="BW6" s="429"/>
      <c r="BX6" s="429"/>
      <c r="BY6" s="429"/>
      <c r="BZ6" s="429"/>
      <c r="CA6" s="429"/>
      <c r="CB6" s="429"/>
      <c r="CC6" s="430"/>
      <c r="CD6" s="437" t="s">
        <v>
104</v>
      </c>
      <c r="CE6" s="438"/>
      <c r="CF6" s="438"/>
      <c r="CG6" s="438"/>
      <c r="CH6" s="438"/>
      <c r="CI6" s="438"/>
      <c r="CJ6" s="438"/>
      <c r="CK6" s="438"/>
      <c r="CL6" s="438"/>
      <c r="CM6" s="438"/>
      <c r="CN6" s="438"/>
      <c r="CO6" s="438"/>
      <c r="CP6" s="438"/>
      <c r="CQ6" s="438"/>
      <c r="CR6" s="438"/>
      <c r="CS6" s="439"/>
      <c r="CT6" s="581">
        <v>
75.2</v>
      </c>
      <c r="CU6" s="582"/>
      <c r="CV6" s="582"/>
      <c r="CW6" s="582"/>
      <c r="CX6" s="582"/>
      <c r="CY6" s="582"/>
      <c r="CZ6" s="582"/>
      <c r="DA6" s="583"/>
      <c r="DB6" s="581">
        <v>
77.5</v>
      </c>
      <c r="DC6" s="582"/>
      <c r="DD6" s="582"/>
      <c r="DE6" s="582"/>
      <c r="DF6" s="582"/>
      <c r="DG6" s="582"/>
      <c r="DH6" s="582"/>
      <c r="DI6" s="583"/>
      <c r="DJ6" s="186"/>
      <c r="DK6" s="186"/>
      <c r="DL6" s="186"/>
      <c r="DM6" s="186"/>
      <c r="DN6" s="186"/>
      <c r="DO6" s="186"/>
    </row>
    <row r="7" spans="1:119" ht="18.75" customHeight="1" x14ac:dyDescent="0.2">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
105</v>
      </c>
      <c r="AN7" s="402"/>
      <c r="AO7" s="402"/>
      <c r="AP7" s="402"/>
      <c r="AQ7" s="402"/>
      <c r="AR7" s="402"/>
      <c r="AS7" s="402"/>
      <c r="AT7" s="403"/>
      <c r="AU7" s="485" t="s">
        <v>
102</v>
      </c>
      <c r="AV7" s="486"/>
      <c r="AW7" s="486"/>
      <c r="AX7" s="486"/>
      <c r="AY7" s="408" t="s">
        <v>
106</v>
      </c>
      <c r="AZ7" s="409"/>
      <c r="BA7" s="409"/>
      <c r="BB7" s="409"/>
      <c r="BC7" s="409"/>
      <c r="BD7" s="409"/>
      <c r="BE7" s="409"/>
      <c r="BF7" s="409"/>
      <c r="BG7" s="409"/>
      <c r="BH7" s="409"/>
      <c r="BI7" s="409"/>
      <c r="BJ7" s="409"/>
      <c r="BK7" s="409"/>
      <c r="BL7" s="409"/>
      <c r="BM7" s="410"/>
      <c r="BN7" s="428">
        <v>
219478</v>
      </c>
      <c r="BO7" s="429"/>
      <c r="BP7" s="429"/>
      <c r="BQ7" s="429"/>
      <c r="BR7" s="429"/>
      <c r="BS7" s="429"/>
      <c r="BT7" s="429"/>
      <c r="BU7" s="430"/>
      <c r="BV7" s="428">
        <v>
142087</v>
      </c>
      <c r="BW7" s="429"/>
      <c r="BX7" s="429"/>
      <c r="BY7" s="429"/>
      <c r="BZ7" s="429"/>
      <c r="CA7" s="429"/>
      <c r="CB7" s="429"/>
      <c r="CC7" s="430"/>
      <c r="CD7" s="437" t="s">
        <v>
107</v>
      </c>
      <c r="CE7" s="438"/>
      <c r="CF7" s="438"/>
      <c r="CG7" s="438"/>
      <c r="CH7" s="438"/>
      <c r="CI7" s="438"/>
      <c r="CJ7" s="438"/>
      <c r="CK7" s="438"/>
      <c r="CL7" s="438"/>
      <c r="CM7" s="438"/>
      <c r="CN7" s="438"/>
      <c r="CO7" s="438"/>
      <c r="CP7" s="438"/>
      <c r="CQ7" s="438"/>
      <c r="CR7" s="438"/>
      <c r="CS7" s="439"/>
      <c r="CT7" s="428">
        <v>
129044291</v>
      </c>
      <c r="CU7" s="429"/>
      <c r="CV7" s="429"/>
      <c r="CW7" s="429"/>
      <c r="CX7" s="429"/>
      <c r="CY7" s="429"/>
      <c r="CZ7" s="429"/>
      <c r="DA7" s="430"/>
      <c r="DB7" s="428">
        <v>
122199041</v>
      </c>
      <c r="DC7" s="429"/>
      <c r="DD7" s="429"/>
      <c r="DE7" s="429"/>
      <c r="DF7" s="429"/>
      <c r="DG7" s="429"/>
      <c r="DH7" s="429"/>
      <c r="DI7" s="430"/>
      <c r="DJ7" s="186"/>
      <c r="DK7" s="186"/>
      <c r="DL7" s="186"/>
      <c r="DM7" s="186"/>
      <c r="DN7" s="186"/>
      <c r="DO7" s="186"/>
    </row>
    <row r="8" spans="1:119" ht="18.75" customHeight="1" thickBot="1" x14ac:dyDescent="0.25">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
108</v>
      </c>
      <c r="AN8" s="402"/>
      <c r="AO8" s="402"/>
      <c r="AP8" s="402"/>
      <c r="AQ8" s="402"/>
      <c r="AR8" s="402"/>
      <c r="AS8" s="402"/>
      <c r="AT8" s="403"/>
      <c r="AU8" s="485" t="s">
        <v>
109</v>
      </c>
      <c r="AV8" s="486"/>
      <c r="AW8" s="486"/>
      <c r="AX8" s="486"/>
      <c r="AY8" s="408" t="s">
        <v>
110</v>
      </c>
      <c r="AZ8" s="409"/>
      <c r="BA8" s="409"/>
      <c r="BB8" s="409"/>
      <c r="BC8" s="409"/>
      <c r="BD8" s="409"/>
      <c r="BE8" s="409"/>
      <c r="BF8" s="409"/>
      <c r="BG8" s="409"/>
      <c r="BH8" s="409"/>
      <c r="BI8" s="409"/>
      <c r="BJ8" s="409"/>
      <c r="BK8" s="409"/>
      <c r="BL8" s="409"/>
      <c r="BM8" s="410"/>
      <c r="BN8" s="428">
        <v>
5043641</v>
      </c>
      <c r="BO8" s="429"/>
      <c r="BP8" s="429"/>
      <c r="BQ8" s="429"/>
      <c r="BR8" s="429"/>
      <c r="BS8" s="429"/>
      <c r="BT8" s="429"/>
      <c r="BU8" s="430"/>
      <c r="BV8" s="428">
        <v>
5020701</v>
      </c>
      <c r="BW8" s="429"/>
      <c r="BX8" s="429"/>
      <c r="BY8" s="429"/>
      <c r="BZ8" s="429"/>
      <c r="CA8" s="429"/>
      <c r="CB8" s="429"/>
      <c r="CC8" s="430"/>
      <c r="CD8" s="437" t="s">
        <v>
111</v>
      </c>
      <c r="CE8" s="438"/>
      <c r="CF8" s="438"/>
      <c r="CG8" s="438"/>
      <c r="CH8" s="438"/>
      <c r="CI8" s="438"/>
      <c r="CJ8" s="438"/>
      <c r="CK8" s="438"/>
      <c r="CL8" s="438"/>
      <c r="CM8" s="438"/>
      <c r="CN8" s="438"/>
      <c r="CO8" s="438"/>
      <c r="CP8" s="438"/>
      <c r="CQ8" s="438"/>
      <c r="CR8" s="438"/>
      <c r="CS8" s="439"/>
      <c r="CT8" s="541">
        <v>
0.49</v>
      </c>
      <c r="CU8" s="542"/>
      <c r="CV8" s="542"/>
      <c r="CW8" s="542"/>
      <c r="CX8" s="542"/>
      <c r="CY8" s="542"/>
      <c r="CZ8" s="542"/>
      <c r="DA8" s="543"/>
      <c r="DB8" s="541">
        <v>
0.49</v>
      </c>
      <c r="DC8" s="542"/>
      <c r="DD8" s="542"/>
      <c r="DE8" s="542"/>
      <c r="DF8" s="542"/>
      <c r="DG8" s="542"/>
      <c r="DH8" s="542"/>
      <c r="DI8" s="543"/>
      <c r="DJ8" s="186"/>
      <c r="DK8" s="186"/>
      <c r="DL8" s="186"/>
      <c r="DM8" s="186"/>
      <c r="DN8" s="186"/>
      <c r="DO8" s="186"/>
    </row>
    <row r="9" spans="1:119" ht="18.75" customHeight="1" thickBot="1" x14ac:dyDescent="0.25">
      <c r="A9" s="187"/>
      <c r="B9" s="570" t="s">
        <v>
112</v>
      </c>
      <c r="C9" s="571"/>
      <c r="D9" s="571"/>
      <c r="E9" s="571"/>
      <c r="F9" s="571"/>
      <c r="G9" s="571"/>
      <c r="H9" s="571"/>
      <c r="I9" s="571"/>
      <c r="J9" s="571"/>
      <c r="K9" s="491"/>
      <c r="L9" s="572" t="s">
        <v>
113</v>
      </c>
      <c r="M9" s="573"/>
      <c r="N9" s="573"/>
      <c r="O9" s="573"/>
      <c r="P9" s="573"/>
      <c r="Q9" s="574"/>
      <c r="R9" s="575">
        <v>
498109</v>
      </c>
      <c r="S9" s="576"/>
      <c r="T9" s="576"/>
      <c r="U9" s="576"/>
      <c r="V9" s="577"/>
      <c r="W9" s="507" t="s">
        <v>
114</v>
      </c>
      <c r="X9" s="508"/>
      <c r="Y9" s="508"/>
      <c r="Z9" s="508"/>
      <c r="AA9" s="508"/>
      <c r="AB9" s="508"/>
      <c r="AC9" s="508"/>
      <c r="AD9" s="508"/>
      <c r="AE9" s="508"/>
      <c r="AF9" s="508"/>
      <c r="AG9" s="508"/>
      <c r="AH9" s="508"/>
      <c r="AI9" s="508"/>
      <c r="AJ9" s="508"/>
      <c r="AK9" s="508"/>
      <c r="AL9" s="578"/>
      <c r="AM9" s="497" t="s">
        <v>
115</v>
      </c>
      <c r="AN9" s="402"/>
      <c r="AO9" s="402"/>
      <c r="AP9" s="402"/>
      <c r="AQ9" s="402"/>
      <c r="AR9" s="402"/>
      <c r="AS9" s="402"/>
      <c r="AT9" s="403"/>
      <c r="AU9" s="485" t="s">
        <v>
94</v>
      </c>
      <c r="AV9" s="486"/>
      <c r="AW9" s="486"/>
      <c r="AX9" s="486"/>
      <c r="AY9" s="408" t="s">
        <v>
116</v>
      </c>
      <c r="AZ9" s="409"/>
      <c r="BA9" s="409"/>
      <c r="BB9" s="409"/>
      <c r="BC9" s="409"/>
      <c r="BD9" s="409"/>
      <c r="BE9" s="409"/>
      <c r="BF9" s="409"/>
      <c r="BG9" s="409"/>
      <c r="BH9" s="409"/>
      <c r="BI9" s="409"/>
      <c r="BJ9" s="409"/>
      <c r="BK9" s="409"/>
      <c r="BL9" s="409"/>
      <c r="BM9" s="410"/>
      <c r="BN9" s="428">
        <v>
22940</v>
      </c>
      <c r="BO9" s="429"/>
      <c r="BP9" s="429"/>
      <c r="BQ9" s="429"/>
      <c r="BR9" s="429"/>
      <c r="BS9" s="429"/>
      <c r="BT9" s="429"/>
      <c r="BU9" s="430"/>
      <c r="BV9" s="428">
        <v>
190413</v>
      </c>
      <c r="BW9" s="429"/>
      <c r="BX9" s="429"/>
      <c r="BY9" s="429"/>
      <c r="BZ9" s="429"/>
      <c r="CA9" s="429"/>
      <c r="CB9" s="429"/>
      <c r="CC9" s="430"/>
      <c r="CD9" s="437" t="s">
        <v>
117</v>
      </c>
      <c r="CE9" s="438"/>
      <c r="CF9" s="438"/>
      <c r="CG9" s="438"/>
      <c r="CH9" s="438"/>
      <c r="CI9" s="438"/>
      <c r="CJ9" s="438"/>
      <c r="CK9" s="438"/>
      <c r="CL9" s="438"/>
      <c r="CM9" s="438"/>
      <c r="CN9" s="438"/>
      <c r="CO9" s="438"/>
      <c r="CP9" s="438"/>
      <c r="CQ9" s="438"/>
      <c r="CR9" s="438"/>
      <c r="CS9" s="439"/>
      <c r="CT9" s="398">
        <v>
1.7</v>
      </c>
      <c r="CU9" s="399"/>
      <c r="CV9" s="399"/>
      <c r="CW9" s="399"/>
      <c r="CX9" s="399"/>
      <c r="CY9" s="399"/>
      <c r="CZ9" s="399"/>
      <c r="DA9" s="400"/>
      <c r="DB9" s="398">
        <v>
1.5</v>
      </c>
      <c r="DC9" s="399"/>
      <c r="DD9" s="399"/>
      <c r="DE9" s="399"/>
      <c r="DF9" s="399"/>
      <c r="DG9" s="399"/>
      <c r="DH9" s="399"/>
      <c r="DI9" s="400"/>
      <c r="DJ9" s="186"/>
      <c r="DK9" s="186"/>
      <c r="DL9" s="186"/>
      <c r="DM9" s="186"/>
      <c r="DN9" s="186"/>
      <c r="DO9" s="186"/>
    </row>
    <row r="10" spans="1:119" ht="18.75" customHeight="1" thickBot="1" x14ac:dyDescent="0.25">
      <c r="A10" s="187"/>
      <c r="B10" s="570"/>
      <c r="C10" s="571"/>
      <c r="D10" s="571"/>
      <c r="E10" s="571"/>
      <c r="F10" s="571"/>
      <c r="G10" s="571"/>
      <c r="H10" s="571"/>
      <c r="I10" s="571"/>
      <c r="J10" s="571"/>
      <c r="K10" s="491"/>
      <c r="L10" s="401" t="s">
        <v>
118</v>
      </c>
      <c r="M10" s="402"/>
      <c r="N10" s="402"/>
      <c r="O10" s="402"/>
      <c r="P10" s="402"/>
      <c r="Q10" s="403"/>
      <c r="R10" s="404">
        <v>
460819</v>
      </c>
      <c r="S10" s="405"/>
      <c r="T10" s="405"/>
      <c r="U10" s="405"/>
      <c r="V10" s="407"/>
      <c r="W10" s="579"/>
      <c r="X10" s="390"/>
      <c r="Y10" s="390"/>
      <c r="Z10" s="390"/>
      <c r="AA10" s="390"/>
      <c r="AB10" s="390"/>
      <c r="AC10" s="390"/>
      <c r="AD10" s="390"/>
      <c r="AE10" s="390"/>
      <c r="AF10" s="390"/>
      <c r="AG10" s="390"/>
      <c r="AH10" s="390"/>
      <c r="AI10" s="390"/>
      <c r="AJ10" s="390"/>
      <c r="AK10" s="390"/>
      <c r="AL10" s="580"/>
      <c r="AM10" s="497" t="s">
        <v>
119</v>
      </c>
      <c r="AN10" s="402"/>
      <c r="AO10" s="402"/>
      <c r="AP10" s="402"/>
      <c r="AQ10" s="402"/>
      <c r="AR10" s="402"/>
      <c r="AS10" s="402"/>
      <c r="AT10" s="403"/>
      <c r="AU10" s="485" t="s">
        <v>
94</v>
      </c>
      <c r="AV10" s="486"/>
      <c r="AW10" s="486"/>
      <c r="AX10" s="486"/>
      <c r="AY10" s="408" t="s">
        <v>
120</v>
      </c>
      <c r="AZ10" s="409"/>
      <c r="BA10" s="409"/>
      <c r="BB10" s="409"/>
      <c r="BC10" s="409"/>
      <c r="BD10" s="409"/>
      <c r="BE10" s="409"/>
      <c r="BF10" s="409"/>
      <c r="BG10" s="409"/>
      <c r="BH10" s="409"/>
      <c r="BI10" s="409"/>
      <c r="BJ10" s="409"/>
      <c r="BK10" s="409"/>
      <c r="BL10" s="409"/>
      <c r="BM10" s="410"/>
      <c r="BN10" s="428">
        <v>
2512782</v>
      </c>
      <c r="BO10" s="429"/>
      <c r="BP10" s="429"/>
      <c r="BQ10" s="429"/>
      <c r="BR10" s="429"/>
      <c r="BS10" s="429"/>
      <c r="BT10" s="429"/>
      <c r="BU10" s="430"/>
      <c r="BV10" s="428">
        <v>
2419066</v>
      </c>
      <c r="BW10" s="429"/>
      <c r="BX10" s="429"/>
      <c r="BY10" s="429"/>
      <c r="BZ10" s="429"/>
      <c r="CA10" s="429"/>
      <c r="CB10" s="429"/>
      <c r="CC10" s="430"/>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0"/>
      <c r="C11" s="571"/>
      <c r="D11" s="571"/>
      <c r="E11" s="571"/>
      <c r="F11" s="571"/>
      <c r="G11" s="571"/>
      <c r="H11" s="571"/>
      <c r="I11" s="571"/>
      <c r="J11" s="571"/>
      <c r="K11" s="491"/>
      <c r="L11" s="474" t="s">
        <v>
122</v>
      </c>
      <c r="M11" s="475"/>
      <c r="N11" s="475"/>
      <c r="O11" s="475"/>
      <c r="P11" s="475"/>
      <c r="Q11" s="476"/>
      <c r="R11" s="567" t="s">
        <v>
123</v>
      </c>
      <c r="S11" s="568"/>
      <c r="T11" s="568"/>
      <c r="U11" s="568"/>
      <c r="V11" s="569"/>
      <c r="W11" s="579"/>
      <c r="X11" s="390"/>
      <c r="Y11" s="390"/>
      <c r="Z11" s="390"/>
      <c r="AA11" s="390"/>
      <c r="AB11" s="390"/>
      <c r="AC11" s="390"/>
      <c r="AD11" s="390"/>
      <c r="AE11" s="390"/>
      <c r="AF11" s="390"/>
      <c r="AG11" s="390"/>
      <c r="AH11" s="390"/>
      <c r="AI11" s="390"/>
      <c r="AJ11" s="390"/>
      <c r="AK11" s="390"/>
      <c r="AL11" s="580"/>
      <c r="AM11" s="497" t="s">
        <v>
124</v>
      </c>
      <c r="AN11" s="402"/>
      <c r="AO11" s="402"/>
      <c r="AP11" s="402"/>
      <c r="AQ11" s="402"/>
      <c r="AR11" s="402"/>
      <c r="AS11" s="402"/>
      <c r="AT11" s="403"/>
      <c r="AU11" s="485" t="s">
        <v>
125</v>
      </c>
      <c r="AV11" s="486"/>
      <c r="AW11" s="486"/>
      <c r="AX11" s="486"/>
      <c r="AY11" s="408" t="s">
        <v>
126</v>
      </c>
      <c r="AZ11" s="409"/>
      <c r="BA11" s="409"/>
      <c r="BB11" s="409"/>
      <c r="BC11" s="409"/>
      <c r="BD11" s="409"/>
      <c r="BE11" s="409"/>
      <c r="BF11" s="409"/>
      <c r="BG11" s="409"/>
      <c r="BH11" s="409"/>
      <c r="BI11" s="409"/>
      <c r="BJ11" s="409"/>
      <c r="BK11" s="409"/>
      <c r="BL11" s="409"/>
      <c r="BM11" s="410"/>
      <c r="BN11" s="428">
        <v>
0</v>
      </c>
      <c r="BO11" s="429"/>
      <c r="BP11" s="429"/>
      <c r="BQ11" s="429"/>
      <c r="BR11" s="429"/>
      <c r="BS11" s="429"/>
      <c r="BT11" s="429"/>
      <c r="BU11" s="430"/>
      <c r="BV11" s="428">
        <v>
0</v>
      </c>
      <c r="BW11" s="429"/>
      <c r="BX11" s="429"/>
      <c r="BY11" s="429"/>
      <c r="BZ11" s="429"/>
      <c r="CA11" s="429"/>
      <c r="CB11" s="429"/>
      <c r="CC11" s="430"/>
      <c r="CD11" s="437" t="s">
        <v>
127</v>
      </c>
      <c r="CE11" s="438"/>
      <c r="CF11" s="438"/>
      <c r="CG11" s="438"/>
      <c r="CH11" s="438"/>
      <c r="CI11" s="438"/>
      <c r="CJ11" s="438"/>
      <c r="CK11" s="438"/>
      <c r="CL11" s="438"/>
      <c r="CM11" s="438"/>
      <c r="CN11" s="438"/>
      <c r="CO11" s="438"/>
      <c r="CP11" s="438"/>
      <c r="CQ11" s="438"/>
      <c r="CR11" s="438"/>
      <c r="CS11" s="439"/>
      <c r="CT11" s="541" t="s">
        <v>
128</v>
      </c>
      <c r="CU11" s="542"/>
      <c r="CV11" s="542"/>
      <c r="CW11" s="542"/>
      <c r="CX11" s="542"/>
      <c r="CY11" s="542"/>
      <c r="CZ11" s="542"/>
      <c r="DA11" s="543"/>
      <c r="DB11" s="541" t="s">
        <v>
129</v>
      </c>
      <c r="DC11" s="542"/>
      <c r="DD11" s="542"/>
      <c r="DE11" s="542"/>
      <c r="DF11" s="542"/>
      <c r="DG11" s="542"/>
      <c r="DH11" s="542"/>
      <c r="DI11" s="543"/>
      <c r="DJ11" s="186"/>
      <c r="DK11" s="186"/>
      <c r="DL11" s="186"/>
      <c r="DM11" s="186"/>
      <c r="DN11" s="186"/>
      <c r="DO11" s="186"/>
    </row>
    <row r="12" spans="1:119" ht="18.75" customHeight="1" x14ac:dyDescent="0.2">
      <c r="A12" s="187"/>
      <c r="B12" s="544" t="s">
        <v>
130</v>
      </c>
      <c r="C12" s="545"/>
      <c r="D12" s="545"/>
      <c r="E12" s="545"/>
      <c r="F12" s="545"/>
      <c r="G12" s="545"/>
      <c r="H12" s="545"/>
      <c r="I12" s="545"/>
      <c r="J12" s="545"/>
      <c r="K12" s="546"/>
      <c r="L12" s="553" t="s">
        <v>
131</v>
      </c>
      <c r="M12" s="554"/>
      <c r="N12" s="554"/>
      <c r="O12" s="554"/>
      <c r="P12" s="554"/>
      <c r="Q12" s="555"/>
      <c r="R12" s="556">
        <v>
521835</v>
      </c>
      <c r="S12" s="557"/>
      <c r="T12" s="557"/>
      <c r="U12" s="557"/>
      <c r="V12" s="558"/>
      <c r="W12" s="559" t="s">
        <v>
1</v>
      </c>
      <c r="X12" s="486"/>
      <c r="Y12" s="486"/>
      <c r="Z12" s="486"/>
      <c r="AA12" s="486"/>
      <c r="AB12" s="560"/>
      <c r="AC12" s="561" t="s">
        <v>
132</v>
      </c>
      <c r="AD12" s="562"/>
      <c r="AE12" s="562"/>
      <c r="AF12" s="562"/>
      <c r="AG12" s="563"/>
      <c r="AH12" s="561" t="s">
        <v>
133</v>
      </c>
      <c r="AI12" s="562"/>
      <c r="AJ12" s="562"/>
      <c r="AK12" s="562"/>
      <c r="AL12" s="564"/>
      <c r="AM12" s="497" t="s">
        <v>
134</v>
      </c>
      <c r="AN12" s="402"/>
      <c r="AO12" s="402"/>
      <c r="AP12" s="402"/>
      <c r="AQ12" s="402"/>
      <c r="AR12" s="402"/>
      <c r="AS12" s="402"/>
      <c r="AT12" s="403"/>
      <c r="AU12" s="485" t="s">
        <v>
125</v>
      </c>
      <c r="AV12" s="486"/>
      <c r="AW12" s="486"/>
      <c r="AX12" s="486"/>
      <c r="AY12" s="408" t="s">
        <v>
135</v>
      </c>
      <c r="AZ12" s="409"/>
      <c r="BA12" s="409"/>
      <c r="BB12" s="409"/>
      <c r="BC12" s="409"/>
      <c r="BD12" s="409"/>
      <c r="BE12" s="409"/>
      <c r="BF12" s="409"/>
      <c r="BG12" s="409"/>
      <c r="BH12" s="409"/>
      <c r="BI12" s="409"/>
      <c r="BJ12" s="409"/>
      <c r="BK12" s="409"/>
      <c r="BL12" s="409"/>
      <c r="BM12" s="410"/>
      <c r="BN12" s="428">
        <v>
0</v>
      </c>
      <c r="BO12" s="429"/>
      <c r="BP12" s="429"/>
      <c r="BQ12" s="429"/>
      <c r="BR12" s="429"/>
      <c r="BS12" s="429"/>
      <c r="BT12" s="429"/>
      <c r="BU12" s="430"/>
      <c r="BV12" s="428">
        <v>
4300000</v>
      </c>
      <c r="BW12" s="429"/>
      <c r="BX12" s="429"/>
      <c r="BY12" s="429"/>
      <c r="BZ12" s="429"/>
      <c r="CA12" s="429"/>
      <c r="CB12" s="429"/>
      <c r="CC12" s="430"/>
      <c r="CD12" s="437" t="s">
        <v>
136</v>
      </c>
      <c r="CE12" s="438"/>
      <c r="CF12" s="438"/>
      <c r="CG12" s="438"/>
      <c r="CH12" s="438"/>
      <c r="CI12" s="438"/>
      <c r="CJ12" s="438"/>
      <c r="CK12" s="438"/>
      <c r="CL12" s="438"/>
      <c r="CM12" s="438"/>
      <c r="CN12" s="438"/>
      <c r="CO12" s="438"/>
      <c r="CP12" s="438"/>
      <c r="CQ12" s="438"/>
      <c r="CR12" s="438"/>
      <c r="CS12" s="439"/>
      <c r="CT12" s="541" t="s">
        <v>
137</v>
      </c>
      <c r="CU12" s="542"/>
      <c r="CV12" s="542"/>
      <c r="CW12" s="542"/>
      <c r="CX12" s="542"/>
      <c r="CY12" s="542"/>
      <c r="CZ12" s="542"/>
      <c r="DA12" s="543"/>
      <c r="DB12" s="541" t="s">
        <v>
129</v>
      </c>
      <c r="DC12" s="542"/>
      <c r="DD12" s="542"/>
      <c r="DE12" s="542"/>
      <c r="DF12" s="542"/>
      <c r="DG12" s="542"/>
      <c r="DH12" s="542"/>
      <c r="DI12" s="543"/>
      <c r="DJ12" s="186"/>
      <c r="DK12" s="186"/>
      <c r="DL12" s="186"/>
      <c r="DM12" s="186"/>
      <c r="DN12" s="186"/>
      <c r="DO12" s="186"/>
    </row>
    <row r="13" spans="1:119" ht="18.75" customHeight="1" x14ac:dyDescent="0.2">
      <c r="A13" s="187"/>
      <c r="B13" s="547"/>
      <c r="C13" s="548"/>
      <c r="D13" s="548"/>
      <c r="E13" s="548"/>
      <c r="F13" s="548"/>
      <c r="G13" s="548"/>
      <c r="H13" s="548"/>
      <c r="I13" s="548"/>
      <c r="J13" s="548"/>
      <c r="K13" s="549"/>
      <c r="L13" s="197"/>
      <c r="M13" s="528" t="s">
        <v>
138</v>
      </c>
      <c r="N13" s="529"/>
      <c r="O13" s="529"/>
      <c r="P13" s="529"/>
      <c r="Q13" s="530"/>
      <c r="R13" s="531">
        <v>
490814</v>
      </c>
      <c r="S13" s="532"/>
      <c r="T13" s="532"/>
      <c r="U13" s="532"/>
      <c r="V13" s="533"/>
      <c r="W13" s="519" t="s">
        <v>
139</v>
      </c>
      <c r="X13" s="441"/>
      <c r="Y13" s="441"/>
      <c r="Z13" s="441"/>
      <c r="AA13" s="441"/>
      <c r="AB13" s="442"/>
      <c r="AC13" s="404">
        <v>
160</v>
      </c>
      <c r="AD13" s="405"/>
      <c r="AE13" s="405"/>
      <c r="AF13" s="405"/>
      <c r="AG13" s="406"/>
      <c r="AH13" s="404">
        <v>
130</v>
      </c>
      <c r="AI13" s="405"/>
      <c r="AJ13" s="405"/>
      <c r="AK13" s="405"/>
      <c r="AL13" s="407"/>
      <c r="AM13" s="497" t="s">
        <v>
140</v>
      </c>
      <c r="AN13" s="402"/>
      <c r="AO13" s="402"/>
      <c r="AP13" s="402"/>
      <c r="AQ13" s="402"/>
      <c r="AR13" s="402"/>
      <c r="AS13" s="402"/>
      <c r="AT13" s="403"/>
      <c r="AU13" s="485" t="s">
        <v>
141</v>
      </c>
      <c r="AV13" s="486"/>
      <c r="AW13" s="486"/>
      <c r="AX13" s="486"/>
      <c r="AY13" s="408" t="s">
        <v>
142</v>
      </c>
      <c r="AZ13" s="409"/>
      <c r="BA13" s="409"/>
      <c r="BB13" s="409"/>
      <c r="BC13" s="409"/>
      <c r="BD13" s="409"/>
      <c r="BE13" s="409"/>
      <c r="BF13" s="409"/>
      <c r="BG13" s="409"/>
      <c r="BH13" s="409"/>
      <c r="BI13" s="409"/>
      <c r="BJ13" s="409"/>
      <c r="BK13" s="409"/>
      <c r="BL13" s="409"/>
      <c r="BM13" s="410"/>
      <c r="BN13" s="428">
        <v>
2535722</v>
      </c>
      <c r="BO13" s="429"/>
      <c r="BP13" s="429"/>
      <c r="BQ13" s="429"/>
      <c r="BR13" s="429"/>
      <c r="BS13" s="429"/>
      <c r="BT13" s="429"/>
      <c r="BU13" s="430"/>
      <c r="BV13" s="428">
        <v>
-1690521</v>
      </c>
      <c r="BW13" s="429"/>
      <c r="BX13" s="429"/>
      <c r="BY13" s="429"/>
      <c r="BZ13" s="429"/>
      <c r="CA13" s="429"/>
      <c r="CB13" s="429"/>
      <c r="CC13" s="430"/>
      <c r="CD13" s="437" t="s">
        <v>
143</v>
      </c>
      <c r="CE13" s="438"/>
      <c r="CF13" s="438"/>
      <c r="CG13" s="438"/>
      <c r="CH13" s="438"/>
      <c r="CI13" s="438"/>
      <c r="CJ13" s="438"/>
      <c r="CK13" s="438"/>
      <c r="CL13" s="438"/>
      <c r="CM13" s="438"/>
      <c r="CN13" s="438"/>
      <c r="CO13" s="438"/>
      <c r="CP13" s="438"/>
      <c r="CQ13" s="438"/>
      <c r="CR13" s="438"/>
      <c r="CS13" s="439"/>
      <c r="CT13" s="398">
        <v>
-4</v>
      </c>
      <c r="CU13" s="399"/>
      <c r="CV13" s="399"/>
      <c r="CW13" s="399"/>
      <c r="CX13" s="399"/>
      <c r="CY13" s="399"/>
      <c r="CZ13" s="399"/>
      <c r="DA13" s="400"/>
      <c r="DB13" s="398">
        <v>
-4.2</v>
      </c>
      <c r="DC13" s="399"/>
      <c r="DD13" s="399"/>
      <c r="DE13" s="399"/>
      <c r="DF13" s="399"/>
      <c r="DG13" s="399"/>
      <c r="DH13" s="399"/>
      <c r="DI13" s="400"/>
      <c r="DJ13" s="186"/>
      <c r="DK13" s="186"/>
      <c r="DL13" s="186"/>
      <c r="DM13" s="186"/>
      <c r="DN13" s="186"/>
      <c r="DO13" s="186"/>
    </row>
    <row r="14" spans="1:119" ht="18.75" customHeight="1" thickBot="1" x14ac:dyDescent="0.25">
      <c r="A14" s="187"/>
      <c r="B14" s="547"/>
      <c r="C14" s="548"/>
      <c r="D14" s="548"/>
      <c r="E14" s="548"/>
      <c r="F14" s="548"/>
      <c r="G14" s="548"/>
      <c r="H14" s="548"/>
      <c r="I14" s="548"/>
      <c r="J14" s="548"/>
      <c r="K14" s="549"/>
      <c r="L14" s="521" t="s">
        <v>
144</v>
      </c>
      <c r="M14" s="565"/>
      <c r="N14" s="565"/>
      <c r="O14" s="565"/>
      <c r="P14" s="565"/>
      <c r="Q14" s="566"/>
      <c r="R14" s="531">
        <v>
518479</v>
      </c>
      <c r="S14" s="532"/>
      <c r="T14" s="532"/>
      <c r="U14" s="532"/>
      <c r="V14" s="533"/>
      <c r="W14" s="534"/>
      <c r="X14" s="444"/>
      <c r="Y14" s="444"/>
      <c r="Z14" s="444"/>
      <c r="AA14" s="444"/>
      <c r="AB14" s="445"/>
      <c r="AC14" s="524">
        <v>
0.1</v>
      </c>
      <c r="AD14" s="525"/>
      <c r="AE14" s="525"/>
      <c r="AF14" s="525"/>
      <c r="AG14" s="526"/>
      <c r="AH14" s="524">
        <v>
0.1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
145</v>
      </c>
      <c r="CE14" s="435"/>
      <c r="CF14" s="435"/>
      <c r="CG14" s="435"/>
      <c r="CH14" s="435"/>
      <c r="CI14" s="435"/>
      <c r="CJ14" s="435"/>
      <c r="CK14" s="435"/>
      <c r="CL14" s="435"/>
      <c r="CM14" s="435"/>
      <c r="CN14" s="435"/>
      <c r="CO14" s="435"/>
      <c r="CP14" s="435"/>
      <c r="CQ14" s="435"/>
      <c r="CR14" s="435"/>
      <c r="CS14" s="436"/>
      <c r="CT14" s="535" t="s">
        <v>
137</v>
      </c>
      <c r="CU14" s="536"/>
      <c r="CV14" s="536"/>
      <c r="CW14" s="536"/>
      <c r="CX14" s="536"/>
      <c r="CY14" s="536"/>
      <c r="CZ14" s="536"/>
      <c r="DA14" s="537"/>
      <c r="DB14" s="535" t="s">
        <v>
137</v>
      </c>
      <c r="DC14" s="536"/>
      <c r="DD14" s="536"/>
      <c r="DE14" s="536"/>
      <c r="DF14" s="536"/>
      <c r="DG14" s="536"/>
      <c r="DH14" s="536"/>
      <c r="DI14" s="537"/>
      <c r="DJ14" s="186"/>
      <c r="DK14" s="186"/>
      <c r="DL14" s="186"/>
      <c r="DM14" s="186"/>
      <c r="DN14" s="186"/>
      <c r="DO14" s="186"/>
    </row>
    <row r="15" spans="1:119" ht="18.75" customHeight="1" x14ac:dyDescent="0.2">
      <c r="A15" s="187"/>
      <c r="B15" s="547"/>
      <c r="C15" s="548"/>
      <c r="D15" s="548"/>
      <c r="E15" s="548"/>
      <c r="F15" s="548"/>
      <c r="G15" s="548"/>
      <c r="H15" s="548"/>
      <c r="I15" s="548"/>
      <c r="J15" s="548"/>
      <c r="K15" s="549"/>
      <c r="L15" s="197"/>
      <c r="M15" s="528" t="s">
        <v>
138</v>
      </c>
      <c r="N15" s="529"/>
      <c r="O15" s="529"/>
      <c r="P15" s="529"/>
      <c r="Q15" s="530"/>
      <c r="R15" s="531">
        <v>
489007</v>
      </c>
      <c r="S15" s="532"/>
      <c r="T15" s="532"/>
      <c r="U15" s="532"/>
      <c r="V15" s="533"/>
      <c r="W15" s="519" t="s">
        <v>
146</v>
      </c>
      <c r="X15" s="441"/>
      <c r="Y15" s="441"/>
      <c r="Z15" s="441"/>
      <c r="AA15" s="441"/>
      <c r="AB15" s="442"/>
      <c r="AC15" s="404">
        <v>
34048</v>
      </c>
      <c r="AD15" s="405"/>
      <c r="AE15" s="405"/>
      <c r="AF15" s="405"/>
      <c r="AG15" s="406"/>
      <c r="AH15" s="404">
        <v>
34576</v>
      </c>
      <c r="AI15" s="405"/>
      <c r="AJ15" s="405"/>
      <c r="AK15" s="405"/>
      <c r="AL15" s="407"/>
      <c r="AM15" s="497"/>
      <c r="AN15" s="402"/>
      <c r="AO15" s="402"/>
      <c r="AP15" s="402"/>
      <c r="AQ15" s="402"/>
      <c r="AR15" s="402"/>
      <c r="AS15" s="402"/>
      <c r="AT15" s="403"/>
      <c r="AU15" s="485"/>
      <c r="AV15" s="486"/>
      <c r="AW15" s="486"/>
      <c r="AX15" s="486"/>
      <c r="AY15" s="420" t="s">
        <v>
147</v>
      </c>
      <c r="AZ15" s="421"/>
      <c r="BA15" s="421"/>
      <c r="BB15" s="421"/>
      <c r="BC15" s="421"/>
      <c r="BD15" s="421"/>
      <c r="BE15" s="421"/>
      <c r="BF15" s="421"/>
      <c r="BG15" s="421"/>
      <c r="BH15" s="421"/>
      <c r="BI15" s="421"/>
      <c r="BJ15" s="421"/>
      <c r="BK15" s="421"/>
      <c r="BL15" s="421"/>
      <c r="BM15" s="422"/>
      <c r="BN15" s="423">
        <v>
57330562</v>
      </c>
      <c r="BO15" s="424"/>
      <c r="BP15" s="424"/>
      <c r="BQ15" s="424"/>
      <c r="BR15" s="424"/>
      <c r="BS15" s="424"/>
      <c r="BT15" s="424"/>
      <c r="BU15" s="425"/>
      <c r="BV15" s="423">
        <v>
55437998</v>
      </c>
      <c r="BW15" s="424"/>
      <c r="BX15" s="424"/>
      <c r="BY15" s="424"/>
      <c r="BZ15" s="424"/>
      <c r="CA15" s="424"/>
      <c r="CB15" s="424"/>
      <c r="CC15" s="425"/>
      <c r="CD15" s="538" t="s">
        <v>
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7"/>
      <c r="C16" s="548"/>
      <c r="D16" s="548"/>
      <c r="E16" s="548"/>
      <c r="F16" s="548"/>
      <c r="G16" s="548"/>
      <c r="H16" s="548"/>
      <c r="I16" s="548"/>
      <c r="J16" s="548"/>
      <c r="K16" s="549"/>
      <c r="L16" s="521" t="s">
        <v>
149</v>
      </c>
      <c r="M16" s="522"/>
      <c r="N16" s="522"/>
      <c r="O16" s="522"/>
      <c r="P16" s="522"/>
      <c r="Q16" s="523"/>
      <c r="R16" s="516" t="s">
        <v>
150</v>
      </c>
      <c r="S16" s="517"/>
      <c r="T16" s="517"/>
      <c r="U16" s="517"/>
      <c r="V16" s="518"/>
      <c r="W16" s="534"/>
      <c r="X16" s="444"/>
      <c r="Y16" s="444"/>
      <c r="Z16" s="444"/>
      <c r="AA16" s="444"/>
      <c r="AB16" s="445"/>
      <c r="AC16" s="524">
        <v>
16.899999999999999</v>
      </c>
      <c r="AD16" s="525"/>
      <c r="AE16" s="525"/>
      <c r="AF16" s="525"/>
      <c r="AG16" s="526"/>
      <c r="AH16" s="524">
        <v>
16.5</v>
      </c>
      <c r="AI16" s="525"/>
      <c r="AJ16" s="525"/>
      <c r="AK16" s="525"/>
      <c r="AL16" s="527"/>
      <c r="AM16" s="497"/>
      <c r="AN16" s="402"/>
      <c r="AO16" s="402"/>
      <c r="AP16" s="402"/>
      <c r="AQ16" s="402"/>
      <c r="AR16" s="402"/>
      <c r="AS16" s="402"/>
      <c r="AT16" s="403"/>
      <c r="AU16" s="485"/>
      <c r="AV16" s="486"/>
      <c r="AW16" s="486"/>
      <c r="AX16" s="486"/>
      <c r="AY16" s="408" t="s">
        <v>
151</v>
      </c>
      <c r="AZ16" s="409"/>
      <c r="BA16" s="409"/>
      <c r="BB16" s="409"/>
      <c r="BC16" s="409"/>
      <c r="BD16" s="409"/>
      <c r="BE16" s="409"/>
      <c r="BF16" s="409"/>
      <c r="BG16" s="409"/>
      <c r="BH16" s="409"/>
      <c r="BI16" s="409"/>
      <c r="BJ16" s="409"/>
      <c r="BK16" s="409"/>
      <c r="BL16" s="409"/>
      <c r="BM16" s="410"/>
      <c r="BN16" s="428">
        <v>
120165983</v>
      </c>
      <c r="BO16" s="429"/>
      <c r="BP16" s="429"/>
      <c r="BQ16" s="429"/>
      <c r="BR16" s="429"/>
      <c r="BS16" s="429"/>
      <c r="BT16" s="429"/>
      <c r="BU16" s="430"/>
      <c r="BV16" s="428">
        <v>
113673560</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5">
      <c r="A17" s="187"/>
      <c r="B17" s="550"/>
      <c r="C17" s="551"/>
      <c r="D17" s="551"/>
      <c r="E17" s="551"/>
      <c r="F17" s="551"/>
      <c r="G17" s="551"/>
      <c r="H17" s="551"/>
      <c r="I17" s="551"/>
      <c r="J17" s="551"/>
      <c r="K17" s="552"/>
      <c r="L17" s="202"/>
      <c r="M17" s="513" t="s">
        <v>
152</v>
      </c>
      <c r="N17" s="514"/>
      <c r="O17" s="514"/>
      <c r="P17" s="514"/>
      <c r="Q17" s="515"/>
      <c r="R17" s="516" t="s">
        <v>
153</v>
      </c>
      <c r="S17" s="517"/>
      <c r="T17" s="517"/>
      <c r="U17" s="517"/>
      <c r="V17" s="518"/>
      <c r="W17" s="519" t="s">
        <v>
154</v>
      </c>
      <c r="X17" s="441"/>
      <c r="Y17" s="441"/>
      <c r="Z17" s="441"/>
      <c r="AA17" s="441"/>
      <c r="AB17" s="442"/>
      <c r="AC17" s="404">
        <v>
167231</v>
      </c>
      <c r="AD17" s="405"/>
      <c r="AE17" s="405"/>
      <c r="AF17" s="405"/>
      <c r="AG17" s="406"/>
      <c r="AH17" s="404">
        <v>
174560</v>
      </c>
      <c r="AI17" s="405"/>
      <c r="AJ17" s="405"/>
      <c r="AK17" s="405"/>
      <c r="AL17" s="407"/>
      <c r="AM17" s="497"/>
      <c r="AN17" s="402"/>
      <c r="AO17" s="402"/>
      <c r="AP17" s="402"/>
      <c r="AQ17" s="402"/>
      <c r="AR17" s="402"/>
      <c r="AS17" s="402"/>
      <c r="AT17" s="403"/>
      <c r="AU17" s="485"/>
      <c r="AV17" s="486"/>
      <c r="AW17" s="486"/>
      <c r="AX17" s="486"/>
      <c r="AY17" s="408" t="s">
        <v>
155</v>
      </c>
      <c r="AZ17" s="409"/>
      <c r="BA17" s="409"/>
      <c r="BB17" s="409"/>
      <c r="BC17" s="409"/>
      <c r="BD17" s="409"/>
      <c r="BE17" s="409"/>
      <c r="BF17" s="409"/>
      <c r="BG17" s="409"/>
      <c r="BH17" s="409"/>
      <c r="BI17" s="409"/>
      <c r="BJ17" s="409"/>
      <c r="BK17" s="409"/>
      <c r="BL17" s="409"/>
      <c r="BM17" s="410"/>
      <c r="BN17" s="428">
        <v>
129044291</v>
      </c>
      <c r="BO17" s="429"/>
      <c r="BP17" s="429"/>
      <c r="BQ17" s="429"/>
      <c r="BR17" s="429"/>
      <c r="BS17" s="429"/>
      <c r="BT17" s="429"/>
      <c r="BU17" s="430"/>
      <c r="BV17" s="428">
        <v>
122199041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5">
      <c r="A18" s="187"/>
      <c r="B18" s="490" t="s">
        <v>
156</v>
      </c>
      <c r="C18" s="491"/>
      <c r="D18" s="491"/>
      <c r="E18" s="492"/>
      <c r="F18" s="492"/>
      <c r="G18" s="492"/>
      <c r="H18" s="492"/>
      <c r="I18" s="492"/>
      <c r="J18" s="492"/>
      <c r="K18" s="492"/>
      <c r="L18" s="493">
        <v>
40.159999999999997</v>
      </c>
      <c r="M18" s="493"/>
      <c r="N18" s="493"/>
      <c r="O18" s="493"/>
      <c r="P18" s="493"/>
      <c r="Q18" s="493"/>
      <c r="R18" s="494"/>
      <c r="S18" s="494"/>
      <c r="T18" s="494"/>
      <c r="U18" s="494"/>
      <c r="V18" s="495"/>
      <c r="W18" s="509"/>
      <c r="X18" s="510"/>
      <c r="Y18" s="510"/>
      <c r="Z18" s="510"/>
      <c r="AA18" s="510"/>
      <c r="AB18" s="520"/>
      <c r="AC18" s="392">
        <v>
83</v>
      </c>
      <c r="AD18" s="393"/>
      <c r="AE18" s="393"/>
      <c r="AF18" s="393"/>
      <c r="AG18" s="496"/>
      <c r="AH18" s="392">
        <v>
83.4</v>
      </c>
      <c r="AI18" s="393"/>
      <c r="AJ18" s="393"/>
      <c r="AK18" s="393"/>
      <c r="AL18" s="394"/>
      <c r="AM18" s="497"/>
      <c r="AN18" s="402"/>
      <c r="AO18" s="402"/>
      <c r="AP18" s="402"/>
      <c r="AQ18" s="402"/>
      <c r="AR18" s="402"/>
      <c r="AS18" s="402"/>
      <c r="AT18" s="403"/>
      <c r="AU18" s="485"/>
      <c r="AV18" s="486"/>
      <c r="AW18" s="486"/>
      <c r="AX18" s="486"/>
      <c r="AY18" s="408" t="s">
        <v>
157</v>
      </c>
      <c r="AZ18" s="409"/>
      <c r="BA18" s="409"/>
      <c r="BB18" s="409"/>
      <c r="BC18" s="409"/>
      <c r="BD18" s="409"/>
      <c r="BE18" s="409"/>
      <c r="BF18" s="409"/>
      <c r="BG18" s="409"/>
      <c r="BH18" s="409"/>
      <c r="BI18" s="409"/>
      <c r="BJ18" s="409"/>
      <c r="BK18" s="409"/>
      <c r="BL18" s="409"/>
      <c r="BM18" s="410"/>
      <c r="BN18" s="428">
        <v>
100062014</v>
      </c>
      <c r="BO18" s="429"/>
      <c r="BP18" s="429"/>
      <c r="BQ18" s="429"/>
      <c r="BR18" s="429"/>
      <c r="BS18" s="429"/>
      <c r="BT18" s="429"/>
      <c r="BU18" s="430"/>
      <c r="BV18" s="428">
        <v>
97106824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5">
      <c r="A19" s="187"/>
      <c r="B19" s="490" t="s">
        <v>
158</v>
      </c>
      <c r="C19" s="491"/>
      <c r="D19" s="491"/>
      <c r="E19" s="492"/>
      <c r="F19" s="492"/>
      <c r="G19" s="492"/>
      <c r="H19" s="492"/>
      <c r="I19" s="492"/>
      <c r="J19" s="492"/>
      <c r="K19" s="492"/>
      <c r="L19" s="498">
        <v>
12403</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
159</v>
      </c>
      <c r="AZ19" s="409"/>
      <c r="BA19" s="409"/>
      <c r="BB19" s="409"/>
      <c r="BC19" s="409"/>
      <c r="BD19" s="409"/>
      <c r="BE19" s="409"/>
      <c r="BF19" s="409"/>
      <c r="BG19" s="409"/>
      <c r="BH19" s="409"/>
      <c r="BI19" s="409"/>
      <c r="BJ19" s="409"/>
      <c r="BK19" s="409"/>
      <c r="BL19" s="409"/>
      <c r="BM19" s="410"/>
      <c r="BN19" s="428">
        <v>
141940528</v>
      </c>
      <c r="BO19" s="429"/>
      <c r="BP19" s="429"/>
      <c r="BQ19" s="429"/>
      <c r="BR19" s="429"/>
      <c r="BS19" s="429"/>
      <c r="BT19" s="429"/>
      <c r="BU19" s="430"/>
      <c r="BV19" s="428">
        <v>
137543956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5">
      <c r="A20" s="187"/>
      <c r="B20" s="490" t="s">
        <v>
160</v>
      </c>
      <c r="C20" s="491"/>
      <c r="D20" s="491"/>
      <c r="E20" s="492"/>
      <c r="F20" s="492"/>
      <c r="G20" s="492"/>
      <c r="H20" s="492"/>
      <c r="I20" s="492"/>
      <c r="J20" s="492"/>
      <c r="K20" s="492"/>
      <c r="L20" s="498">
        <v>
243708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2">
      <c r="A21" s="187"/>
      <c r="B21" s="487" t="s">
        <v>
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5">
      <c r="A22" s="187"/>
      <c r="B22" s="457" t="s">
        <v>
162</v>
      </c>
      <c r="C22" s="458"/>
      <c r="D22" s="459"/>
      <c r="E22" s="466" t="s">
        <v>
1</v>
      </c>
      <c r="F22" s="441"/>
      <c r="G22" s="441"/>
      <c r="H22" s="441"/>
      <c r="I22" s="441"/>
      <c r="J22" s="441"/>
      <c r="K22" s="442"/>
      <c r="L22" s="466" t="s">
        <v>
163</v>
      </c>
      <c r="M22" s="441"/>
      <c r="N22" s="441"/>
      <c r="O22" s="441"/>
      <c r="P22" s="442"/>
      <c r="Q22" s="451" t="s">
        <v>
164</v>
      </c>
      <c r="R22" s="452"/>
      <c r="S22" s="452"/>
      <c r="T22" s="452"/>
      <c r="U22" s="452"/>
      <c r="V22" s="467"/>
      <c r="W22" s="469" t="s">
        <v>
165</v>
      </c>
      <c r="X22" s="458"/>
      <c r="Y22" s="459"/>
      <c r="Z22" s="466" t="s">
        <v>
1</v>
      </c>
      <c r="AA22" s="441"/>
      <c r="AB22" s="441"/>
      <c r="AC22" s="441"/>
      <c r="AD22" s="441"/>
      <c r="AE22" s="441"/>
      <c r="AF22" s="441"/>
      <c r="AG22" s="442"/>
      <c r="AH22" s="440" t="s">
        <v>
166</v>
      </c>
      <c r="AI22" s="441"/>
      <c r="AJ22" s="441"/>
      <c r="AK22" s="441"/>
      <c r="AL22" s="442"/>
      <c r="AM22" s="440" t="s">
        <v>
167</v>
      </c>
      <c r="AN22" s="446"/>
      <c r="AO22" s="446"/>
      <c r="AP22" s="446"/>
      <c r="AQ22" s="446"/>
      <c r="AR22" s="447"/>
      <c r="AS22" s="451" t="s">
        <v>
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2">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
168</v>
      </c>
      <c r="AZ23" s="421"/>
      <c r="BA23" s="421"/>
      <c r="BB23" s="421"/>
      <c r="BC23" s="421"/>
      <c r="BD23" s="421"/>
      <c r="BE23" s="421"/>
      <c r="BF23" s="421"/>
      <c r="BG23" s="421"/>
      <c r="BH23" s="421"/>
      <c r="BI23" s="421"/>
      <c r="BJ23" s="421"/>
      <c r="BK23" s="421"/>
      <c r="BL23" s="421"/>
      <c r="BM23" s="422"/>
      <c r="BN23" s="428">
        <v>
25685845</v>
      </c>
      <c r="BO23" s="429"/>
      <c r="BP23" s="429"/>
      <c r="BQ23" s="429"/>
      <c r="BR23" s="429"/>
      <c r="BS23" s="429"/>
      <c r="BT23" s="429"/>
      <c r="BU23" s="430"/>
      <c r="BV23" s="428">
        <v>
27204452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5">
      <c r="A24" s="187"/>
      <c r="B24" s="460"/>
      <c r="C24" s="461"/>
      <c r="D24" s="462"/>
      <c r="E24" s="401" t="s">
        <v>
169</v>
      </c>
      <c r="F24" s="402"/>
      <c r="G24" s="402"/>
      <c r="H24" s="402"/>
      <c r="I24" s="402"/>
      <c r="J24" s="402"/>
      <c r="K24" s="403"/>
      <c r="L24" s="404">
        <v>
1</v>
      </c>
      <c r="M24" s="405"/>
      <c r="N24" s="405"/>
      <c r="O24" s="405"/>
      <c r="P24" s="406"/>
      <c r="Q24" s="404">
        <v>
11570</v>
      </c>
      <c r="R24" s="405"/>
      <c r="S24" s="405"/>
      <c r="T24" s="405"/>
      <c r="U24" s="405"/>
      <c r="V24" s="406"/>
      <c r="W24" s="470"/>
      <c r="X24" s="461"/>
      <c r="Y24" s="462"/>
      <c r="Z24" s="401" t="s">
        <v>
170</v>
      </c>
      <c r="AA24" s="402"/>
      <c r="AB24" s="402"/>
      <c r="AC24" s="402"/>
      <c r="AD24" s="402"/>
      <c r="AE24" s="402"/>
      <c r="AF24" s="402"/>
      <c r="AG24" s="403"/>
      <c r="AH24" s="404">
        <v>
2478</v>
      </c>
      <c r="AI24" s="405"/>
      <c r="AJ24" s="405"/>
      <c r="AK24" s="405"/>
      <c r="AL24" s="406"/>
      <c r="AM24" s="404">
        <v>
7486038</v>
      </c>
      <c r="AN24" s="405"/>
      <c r="AO24" s="405"/>
      <c r="AP24" s="405"/>
      <c r="AQ24" s="405"/>
      <c r="AR24" s="406"/>
      <c r="AS24" s="404">
        <v>
3021</v>
      </c>
      <c r="AT24" s="405"/>
      <c r="AU24" s="405"/>
      <c r="AV24" s="405"/>
      <c r="AW24" s="405"/>
      <c r="AX24" s="407"/>
      <c r="AY24" s="395" t="s">
        <v>
171</v>
      </c>
      <c r="AZ24" s="396"/>
      <c r="BA24" s="396"/>
      <c r="BB24" s="396"/>
      <c r="BC24" s="396"/>
      <c r="BD24" s="396"/>
      <c r="BE24" s="396"/>
      <c r="BF24" s="396"/>
      <c r="BG24" s="396"/>
      <c r="BH24" s="396"/>
      <c r="BI24" s="396"/>
      <c r="BJ24" s="396"/>
      <c r="BK24" s="396"/>
      <c r="BL24" s="396"/>
      <c r="BM24" s="397"/>
      <c r="BN24" s="428">
        <v>
24329540</v>
      </c>
      <c r="BO24" s="429"/>
      <c r="BP24" s="429"/>
      <c r="BQ24" s="429"/>
      <c r="BR24" s="429"/>
      <c r="BS24" s="429"/>
      <c r="BT24" s="429"/>
      <c r="BU24" s="430"/>
      <c r="BV24" s="428">
        <v>
25529881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2">
      <c r="A25" s="187"/>
      <c r="B25" s="460"/>
      <c r="C25" s="461"/>
      <c r="D25" s="462"/>
      <c r="E25" s="401" t="s">
        <v>
172</v>
      </c>
      <c r="F25" s="402"/>
      <c r="G25" s="402"/>
      <c r="H25" s="402"/>
      <c r="I25" s="402"/>
      <c r="J25" s="402"/>
      <c r="K25" s="403"/>
      <c r="L25" s="404">
        <v>
2</v>
      </c>
      <c r="M25" s="405"/>
      <c r="N25" s="405"/>
      <c r="O25" s="405"/>
      <c r="P25" s="406"/>
      <c r="Q25" s="404">
        <v>
9240</v>
      </c>
      <c r="R25" s="405"/>
      <c r="S25" s="405"/>
      <c r="T25" s="405"/>
      <c r="U25" s="405"/>
      <c r="V25" s="406"/>
      <c r="W25" s="470"/>
      <c r="X25" s="461"/>
      <c r="Y25" s="462"/>
      <c r="Z25" s="401" t="s">
        <v>
173</v>
      </c>
      <c r="AA25" s="402"/>
      <c r="AB25" s="402"/>
      <c r="AC25" s="402"/>
      <c r="AD25" s="402"/>
      <c r="AE25" s="402"/>
      <c r="AF25" s="402"/>
      <c r="AG25" s="403"/>
      <c r="AH25" s="404" t="s">
        <v>
137</v>
      </c>
      <c r="AI25" s="405"/>
      <c r="AJ25" s="405"/>
      <c r="AK25" s="405"/>
      <c r="AL25" s="406"/>
      <c r="AM25" s="404" t="s">
        <v>
137</v>
      </c>
      <c r="AN25" s="405"/>
      <c r="AO25" s="405"/>
      <c r="AP25" s="405"/>
      <c r="AQ25" s="405"/>
      <c r="AR25" s="406"/>
      <c r="AS25" s="404" t="s">
        <v>
174</v>
      </c>
      <c r="AT25" s="405"/>
      <c r="AU25" s="405"/>
      <c r="AV25" s="405"/>
      <c r="AW25" s="405"/>
      <c r="AX25" s="407"/>
      <c r="AY25" s="420" t="s">
        <v>
175</v>
      </c>
      <c r="AZ25" s="421"/>
      <c r="BA25" s="421"/>
      <c r="BB25" s="421"/>
      <c r="BC25" s="421"/>
      <c r="BD25" s="421"/>
      <c r="BE25" s="421"/>
      <c r="BF25" s="421"/>
      <c r="BG25" s="421"/>
      <c r="BH25" s="421"/>
      <c r="BI25" s="421"/>
      <c r="BJ25" s="421"/>
      <c r="BK25" s="421"/>
      <c r="BL25" s="421"/>
      <c r="BM25" s="422"/>
      <c r="BN25" s="423">
        <v>
6219543</v>
      </c>
      <c r="BO25" s="424"/>
      <c r="BP25" s="424"/>
      <c r="BQ25" s="424"/>
      <c r="BR25" s="424"/>
      <c r="BS25" s="424"/>
      <c r="BT25" s="424"/>
      <c r="BU25" s="425"/>
      <c r="BV25" s="423">
        <v>
6390644</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2">
      <c r="A26" s="187"/>
      <c r="B26" s="460"/>
      <c r="C26" s="461"/>
      <c r="D26" s="462"/>
      <c r="E26" s="401" t="s">
        <v>
176</v>
      </c>
      <c r="F26" s="402"/>
      <c r="G26" s="402"/>
      <c r="H26" s="402"/>
      <c r="I26" s="402"/>
      <c r="J26" s="402"/>
      <c r="K26" s="403"/>
      <c r="L26" s="404">
        <v>
1</v>
      </c>
      <c r="M26" s="405"/>
      <c r="N26" s="405"/>
      <c r="O26" s="405"/>
      <c r="P26" s="406"/>
      <c r="Q26" s="404">
        <v>
8090</v>
      </c>
      <c r="R26" s="405"/>
      <c r="S26" s="405"/>
      <c r="T26" s="405"/>
      <c r="U26" s="405"/>
      <c r="V26" s="406"/>
      <c r="W26" s="470"/>
      <c r="X26" s="461"/>
      <c r="Y26" s="462"/>
      <c r="Z26" s="401" t="s">
        <v>
177</v>
      </c>
      <c r="AA26" s="483"/>
      <c r="AB26" s="483"/>
      <c r="AC26" s="483"/>
      <c r="AD26" s="483"/>
      <c r="AE26" s="483"/>
      <c r="AF26" s="483"/>
      <c r="AG26" s="484"/>
      <c r="AH26" s="404">
        <v>
286</v>
      </c>
      <c r="AI26" s="405"/>
      <c r="AJ26" s="405"/>
      <c r="AK26" s="405"/>
      <c r="AL26" s="406"/>
      <c r="AM26" s="404">
        <v>
834548</v>
      </c>
      <c r="AN26" s="405"/>
      <c r="AO26" s="405"/>
      <c r="AP26" s="405"/>
      <c r="AQ26" s="405"/>
      <c r="AR26" s="406"/>
      <c r="AS26" s="404">
        <v>
2918</v>
      </c>
      <c r="AT26" s="405"/>
      <c r="AU26" s="405"/>
      <c r="AV26" s="405"/>
      <c r="AW26" s="405"/>
      <c r="AX26" s="407"/>
      <c r="AY26" s="437" t="s">
        <v>
178</v>
      </c>
      <c r="AZ26" s="438"/>
      <c r="BA26" s="438"/>
      <c r="BB26" s="438"/>
      <c r="BC26" s="438"/>
      <c r="BD26" s="438"/>
      <c r="BE26" s="438"/>
      <c r="BF26" s="438"/>
      <c r="BG26" s="438"/>
      <c r="BH26" s="438"/>
      <c r="BI26" s="438"/>
      <c r="BJ26" s="438"/>
      <c r="BK26" s="438"/>
      <c r="BL26" s="438"/>
      <c r="BM26" s="439"/>
      <c r="BN26" s="428">
        <v>
150000</v>
      </c>
      <c r="BO26" s="429"/>
      <c r="BP26" s="429"/>
      <c r="BQ26" s="429"/>
      <c r="BR26" s="429"/>
      <c r="BS26" s="429"/>
      <c r="BT26" s="429"/>
      <c r="BU26" s="430"/>
      <c r="BV26" s="428">
        <v>
100000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5">
      <c r="A27" s="187"/>
      <c r="B27" s="460"/>
      <c r="C27" s="461"/>
      <c r="D27" s="462"/>
      <c r="E27" s="401" t="s">
        <v>
179</v>
      </c>
      <c r="F27" s="402"/>
      <c r="G27" s="402"/>
      <c r="H27" s="402"/>
      <c r="I27" s="402"/>
      <c r="J27" s="402"/>
      <c r="K27" s="403"/>
      <c r="L27" s="404">
        <v>
1</v>
      </c>
      <c r="M27" s="405"/>
      <c r="N27" s="405"/>
      <c r="O27" s="405"/>
      <c r="P27" s="406"/>
      <c r="Q27" s="404">
        <v>
9240</v>
      </c>
      <c r="R27" s="405"/>
      <c r="S27" s="405"/>
      <c r="T27" s="405"/>
      <c r="U27" s="405"/>
      <c r="V27" s="406"/>
      <c r="W27" s="470"/>
      <c r="X27" s="461"/>
      <c r="Y27" s="462"/>
      <c r="Z27" s="401" t="s">
        <v>
180</v>
      </c>
      <c r="AA27" s="402"/>
      <c r="AB27" s="402"/>
      <c r="AC27" s="402"/>
      <c r="AD27" s="402"/>
      <c r="AE27" s="402"/>
      <c r="AF27" s="402"/>
      <c r="AG27" s="403"/>
      <c r="AH27" s="404">
        <v>
101</v>
      </c>
      <c r="AI27" s="405"/>
      <c r="AJ27" s="405"/>
      <c r="AK27" s="405"/>
      <c r="AL27" s="406"/>
      <c r="AM27" s="404">
        <v>
326402</v>
      </c>
      <c r="AN27" s="405"/>
      <c r="AO27" s="405"/>
      <c r="AP27" s="405"/>
      <c r="AQ27" s="405"/>
      <c r="AR27" s="406"/>
      <c r="AS27" s="404">
        <v>
3232</v>
      </c>
      <c r="AT27" s="405"/>
      <c r="AU27" s="405"/>
      <c r="AV27" s="405"/>
      <c r="AW27" s="405"/>
      <c r="AX27" s="407"/>
      <c r="AY27" s="434" t="s">
        <v>
181</v>
      </c>
      <c r="AZ27" s="435"/>
      <c r="BA27" s="435"/>
      <c r="BB27" s="435"/>
      <c r="BC27" s="435"/>
      <c r="BD27" s="435"/>
      <c r="BE27" s="435"/>
      <c r="BF27" s="435"/>
      <c r="BG27" s="435"/>
      <c r="BH27" s="435"/>
      <c r="BI27" s="435"/>
      <c r="BJ27" s="435"/>
      <c r="BK27" s="435"/>
      <c r="BL27" s="435"/>
      <c r="BM27" s="436"/>
      <c r="BN27" s="431">
        <v>
6000000</v>
      </c>
      <c r="BO27" s="432"/>
      <c r="BP27" s="432"/>
      <c r="BQ27" s="432"/>
      <c r="BR27" s="432"/>
      <c r="BS27" s="432"/>
      <c r="BT27" s="432"/>
      <c r="BU27" s="433"/>
      <c r="BV27" s="431">
        <v>
6000000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2">
      <c r="A28" s="187"/>
      <c r="B28" s="460"/>
      <c r="C28" s="461"/>
      <c r="D28" s="462"/>
      <c r="E28" s="401" t="s">
        <v>
182</v>
      </c>
      <c r="F28" s="402"/>
      <c r="G28" s="402"/>
      <c r="H28" s="402"/>
      <c r="I28" s="402"/>
      <c r="J28" s="402"/>
      <c r="K28" s="403"/>
      <c r="L28" s="404">
        <v>
1</v>
      </c>
      <c r="M28" s="405"/>
      <c r="N28" s="405"/>
      <c r="O28" s="405"/>
      <c r="P28" s="406"/>
      <c r="Q28" s="404">
        <v>
7960</v>
      </c>
      <c r="R28" s="405"/>
      <c r="S28" s="405"/>
      <c r="T28" s="405"/>
      <c r="U28" s="405"/>
      <c r="V28" s="406"/>
      <c r="W28" s="470"/>
      <c r="X28" s="461"/>
      <c r="Y28" s="462"/>
      <c r="Z28" s="401" t="s">
        <v>
183</v>
      </c>
      <c r="AA28" s="402"/>
      <c r="AB28" s="402"/>
      <c r="AC28" s="402"/>
      <c r="AD28" s="402"/>
      <c r="AE28" s="402"/>
      <c r="AF28" s="402"/>
      <c r="AG28" s="403"/>
      <c r="AH28" s="404" t="s">
        <v>
137</v>
      </c>
      <c r="AI28" s="405"/>
      <c r="AJ28" s="405"/>
      <c r="AK28" s="405"/>
      <c r="AL28" s="406"/>
      <c r="AM28" s="404" t="s">
        <v>
137</v>
      </c>
      <c r="AN28" s="405"/>
      <c r="AO28" s="405"/>
      <c r="AP28" s="405"/>
      <c r="AQ28" s="405"/>
      <c r="AR28" s="406"/>
      <c r="AS28" s="404" t="s">
        <v>
128</v>
      </c>
      <c r="AT28" s="405"/>
      <c r="AU28" s="405"/>
      <c r="AV28" s="405"/>
      <c r="AW28" s="405"/>
      <c r="AX28" s="407"/>
      <c r="AY28" s="411" t="s">
        <v>
184</v>
      </c>
      <c r="AZ28" s="412"/>
      <c r="BA28" s="412"/>
      <c r="BB28" s="413"/>
      <c r="BC28" s="420" t="s">
        <v>
48</v>
      </c>
      <c r="BD28" s="421"/>
      <c r="BE28" s="421"/>
      <c r="BF28" s="421"/>
      <c r="BG28" s="421"/>
      <c r="BH28" s="421"/>
      <c r="BI28" s="421"/>
      <c r="BJ28" s="421"/>
      <c r="BK28" s="421"/>
      <c r="BL28" s="421"/>
      <c r="BM28" s="422"/>
      <c r="BN28" s="423">
        <v>
30300048</v>
      </c>
      <c r="BO28" s="424"/>
      <c r="BP28" s="424"/>
      <c r="BQ28" s="424"/>
      <c r="BR28" s="424"/>
      <c r="BS28" s="424"/>
      <c r="BT28" s="424"/>
      <c r="BU28" s="425"/>
      <c r="BV28" s="423">
        <v>
27787266</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2">
      <c r="A29" s="187"/>
      <c r="B29" s="460"/>
      <c r="C29" s="461"/>
      <c r="D29" s="462"/>
      <c r="E29" s="401" t="s">
        <v>
185</v>
      </c>
      <c r="F29" s="402"/>
      <c r="G29" s="402"/>
      <c r="H29" s="402"/>
      <c r="I29" s="402"/>
      <c r="J29" s="402"/>
      <c r="K29" s="403"/>
      <c r="L29" s="404">
        <v>
42</v>
      </c>
      <c r="M29" s="405"/>
      <c r="N29" s="405"/>
      <c r="O29" s="405"/>
      <c r="P29" s="406"/>
      <c r="Q29" s="404">
        <v>
6100</v>
      </c>
      <c r="R29" s="405"/>
      <c r="S29" s="405"/>
      <c r="T29" s="405"/>
      <c r="U29" s="405"/>
      <c r="V29" s="406"/>
      <c r="W29" s="471"/>
      <c r="X29" s="472"/>
      <c r="Y29" s="473"/>
      <c r="Z29" s="401" t="s">
        <v>
186</v>
      </c>
      <c r="AA29" s="402"/>
      <c r="AB29" s="402"/>
      <c r="AC29" s="402"/>
      <c r="AD29" s="402"/>
      <c r="AE29" s="402"/>
      <c r="AF29" s="402"/>
      <c r="AG29" s="403"/>
      <c r="AH29" s="404">
        <v>
2579</v>
      </c>
      <c r="AI29" s="405"/>
      <c r="AJ29" s="405"/>
      <c r="AK29" s="405"/>
      <c r="AL29" s="406"/>
      <c r="AM29" s="404">
        <v>
7812440</v>
      </c>
      <c r="AN29" s="405"/>
      <c r="AO29" s="405"/>
      <c r="AP29" s="405"/>
      <c r="AQ29" s="405"/>
      <c r="AR29" s="406"/>
      <c r="AS29" s="404">
        <v>
3029</v>
      </c>
      <c r="AT29" s="405"/>
      <c r="AU29" s="405"/>
      <c r="AV29" s="405"/>
      <c r="AW29" s="405"/>
      <c r="AX29" s="407"/>
      <c r="AY29" s="414"/>
      <c r="AZ29" s="415"/>
      <c r="BA29" s="415"/>
      <c r="BB29" s="416"/>
      <c r="BC29" s="408" t="s">
        <v>
187</v>
      </c>
      <c r="BD29" s="409"/>
      <c r="BE29" s="409"/>
      <c r="BF29" s="409"/>
      <c r="BG29" s="409"/>
      <c r="BH29" s="409"/>
      <c r="BI29" s="409"/>
      <c r="BJ29" s="409"/>
      <c r="BK29" s="409"/>
      <c r="BL29" s="409"/>
      <c r="BM29" s="410"/>
      <c r="BN29" s="428">
        <v>
3106029</v>
      </c>
      <c r="BO29" s="429"/>
      <c r="BP29" s="429"/>
      <c r="BQ29" s="429"/>
      <c r="BR29" s="429"/>
      <c r="BS29" s="429"/>
      <c r="BT29" s="429"/>
      <c r="BU29" s="430"/>
      <c r="BV29" s="428">
        <v>
3104214</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5">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
188</v>
      </c>
      <c r="X30" s="481"/>
      <c r="Y30" s="481"/>
      <c r="Z30" s="481"/>
      <c r="AA30" s="481"/>
      <c r="AB30" s="481"/>
      <c r="AC30" s="481"/>
      <c r="AD30" s="481"/>
      <c r="AE30" s="481"/>
      <c r="AF30" s="481"/>
      <c r="AG30" s="482"/>
      <c r="AH30" s="392">
        <v>
98.7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
50</v>
      </c>
      <c r="BD30" s="396"/>
      <c r="BE30" s="396"/>
      <c r="BF30" s="396"/>
      <c r="BG30" s="396"/>
      <c r="BH30" s="396"/>
      <c r="BI30" s="396"/>
      <c r="BJ30" s="396"/>
      <c r="BK30" s="396"/>
      <c r="BL30" s="396"/>
      <c r="BM30" s="397"/>
      <c r="BN30" s="431">
        <v>
101436038</v>
      </c>
      <c r="BO30" s="432"/>
      <c r="BP30" s="432"/>
      <c r="BQ30" s="432"/>
      <c r="BR30" s="432"/>
      <c r="BS30" s="432"/>
      <c r="BT30" s="432"/>
      <c r="BU30" s="433"/>
      <c r="BV30" s="431">
        <v>
89637477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189</v>
      </c>
      <c r="D32" s="214"/>
      <c r="E32" s="214"/>
      <c r="F32" s="211"/>
      <c r="G32" s="211"/>
      <c r="H32" s="211"/>
      <c r="I32" s="211"/>
      <c r="J32" s="211"/>
      <c r="K32" s="211"/>
      <c r="L32" s="211"/>
      <c r="M32" s="211"/>
      <c r="N32" s="211"/>
      <c r="O32" s="211"/>
      <c r="P32" s="211"/>
      <c r="Q32" s="211"/>
      <c r="R32" s="211"/>
      <c r="S32" s="211"/>
      <c r="T32" s="211"/>
      <c r="U32" s="211" t="s">
        <v>
190</v>
      </c>
      <c r="V32" s="211"/>
      <c r="W32" s="211"/>
      <c r="X32" s="211"/>
      <c r="Y32" s="211"/>
      <c r="Z32" s="211"/>
      <c r="AA32" s="211"/>
      <c r="AB32" s="211"/>
      <c r="AC32" s="211"/>
      <c r="AD32" s="211"/>
      <c r="AE32" s="211"/>
      <c r="AF32" s="211"/>
      <c r="AG32" s="211"/>
      <c r="AH32" s="211"/>
      <c r="AI32" s="211"/>
      <c r="AJ32" s="211"/>
      <c r="AK32" s="211"/>
      <c r="AL32" s="211"/>
      <c r="AM32" s="215" t="s">
        <v>
191</v>
      </c>
      <c r="AN32" s="211"/>
      <c r="AO32" s="211"/>
      <c r="AP32" s="211"/>
      <c r="AQ32" s="211"/>
      <c r="AR32" s="211"/>
      <c r="AS32" s="215"/>
      <c r="AT32" s="215"/>
      <c r="AU32" s="215"/>
      <c r="AV32" s="215"/>
      <c r="AW32" s="215"/>
      <c r="AX32" s="215"/>
      <c r="AY32" s="215"/>
      <c r="AZ32" s="215"/>
      <c r="BA32" s="215"/>
      <c r="BB32" s="211"/>
      <c r="BC32" s="215"/>
      <c r="BD32" s="211"/>
      <c r="BE32" s="215" t="s">
        <v>
192</v>
      </c>
      <c r="BF32" s="211"/>
      <c r="BG32" s="211"/>
      <c r="BH32" s="211"/>
      <c r="BI32" s="211"/>
      <c r="BJ32" s="215"/>
      <c r="BK32" s="215"/>
      <c r="BL32" s="215"/>
      <c r="BM32" s="215"/>
      <c r="BN32" s="215"/>
      <c r="BO32" s="215"/>
      <c r="BP32" s="215"/>
      <c r="BQ32" s="215"/>
      <c r="BR32" s="211"/>
      <c r="BS32" s="211"/>
      <c r="BT32" s="211"/>
      <c r="BU32" s="211"/>
      <c r="BV32" s="211"/>
      <c r="BW32" s="211" t="s">
        <v>
193</v>
      </c>
      <c r="BX32" s="211"/>
      <c r="BY32" s="211"/>
      <c r="BZ32" s="211"/>
      <c r="CA32" s="211"/>
      <c r="CB32" s="215"/>
      <c r="CC32" s="215"/>
      <c r="CD32" s="215"/>
      <c r="CE32" s="215"/>
      <c r="CF32" s="215"/>
      <c r="CG32" s="215"/>
      <c r="CH32" s="215"/>
      <c r="CI32" s="215"/>
      <c r="CJ32" s="215"/>
      <c r="CK32" s="215"/>
      <c r="CL32" s="215"/>
      <c r="CM32" s="215"/>
      <c r="CN32" s="215"/>
      <c r="CO32" s="215" t="s">
        <v>
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1" t="s">
        <v>
195</v>
      </c>
      <c r="D33" s="391"/>
      <c r="E33" s="390" t="s">
        <v>
196</v>
      </c>
      <c r="F33" s="390"/>
      <c r="G33" s="390"/>
      <c r="H33" s="390"/>
      <c r="I33" s="390"/>
      <c r="J33" s="390"/>
      <c r="K33" s="390"/>
      <c r="L33" s="390"/>
      <c r="M33" s="390"/>
      <c r="N33" s="390"/>
      <c r="O33" s="390"/>
      <c r="P33" s="390"/>
      <c r="Q33" s="390"/>
      <c r="R33" s="390"/>
      <c r="S33" s="390"/>
      <c r="T33" s="216"/>
      <c r="U33" s="391" t="s">
        <v>
197</v>
      </c>
      <c r="V33" s="391"/>
      <c r="W33" s="390" t="s">
        <v>
198</v>
      </c>
      <c r="X33" s="390"/>
      <c r="Y33" s="390"/>
      <c r="Z33" s="390"/>
      <c r="AA33" s="390"/>
      <c r="AB33" s="390"/>
      <c r="AC33" s="390"/>
      <c r="AD33" s="390"/>
      <c r="AE33" s="390"/>
      <c r="AF33" s="390"/>
      <c r="AG33" s="390"/>
      <c r="AH33" s="390"/>
      <c r="AI33" s="390"/>
      <c r="AJ33" s="390"/>
      <c r="AK33" s="390"/>
      <c r="AL33" s="216"/>
      <c r="AM33" s="391" t="s">
        <v>
197</v>
      </c>
      <c r="AN33" s="391"/>
      <c r="AO33" s="390" t="s">
        <v>
198</v>
      </c>
      <c r="AP33" s="390"/>
      <c r="AQ33" s="390"/>
      <c r="AR33" s="390"/>
      <c r="AS33" s="390"/>
      <c r="AT33" s="390"/>
      <c r="AU33" s="390"/>
      <c r="AV33" s="390"/>
      <c r="AW33" s="390"/>
      <c r="AX33" s="390"/>
      <c r="AY33" s="390"/>
      <c r="AZ33" s="390"/>
      <c r="BA33" s="390"/>
      <c r="BB33" s="390"/>
      <c r="BC33" s="390"/>
      <c r="BD33" s="217"/>
      <c r="BE33" s="390" t="s">
        <v>
199</v>
      </c>
      <c r="BF33" s="390"/>
      <c r="BG33" s="390" t="s">
        <v>
200</v>
      </c>
      <c r="BH33" s="390"/>
      <c r="BI33" s="390"/>
      <c r="BJ33" s="390"/>
      <c r="BK33" s="390"/>
      <c r="BL33" s="390"/>
      <c r="BM33" s="390"/>
      <c r="BN33" s="390"/>
      <c r="BO33" s="390"/>
      <c r="BP33" s="390"/>
      <c r="BQ33" s="390"/>
      <c r="BR33" s="390"/>
      <c r="BS33" s="390"/>
      <c r="BT33" s="390"/>
      <c r="BU33" s="390"/>
      <c r="BV33" s="217"/>
      <c r="BW33" s="391" t="s">
        <v>
199</v>
      </c>
      <c r="BX33" s="391"/>
      <c r="BY33" s="390" t="s">
        <v>
201</v>
      </c>
      <c r="BZ33" s="390"/>
      <c r="CA33" s="390"/>
      <c r="CB33" s="390"/>
      <c r="CC33" s="390"/>
      <c r="CD33" s="390"/>
      <c r="CE33" s="390"/>
      <c r="CF33" s="390"/>
      <c r="CG33" s="390"/>
      <c r="CH33" s="390"/>
      <c r="CI33" s="390"/>
      <c r="CJ33" s="390"/>
      <c r="CK33" s="390"/>
      <c r="CL33" s="390"/>
      <c r="CM33" s="390"/>
      <c r="CN33" s="216"/>
      <c r="CO33" s="391" t="s">
        <v>
195</v>
      </c>
      <c r="CP33" s="391"/>
      <c r="CQ33" s="390" t="s">
        <v>
202</v>
      </c>
      <c r="CR33" s="390"/>
      <c r="CS33" s="390"/>
      <c r="CT33" s="390"/>
      <c r="CU33" s="390"/>
      <c r="CV33" s="390"/>
      <c r="CW33" s="390"/>
      <c r="CX33" s="390"/>
      <c r="CY33" s="390"/>
      <c r="CZ33" s="390"/>
      <c r="DA33" s="390"/>
      <c r="DB33" s="390"/>
      <c r="DC33" s="390"/>
      <c r="DD33" s="390"/>
      <c r="DE33" s="390"/>
      <c r="DF33" s="216"/>
      <c r="DG33" s="389" t="s">
        <v>
203</v>
      </c>
      <c r="DH33" s="389"/>
      <c r="DI33" s="218"/>
      <c r="DJ33" s="186"/>
      <c r="DK33" s="186"/>
      <c r="DL33" s="186"/>
      <c r="DM33" s="186"/>
      <c r="DN33" s="186"/>
      <c r="DO33" s="186"/>
    </row>
    <row r="34" spans="1:119" ht="32.25" customHeight="1" x14ac:dyDescent="0.2">
      <c r="A34" s="187"/>
      <c r="B34" s="213"/>
      <c r="C34" s="387">
        <f>
IF(E34="","",1)</f>
        <v>
1</v>
      </c>
      <c r="D34" s="387"/>
      <c r="E34" s="386" t="str">
        <f>
IF('各会計、関係団体の財政状況及び健全化判断比率'!B7="","",'各会計、関係団体の財政状況及び健全化判断比率'!B7)</f>
        <v>
一般会計</v>
      </c>
      <c r="F34" s="386"/>
      <c r="G34" s="386"/>
      <c r="H34" s="386"/>
      <c r="I34" s="386"/>
      <c r="J34" s="386"/>
      <c r="K34" s="386"/>
      <c r="L34" s="386"/>
      <c r="M34" s="386"/>
      <c r="N34" s="386"/>
      <c r="O34" s="386"/>
      <c r="P34" s="386"/>
      <c r="Q34" s="386"/>
      <c r="R34" s="386"/>
      <c r="S34" s="386"/>
      <c r="T34" s="214"/>
      <c r="U34" s="387">
        <f>
IF(W34="","",MAX(C34:D43)+1)</f>
        <v>
2</v>
      </c>
      <c r="V34" s="387"/>
      <c r="W34" s="386" t="str">
        <f>
IF('各会計、関係団体の財政状況及び健全化判断比率'!B28="","",'各会計、関係団体の財政状況及び健全化判断比率'!B28)</f>
        <v>
国民健康保険会計</v>
      </c>
      <c r="X34" s="386"/>
      <c r="Y34" s="386"/>
      <c r="Z34" s="386"/>
      <c r="AA34" s="386"/>
      <c r="AB34" s="386"/>
      <c r="AC34" s="386"/>
      <c r="AD34" s="386"/>
      <c r="AE34" s="386"/>
      <c r="AF34" s="386"/>
      <c r="AG34" s="386"/>
      <c r="AH34" s="386"/>
      <c r="AI34" s="386"/>
      <c r="AJ34" s="386"/>
      <c r="AK34" s="386"/>
      <c r="AL34" s="214"/>
      <c r="AM34" s="387" t="str">
        <f>
IF(AO34="","",MAX(C34:D43,U34:V43)+1)</f>
        <v/>
      </c>
      <c r="AN34" s="387"/>
      <c r="AO34" s="386"/>
      <c r="AP34" s="386"/>
      <c r="AQ34" s="386"/>
      <c r="AR34" s="386"/>
      <c r="AS34" s="386"/>
      <c r="AT34" s="386"/>
      <c r="AU34" s="386"/>
      <c r="AV34" s="386"/>
      <c r="AW34" s="386"/>
      <c r="AX34" s="386"/>
      <c r="AY34" s="386"/>
      <c r="AZ34" s="386"/>
      <c r="BA34" s="386"/>
      <c r="BB34" s="386"/>
      <c r="BC34" s="386"/>
      <c r="BD34" s="214"/>
      <c r="BE34" s="387" t="str">
        <f>
IF(BG34="","",MAX(C34:D43,U34:V43,AM34:AN43)+1)</f>
        <v/>
      </c>
      <c r="BF34" s="387"/>
      <c r="BG34" s="386"/>
      <c r="BH34" s="386"/>
      <c r="BI34" s="386"/>
      <c r="BJ34" s="386"/>
      <c r="BK34" s="386"/>
      <c r="BL34" s="386"/>
      <c r="BM34" s="386"/>
      <c r="BN34" s="386"/>
      <c r="BO34" s="386"/>
      <c r="BP34" s="386"/>
      <c r="BQ34" s="386"/>
      <c r="BR34" s="386"/>
      <c r="BS34" s="386"/>
      <c r="BT34" s="386"/>
      <c r="BU34" s="386"/>
      <c r="BV34" s="214"/>
      <c r="BW34" s="387">
        <f>
IF(BY34="","",MAX(C34:D43,U34:V43,AM34:AN43,BE34:BF43)+1)</f>
        <v>
5</v>
      </c>
      <c r="BX34" s="387"/>
      <c r="BY34" s="386" t="str">
        <f>
IF('各会計、関係団体の財政状況及び健全化判断比率'!B68="","",'各会計、関係団体の財政状況及び健全化判断比率'!B68)</f>
        <v>
特別区人事・厚生事務組合</v>
      </c>
      <c r="BZ34" s="386"/>
      <c r="CA34" s="386"/>
      <c r="CB34" s="386"/>
      <c r="CC34" s="386"/>
      <c r="CD34" s="386"/>
      <c r="CE34" s="386"/>
      <c r="CF34" s="386"/>
      <c r="CG34" s="386"/>
      <c r="CH34" s="386"/>
      <c r="CI34" s="386"/>
      <c r="CJ34" s="386"/>
      <c r="CK34" s="386"/>
      <c r="CL34" s="386"/>
      <c r="CM34" s="386"/>
      <c r="CN34" s="214"/>
      <c r="CO34" s="387">
        <f>
IF(CQ34="","",MAX(C34:D43,U34:V43,AM34:AN43,BE34:BF43,BW34:BX43)+1)</f>
        <v>
10</v>
      </c>
      <c r="CP34" s="387"/>
      <c r="CQ34" s="386" t="str">
        <f>
IF('各会計、関係団体の財政状況及び健全化判断比率'!BS7="","",'各会計、関係団体の財政状況及び健全化判断比率'!BS7)</f>
        <v>
江東区文化コミュニティ財団</v>
      </c>
      <c r="CR34" s="386"/>
      <c r="CS34" s="386"/>
      <c r="CT34" s="386"/>
      <c r="CU34" s="386"/>
      <c r="CV34" s="386"/>
      <c r="CW34" s="386"/>
      <c r="CX34" s="386"/>
      <c r="CY34" s="386"/>
      <c r="CZ34" s="386"/>
      <c r="DA34" s="386"/>
      <c r="DB34" s="386"/>
      <c r="DC34" s="386"/>
      <c r="DD34" s="386"/>
      <c r="DE34" s="386"/>
      <c r="DF34" s="211"/>
      <c r="DG34" s="388" t="str">
        <f>
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2">
      <c r="A35" s="187"/>
      <c r="B35" s="213"/>
      <c r="C35" s="387" t="str">
        <f>
IF(E35="","",C34+1)</f>
        <v/>
      </c>
      <c r="D35" s="387"/>
      <c r="E35" s="386" t="str">
        <f>
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
IF(W35="","",U34+1)</f>
        <v>
3</v>
      </c>
      <c r="V35" s="387"/>
      <c r="W35" s="386" t="str">
        <f>
IF('各会計、関係団体の財政状況及び健全化判断比率'!B29="","",'各会計、関係団体の財政状況及び健全化判断比率'!B29)</f>
        <v>
介護保険会計</v>
      </c>
      <c r="X35" s="386"/>
      <c r="Y35" s="386"/>
      <c r="Z35" s="386"/>
      <c r="AA35" s="386"/>
      <c r="AB35" s="386"/>
      <c r="AC35" s="386"/>
      <c r="AD35" s="386"/>
      <c r="AE35" s="386"/>
      <c r="AF35" s="386"/>
      <c r="AG35" s="386"/>
      <c r="AH35" s="386"/>
      <c r="AI35" s="386"/>
      <c r="AJ35" s="386"/>
      <c r="AK35" s="386"/>
      <c r="AL35" s="214"/>
      <c r="AM35" s="387" t="str">
        <f t="shared" ref="AM35:AM43" si="0">
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
IF(BG35="","",BE34+1)</f>
        <v/>
      </c>
      <c r="BF35" s="387"/>
      <c r="BG35" s="386"/>
      <c r="BH35" s="386"/>
      <c r="BI35" s="386"/>
      <c r="BJ35" s="386"/>
      <c r="BK35" s="386"/>
      <c r="BL35" s="386"/>
      <c r="BM35" s="386"/>
      <c r="BN35" s="386"/>
      <c r="BO35" s="386"/>
      <c r="BP35" s="386"/>
      <c r="BQ35" s="386"/>
      <c r="BR35" s="386"/>
      <c r="BS35" s="386"/>
      <c r="BT35" s="386"/>
      <c r="BU35" s="386"/>
      <c r="BV35" s="214"/>
      <c r="BW35" s="387">
        <f t="shared" ref="BW35:BW43" si="2">
IF(BY35="","",BW34+1)</f>
        <v>
6</v>
      </c>
      <c r="BX35" s="387"/>
      <c r="BY35" s="386" t="str">
        <f>
IF('各会計、関係団体の財政状況及び健全化判断比率'!B69="","",'各会計、関係団体の財政状況及び健全化判断比率'!B69)</f>
        <v>
特別区競馬組合</v>
      </c>
      <c r="BZ35" s="386"/>
      <c r="CA35" s="386"/>
      <c r="CB35" s="386"/>
      <c r="CC35" s="386"/>
      <c r="CD35" s="386"/>
      <c r="CE35" s="386"/>
      <c r="CF35" s="386"/>
      <c r="CG35" s="386"/>
      <c r="CH35" s="386"/>
      <c r="CI35" s="386"/>
      <c r="CJ35" s="386"/>
      <c r="CK35" s="386"/>
      <c r="CL35" s="386"/>
      <c r="CM35" s="386"/>
      <c r="CN35" s="214"/>
      <c r="CO35" s="387">
        <f t="shared" ref="CO35:CO43" si="3">
IF(CQ35="","",CO34+1)</f>
        <v>
11</v>
      </c>
      <c r="CP35" s="387"/>
      <c r="CQ35" s="386" t="str">
        <f>
IF('各会計、関係団体の財政状況及び健全化判断比率'!BS8="","",'各会計、関係団体の財政状況及び健全化判断比率'!BS8)</f>
        <v>
江東区健康スポーツ公社</v>
      </c>
      <c r="CR35" s="386"/>
      <c r="CS35" s="386"/>
      <c r="CT35" s="386"/>
      <c r="CU35" s="386"/>
      <c r="CV35" s="386"/>
      <c r="CW35" s="386"/>
      <c r="CX35" s="386"/>
      <c r="CY35" s="386"/>
      <c r="CZ35" s="386"/>
      <c r="DA35" s="386"/>
      <c r="DB35" s="386"/>
      <c r="DC35" s="386"/>
      <c r="DD35" s="386"/>
      <c r="DE35" s="386"/>
      <c r="DF35" s="211"/>
      <c r="DG35" s="388" t="str">
        <f>
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2">
      <c r="A36" s="187"/>
      <c r="B36" s="213"/>
      <c r="C36" s="387" t="str">
        <f>
IF(E36="","",C35+1)</f>
        <v/>
      </c>
      <c r="D36" s="387"/>
      <c r="E36" s="386" t="str">
        <f>
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
IF(W36="","",U35+1)</f>
        <v>
4</v>
      </c>
      <c r="V36" s="387"/>
      <c r="W36" s="386" t="str">
        <f>
IF('各会計、関係団体の財政状況及び健全化判断比率'!B30="","",'各会計、関係団体の財政状況及び健全化判断比率'!B30)</f>
        <v>
後期高齢者医療会計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
7</v>
      </c>
      <c r="BX36" s="387"/>
      <c r="BY36" s="386" t="str">
        <f>
IF('各会計、関係団体の財政状況及び健全化判断比率'!B70="","",'各会計、関係団体の財政状況及び健全化判断比率'!B70)</f>
        <v>
東京二十三区清掃一部事務組合</v>
      </c>
      <c r="BZ36" s="386"/>
      <c r="CA36" s="386"/>
      <c r="CB36" s="386"/>
      <c r="CC36" s="386"/>
      <c r="CD36" s="386"/>
      <c r="CE36" s="386"/>
      <c r="CF36" s="386"/>
      <c r="CG36" s="386"/>
      <c r="CH36" s="386"/>
      <c r="CI36" s="386"/>
      <c r="CJ36" s="386"/>
      <c r="CK36" s="386"/>
      <c r="CL36" s="386"/>
      <c r="CM36" s="386"/>
      <c r="CN36" s="214"/>
      <c r="CO36" s="387">
        <f t="shared" si="3"/>
        <v>
12</v>
      </c>
      <c r="CP36" s="387"/>
      <c r="CQ36" s="386" t="str">
        <f>
IF('各会計、関係団体の財政状況及び健全化判断比率'!BS9="","",'各会計、関係団体の財政状況及び健全化判断比率'!BS9)</f>
        <v>
江東区土地開発公社</v>
      </c>
      <c r="CR36" s="386"/>
      <c r="CS36" s="386"/>
      <c r="CT36" s="386"/>
      <c r="CU36" s="386"/>
      <c r="CV36" s="386"/>
      <c r="CW36" s="386"/>
      <c r="CX36" s="386"/>
      <c r="CY36" s="386"/>
      <c r="CZ36" s="386"/>
      <c r="DA36" s="386"/>
      <c r="DB36" s="386"/>
      <c r="DC36" s="386"/>
      <c r="DD36" s="386"/>
      <c r="DE36" s="386"/>
      <c r="DF36" s="211"/>
      <c r="DG36" s="388" t="str">
        <f>
IF('各会計、関係団体の財政状況及び健全化判断比率'!BR9="","",'各会計、関係団体の財政状況及び健全化判断比率'!BR9)</f>
        <v>
○</v>
      </c>
      <c r="DH36" s="388"/>
      <c r="DI36" s="218"/>
      <c r="DJ36" s="186"/>
      <c r="DK36" s="186"/>
      <c r="DL36" s="186"/>
      <c r="DM36" s="186"/>
      <c r="DN36" s="186"/>
      <c r="DO36" s="186"/>
    </row>
    <row r="37" spans="1:119" ht="32.25" customHeight="1" x14ac:dyDescent="0.2">
      <c r="A37" s="187"/>
      <c r="B37" s="213"/>
      <c r="C37" s="387" t="str">
        <f>
IF(E37="","",C36+1)</f>
        <v/>
      </c>
      <c r="D37" s="387"/>
      <c r="E37" s="386" t="str">
        <f>
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
8</v>
      </c>
      <c r="BX37" s="387"/>
      <c r="BY37" s="386" t="str">
        <f>
IF('各会計、関係団体の財政状況及び健全化判断比率'!B71="","",'各会計、関係団体の財政状況及び健全化判断比率'!B71)</f>
        <v>
東京都後期高齢者医療広域連合（一般会計）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
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
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2">
      <c r="A38" s="187"/>
      <c r="B38" s="213"/>
      <c r="C38" s="387" t="str">
        <f t="shared" ref="C38:C43" si="5">
IF(E38="","",C37+1)</f>
        <v/>
      </c>
      <c r="D38" s="387"/>
      <c r="E38" s="386" t="str">
        <f>
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
9</v>
      </c>
      <c r="BX38" s="387"/>
      <c r="BY38" s="386" t="str">
        <f>
IF('各会計、関係団体の財政状況及び健全化判断比率'!B72="","",'各会計、関係団体の財政状況及び健全化判断比率'!B72)</f>
        <v>
東京都後期高齢者医療広域連合
（後期高齢者医療特別会計）</v>
      </c>
      <c r="BZ38" s="386"/>
      <c r="CA38" s="386"/>
      <c r="CB38" s="386"/>
      <c r="CC38" s="386"/>
      <c r="CD38" s="386"/>
      <c r="CE38" s="386"/>
      <c r="CF38" s="386"/>
      <c r="CG38" s="386"/>
      <c r="CH38" s="386"/>
      <c r="CI38" s="386"/>
      <c r="CJ38" s="386"/>
      <c r="CK38" s="386"/>
      <c r="CL38" s="386"/>
      <c r="CM38" s="386"/>
      <c r="CN38" s="214"/>
      <c r="CO38" s="387" t="str">
        <f t="shared" si="3"/>
        <v/>
      </c>
      <c r="CP38" s="387"/>
      <c r="CQ38" s="386" t="str">
        <f>
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
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2">
      <c r="A39" s="187"/>
      <c r="B39" s="213"/>
      <c r="C39" s="387" t="str">
        <f t="shared" si="5"/>
        <v/>
      </c>
      <c r="D39" s="387"/>
      <c r="E39" s="386" t="str">
        <f>
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
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
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
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2">
      <c r="A40" s="187"/>
      <c r="B40" s="213"/>
      <c r="C40" s="387" t="str">
        <f t="shared" si="5"/>
        <v/>
      </c>
      <c r="D40" s="387"/>
      <c r="E40" s="386" t="str">
        <f>
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
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
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
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2">
      <c r="A41" s="187"/>
      <c r="B41" s="213"/>
      <c r="C41" s="387" t="str">
        <f t="shared" si="5"/>
        <v/>
      </c>
      <c r="D41" s="387"/>
      <c r="E41" s="386" t="str">
        <f>
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
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
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
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2">
      <c r="A42" s="186"/>
      <c r="B42" s="213"/>
      <c r="C42" s="387" t="str">
        <f t="shared" si="5"/>
        <v/>
      </c>
      <c r="D42" s="387"/>
      <c r="E42" s="386" t="str">
        <f>
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
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
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
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2">
      <c r="A43" s="186"/>
      <c r="B43" s="213"/>
      <c r="C43" s="387" t="str">
        <f t="shared" si="5"/>
        <v/>
      </c>
      <c r="D43" s="387"/>
      <c r="E43" s="386" t="str">
        <f>
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
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
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
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204</v>
      </c>
      <c r="C46" s="186"/>
      <c r="D46" s="186"/>
      <c r="E46" s="186" t="s">
        <v>
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208</v>
      </c>
    </row>
    <row r="50" spans="5:5" x14ac:dyDescent="0.2">
      <c r="E50" s="188" t="s">
        <v>
209</v>
      </c>
    </row>
    <row r="51" spans="5:5" x14ac:dyDescent="0.2">
      <c r="E51" s="188" t="s">
        <v>
210</v>
      </c>
    </row>
    <row r="52" spans="5:5" x14ac:dyDescent="0.2">
      <c r="E52" s="188" t="s">
        <v>
211</v>
      </c>
    </row>
    <row r="53" spans="5:5" x14ac:dyDescent="0.2"/>
    <row r="54" spans="5:5" x14ac:dyDescent="0.2"/>
    <row r="55" spans="5:5" x14ac:dyDescent="0.2"/>
    <row r="56" spans="5:5" x14ac:dyDescent="0.2"/>
  </sheetData>
  <sheetProtection algorithmName="SHA-512" hashValue="XbhWL/bFYhwLGm6V2etvOp7l6JYWLRv2VKkjmisy/DDVU8ZbTb5EgMCL7Fj94aNzRp6CekC3/YR2A2Yy8iEvgw==" saltValue="UpHfVq7YnVacsi2XEIvU5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544</v>
      </c>
      <c r="G33" s="29" t="s">
        <v>
545</v>
      </c>
      <c r="H33" s="29" t="s">
        <v>
546</v>
      </c>
      <c r="I33" s="29" t="s">
        <v>
547</v>
      </c>
      <c r="J33" s="30" t="s">
        <v>
548</v>
      </c>
      <c r="K33" s="22"/>
      <c r="L33" s="22"/>
      <c r="M33" s="22"/>
      <c r="N33" s="22"/>
      <c r="O33" s="22"/>
      <c r="P33" s="22"/>
    </row>
    <row r="34" spans="1:16" ht="39" customHeight="1" x14ac:dyDescent="0.2">
      <c r="A34" s="22"/>
      <c r="B34" s="31"/>
      <c r="C34" s="1219" t="s">
        <v>
552</v>
      </c>
      <c r="D34" s="1219"/>
      <c r="E34" s="1220"/>
      <c r="F34" s="32">
        <v>
4.2699999999999996</v>
      </c>
      <c r="G34" s="33">
        <v>
3.91</v>
      </c>
      <c r="H34" s="33">
        <v>
3.99</v>
      </c>
      <c r="I34" s="33">
        <v>
4.0999999999999996</v>
      </c>
      <c r="J34" s="34">
        <v>
3.9</v>
      </c>
      <c r="K34" s="22"/>
      <c r="L34" s="22"/>
      <c r="M34" s="22"/>
      <c r="N34" s="22"/>
      <c r="O34" s="22"/>
      <c r="P34" s="22"/>
    </row>
    <row r="35" spans="1:16" ht="39" customHeight="1" x14ac:dyDescent="0.2">
      <c r="A35" s="22"/>
      <c r="B35" s="35"/>
      <c r="C35" s="1213" t="s">
        <v>
553</v>
      </c>
      <c r="D35" s="1214"/>
      <c r="E35" s="1215"/>
      <c r="F35" s="36">
        <v>
2.06</v>
      </c>
      <c r="G35" s="37">
        <v>
2.92</v>
      </c>
      <c r="H35" s="37">
        <v>
3.29</v>
      </c>
      <c r="I35" s="37">
        <v>
1.1000000000000001</v>
      </c>
      <c r="J35" s="38">
        <v>
0.78</v>
      </c>
      <c r="K35" s="22"/>
      <c r="L35" s="22"/>
      <c r="M35" s="22"/>
      <c r="N35" s="22"/>
      <c r="O35" s="22"/>
      <c r="P35" s="22"/>
    </row>
    <row r="36" spans="1:16" ht="39" customHeight="1" x14ac:dyDescent="0.2">
      <c r="A36" s="22"/>
      <c r="B36" s="35"/>
      <c r="C36" s="1213" t="s">
        <v>
554</v>
      </c>
      <c r="D36" s="1214"/>
      <c r="E36" s="1215"/>
      <c r="F36" s="36">
        <v>
1.27</v>
      </c>
      <c r="G36" s="37">
        <v>
0.61</v>
      </c>
      <c r="H36" s="37">
        <v>
0.83</v>
      </c>
      <c r="I36" s="37">
        <v>
0.9</v>
      </c>
      <c r="J36" s="38">
        <v>
0.46</v>
      </c>
      <c r="K36" s="22"/>
      <c r="L36" s="22"/>
      <c r="M36" s="22"/>
      <c r="N36" s="22"/>
      <c r="O36" s="22"/>
      <c r="P36" s="22"/>
    </row>
    <row r="37" spans="1:16" ht="39" customHeight="1" x14ac:dyDescent="0.2">
      <c r="A37" s="22"/>
      <c r="B37" s="35"/>
      <c r="C37" s="1213" t="s">
        <v>
555</v>
      </c>
      <c r="D37" s="1214"/>
      <c r="E37" s="1215"/>
      <c r="F37" s="36">
        <v>
0.08</v>
      </c>
      <c r="G37" s="37">
        <v>
7.0000000000000007E-2</v>
      </c>
      <c r="H37" s="37">
        <v>
0.08</v>
      </c>
      <c r="I37" s="37">
        <v>
0.08</v>
      </c>
      <c r="J37" s="38">
        <v>
0.08</v>
      </c>
      <c r="K37" s="22"/>
      <c r="L37" s="22"/>
      <c r="M37" s="22"/>
      <c r="N37" s="22"/>
      <c r="O37" s="22"/>
      <c r="P37" s="22"/>
    </row>
    <row r="38" spans="1:16" ht="39" customHeight="1" x14ac:dyDescent="0.2">
      <c r="A38" s="22"/>
      <c r="B38" s="35"/>
      <c r="C38" s="1213"/>
      <c r="D38" s="1214"/>
      <c r="E38" s="1215"/>
      <c r="F38" s="36"/>
      <c r="G38" s="37"/>
      <c r="H38" s="37"/>
      <c r="I38" s="37"/>
      <c r="J38" s="38"/>
      <c r="K38" s="22"/>
      <c r="L38" s="22"/>
      <c r="M38" s="22"/>
      <c r="N38" s="22"/>
      <c r="O38" s="22"/>
      <c r="P38" s="22"/>
    </row>
    <row r="39" spans="1:16" ht="39" customHeight="1" x14ac:dyDescent="0.2">
      <c r="A39" s="22"/>
      <c r="B39" s="35"/>
      <c r="C39" s="1213"/>
      <c r="D39" s="1214"/>
      <c r="E39" s="1215"/>
      <c r="F39" s="36"/>
      <c r="G39" s="37"/>
      <c r="H39" s="37"/>
      <c r="I39" s="37"/>
      <c r="J39" s="38"/>
      <c r="K39" s="22"/>
      <c r="L39" s="22"/>
      <c r="M39" s="22"/>
      <c r="N39" s="22"/>
      <c r="O39" s="22"/>
      <c r="P39" s="22"/>
    </row>
    <row r="40" spans="1:16" ht="39" customHeight="1" x14ac:dyDescent="0.2">
      <c r="A40" s="22"/>
      <c r="B40" s="35"/>
      <c r="C40" s="1213"/>
      <c r="D40" s="1214"/>
      <c r="E40" s="1215"/>
      <c r="F40" s="36"/>
      <c r="G40" s="37"/>
      <c r="H40" s="37"/>
      <c r="I40" s="37"/>
      <c r="J40" s="38"/>
      <c r="K40" s="22"/>
      <c r="L40" s="22"/>
      <c r="M40" s="22"/>
      <c r="N40" s="22"/>
      <c r="O40" s="22"/>
      <c r="P40" s="22"/>
    </row>
    <row r="41" spans="1:16" ht="39" customHeight="1" x14ac:dyDescent="0.2">
      <c r="A41" s="22"/>
      <c r="B41" s="35"/>
      <c r="C41" s="1213"/>
      <c r="D41" s="1214"/>
      <c r="E41" s="1215"/>
      <c r="F41" s="36"/>
      <c r="G41" s="37"/>
      <c r="H41" s="37"/>
      <c r="I41" s="37"/>
      <c r="J41" s="38"/>
      <c r="K41" s="22"/>
      <c r="L41" s="22"/>
      <c r="M41" s="22"/>
      <c r="N41" s="22"/>
      <c r="O41" s="22"/>
      <c r="P41" s="22"/>
    </row>
    <row r="42" spans="1:16" ht="39" customHeight="1" x14ac:dyDescent="0.2">
      <c r="A42" s="22"/>
      <c r="B42" s="39"/>
      <c r="C42" s="1213" t="s">
        <v>
556</v>
      </c>
      <c r="D42" s="1214"/>
      <c r="E42" s="1215"/>
      <c r="F42" s="36" t="s">
        <v>
502</v>
      </c>
      <c r="G42" s="37" t="s">
        <v>
502</v>
      </c>
      <c r="H42" s="37" t="s">
        <v>
502</v>
      </c>
      <c r="I42" s="37" t="s">
        <v>
502</v>
      </c>
      <c r="J42" s="38" t="s">
        <v>
502</v>
      </c>
      <c r="K42" s="22"/>
      <c r="L42" s="22"/>
      <c r="M42" s="22"/>
      <c r="N42" s="22"/>
      <c r="O42" s="22"/>
      <c r="P42" s="22"/>
    </row>
    <row r="43" spans="1:16" ht="39" customHeight="1" thickBot="1" x14ac:dyDescent="0.25">
      <c r="A43" s="22"/>
      <c r="B43" s="40"/>
      <c r="C43" s="1216" t="s">
        <v>
557</v>
      </c>
      <c r="D43" s="1217"/>
      <c r="E43" s="1218"/>
      <c r="F43" s="41" t="s">
        <v>
502</v>
      </c>
      <c r="G43" s="42" t="s">
        <v>
502</v>
      </c>
      <c r="H43" s="42" t="s">
        <v>
502</v>
      </c>
      <c r="I43" s="42" t="s">
        <v>
502</v>
      </c>
      <c r="J43" s="43" t="s">
        <v>
502</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pcQNbjVDFTn3vbRt2+LBA82jWXdATTCWV5E+ViWDSJ6ulZR/N75hIgFlUEfcWAr072AlpKS4241IWfwhfwqwQ==" saltValue="wQPARtuTOC5FMkf9IEUF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544</v>
      </c>
      <c r="L44" s="56" t="s">
        <v>
545</v>
      </c>
      <c r="M44" s="56" t="s">
        <v>
546</v>
      </c>
      <c r="N44" s="56" t="s">
        <v>
547</v>
      </c>
      <c r="O44" s="57" t="s">
        <v>
548</v>
      </c>
      <c r="P44" s="48"/>
      <c r="Q44" s="48"/>
      <c r="R44" s="48"/>
      <c r="S44" s="48"/>
      <c r="T44" s="48"/>
      <c r="U44" s="48"/>
    </row>
    <row r="45" spans="1:21" ht="30.75" customHeight="1" x14ac:dyDescent="0.2">
      <c r="A45" s="48"/>
      <c r="B45" s="1239" t="s">
        <v>
11</v>
      </c>
      <c r="C45" s="1240"/>
      <c r="D45" s="58"/>
      <c r="E45" s="1245" t="s">
        <v>
12</v>
      </c>
      <c r="F45" s="1245"/>
      <c r="G45" s="1245"/>
      <c r="H45" s="1245"/>
      <c r="I45" s="1245"/>
      <c r="J45" s="1246"/>
      <c r="K45" s="59">
        <v>
2110</v>
      </c>
      <c r="L45" s="60">
        <v>
2004</v>
      </c>
      <c r="M45" s="60">
        <v>
1946</v>
      </c>
      <c r="N45" s="60">
        <v>
1900</v>
      </c>
      <c r="O45" s="61">
        <v>
2202</v>
      </c>
      <c r="P45" s="48"/>
      <c r="Q45" s="48"/>
      <c r="R45" s="48"/>
      <c r="S45" s="48"/>
      <c r="T45" s="48"/>
      <c r="U45" s="48"/>
    </row>
    <row r="46" spans="1:21" ht="30.75" customHeight="1" x14ac:dyDescent="0.2">
      <c r="A46" s="48"/>
      <c r="B46" s="1241"/>
      <c r="C46" s="1242"/>
      <c r="D46" s="62"/>
      <c r="E46" s="1223" t="s">
        <v>
13</v>
      </c>
      <c r="F46" s="1223"/>
      <c r="G46" s="1223"/>
      <c r="H46" s="1223"/>
      <c r="I46" s="1223"/>
      <c r="J46" s="1224"/>
      <c r="K46" s="63" t="s">
        <v>
502</v>
      </c>
      <c r="L46" s="64" t="s">
        <v>
502</v>
      </c>
      <c r="M46" s="64" t="s">
        <v>
502</v>
      </c>
      <c r="N46" s="64" t="s">
        <v>
502</v>
      </c>
      <c r="O46" s="65" t="s">
        <v>
502</v>
      </c>
      <c r="P46" s="48"/>
      <c r="Q46" s="48"/>
      <c r="R46" s="48"/>
      <c r="S46" s="48"/>
      <c r="T46" s="48"/>
      <c r="U46" s="48"/>
    </row>
    <row r="47" spans="1:21" ht="30.75" customHeight="1" x14ac:dyDescent="0.2">
      <c r="A47" s="48"/>
      <c r="B47" s="1241"/>
      <c r="C47" s="1242"/>
      <c r="D47" s="62"/>
      <c r="E47" s="1223" t="s">
        <v>
14</v>
      </c>
      <c r="F47" s="1223"/>
      <c r="G47" s="1223"/>
      <c r="H47" s="1223"/>
      <c r="I47" s="1223"/>
      <c r="J47" s="1224"/>
      <c r="K47" s="63">
        <v>
164</v>
      </c>
      <c r="L47" s="64">
        <v>
136</v>
      </c>
      <c r="M47" s="64">
        <v>
110</v>
      </c>
      <c r="N47" s="64">
        <v>
60</v>
      </c>
      <c r="O47" s="65">
        <v>
60</v>
      </c>
      <c r="P47" s="48"/>
      <c r="Q47" s="48"/>
      <c r="R47" s="48"/>
      <c r="S47" s="48"/>
      <c r="T47" s="48"/>
      <c r="U47" s="48"/>
    </row>
    <row r="48" spans="1:21" ht="30.75" customHeight="1" x14ac:dyDescent="0.2">
      <c r="A48" s="48"/>
      <c r="B48" s="1241"/>
      <c r="C48" s="1242"/>
      <c r="D48" s="62"/>
      <c r="E48" s="1223" t="s">
        <v>
15</v>
      </c>
      <c r="F48" s="1223"/>
      <c r="G48" s="1223"/>
      <c r="H48" s="1223"/>
      <c r="I48" s="1223"/>
      <c r="J48" s="1224"/>
      <c r="K48" s="63" t="s">
        <v>
502</v>
      </c>
      <c r="L48" s="64" t="s">
        <v>
502</v>
      </c>
      <c r="M48" s="64" t="s">
        <v>
502</v>
      </c>
      <c r="N48" s="64" t="s">
        <v>
502</v>
      </c>
      <c r="O48" s="65" t="s">
        <v>
502</v>
      </c>
      <c r="P48" s="48"/>
      <c r="Q48" s="48"/>
      <c r="R48" s="48"/>
      <c r="S48" s="48"/>
      <c r="T48" s="48"/>
      <c r="U48" s="48"/>
    </row>
    <row r="49" spans="1:21" ht="30.75" customHeight="1" x14ac:dyDescent="0.2">
      <c r="A49" s="48"/>
      <c r="B49" s="1241"/>
      <c r="C49" s="1242"/>
      <c r="D49" s="62"/>
      <c r="E49" s="1223" t="s">
        <v>
16</v>
      </c>
      <c r="F49" s="1223"/>
      <c r="G49" s="1223"/>
      <c r="H49" s="1223"/>
      <c r="I49" s="1223"/>
      <c r="J49" s="1224"/>
      <c r="K49" s="63">
        <v>
217</v>
      </c>
      <c r="L49" s="64">
        <v>
132</v>
      </c>
      <c r="M49" s="64">
        <v>
105</v>
      </c>
      <c r="N49" s="64">
        <v>
113</v>
      </c>
      <c r="O49" s="65">
        <v>
121</v>
      </c>
      <c r="P49" s="48"/>
      <c r="Q49" s="48"/>
      <c r="R49" s="48"/>
      <c r="S49" s="48"/>
      <c r="T49" s="48"/>
      <c r="U49" s="48"/>
    </row>
    <row r="50" spans="1:21" ht="30.75" customHeight="1" x14ac:dyDescent="0.2">
      <c r="A50" s="48"/>
      <c r="B50" s="1241"/>
      <c r="C50" s="1242"/>
      <c r="D50" s="62"/>
      <c r="E50" s="1223" t="s">
        <v>
17</v>
      </c>
      <c r="F50" s="1223"/>
      <c r="G50" s="1223"/>
      <c r="H50" s="1223"/>
      <c r="I50" s="1223"/>
      <c r="J50" s="1224"/>
      <c r="K50" s="63">
        <v>
89</v>
      </c>
      <c r="L50" s="64">
        <v>
89</v>
      </c>
      <c r="M50" s="64">
        <v>
89</v>
      </c>
      <c r="N50" s="64">
        <v>
76</v>
      </c>
      <c r="O50" s="65">
        <v>
53</v>
      </c>
      <c r="P50" s="48"/>
      <c r="Q50" s="48"/>
      <c r="R50" s="48"/>
      <c r="S50" s="48"/>
      <c r="T50" s="48"/>
      <c r="U50" s="48"/>
    </row>
    <row r="51" spans="1:21" ht="30.75" customHeight="1" x14ac:dyDescent="0.2">
      <c r="A51" s="48"/>
      <c r="B51" s="1243"/>
      <c r="C51" s="1244"/>
      <c r="D51" s="66"/>
      <c r="E51" s="1223" t="s">
        <v>
18</v>
      </c>
      <c r="F51" s="1223"/>
      <c r="G51" s="1223"/>
      <c r="H51" s="1223"/>
      <c r="I51" s="1223"/>
      <c r="J51" s="1224"/>
      <c r="K51" s="63" t="s">
        <v>
502</v>
      </c>
      <c r="L51" s="64" t="s">
        <v>
502</v>
      </c>
      <c r="M51" s="64" t="s">
        <v>
502</v>
      </c>
      <c r="N51" s="64" t="s">
        <v>
502</v>
      </c>
      <c r="O51" s="65" t="s">
        <v>
502</v>
      </c>
      <c r="P51" s="48"/>
      <c r="Q51" s="48"/>
      <c r="R51" s="48"/>
      <c r="S51" s="48"/>
      <c r="T51" s="48"/>
      <c r="U51" s="48"/>
    </row>
    <row r="52" spans="1:21" ht="30.75" customHeight="1" x14ac:dyDescent="0.2">
      <c r="A52" s="48"/>
      <c r="B52" s="1221" t="s">
        <v>
19</v>
      </c>
      <c r="C52" s="1222"/>
      <c r="D52" s="66"/>
      <c r="E52" s="1223" t="s">
        <v>
20</v>
      </c>
      <c r="F52" s="1223"/>
      <c r="G52" s="1223"/>
      <c r="H52" s="1223"/>
      <c r="I52" s="1223"/>
      <c r="J52" s="1224"/>
      <c r="K52" s="63">
        <v>
7482</v>
      </c>
      <c r="L52" s="64">
        <v>
7294</v>
      </c>
      <c r="M52" s="64">
        <v>
7089</v>
      </c>
      <c r="N52" s="64">
        <v>
6911</v>
      </c>
      <c r="O52" s="65">
        <v>
6875</v>
      </c>
      <c r="P52" s="48"/>
      <c r="Q52" s="48"/>
      <c r="R52" s="48"/>
      <c r="S52" s="48"/>
      <c r="T52" s="48"/>
      <c r="U52" s="48"/>
    </row>
    <row r="53" spans="1:21" ht="30.75" customHeight="1" thickBot="1" x14ac:dyDescent="0.25">
      <c r="A53" s="48"/>
      <c r="B53" s="1225" t="s">
        <v>
21</v>
      </c>
      <c r="C53" s="1226"/>
      <c r="D53" s="67"/>
      <c r="E53" s="1227" t="s">
        <v>
22</v>
      </c>
      <c r="F53" s="1227"/>
      <c r="G53" s="1227"/>
      <c r="H53" s="1227"/>
      <c r="I53" s="1227"/>
      <c r="J53" s="1228"/>
      <c r="K53" s="68">
        <v>
-4902</v>
      </c>
      <c r="L53" s="69">
        <v>
-4933</v>
      </c>
      <c r="M53" s="69">
        <v>
-4839</v>
      </c>
      <c r="N53" s="69">
        <v>
-4762</v>
      </c>
      <c r="O53" s="70">
        <v>
-4439</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558</v>
      </c>
      <c r="P55" s="48"/>
      <c r="Q55" s="48"/>
      <c r="R55" s="48"/>
      <c r="S55" s="48"/>
      <c r="T55" s="48"/>
      <c r="U55" s="48"/>
    </row>
    <row r="56" spans="1:21" ht="31.5" customHeight="1" thickBot="1" x14ac:dyDescent="0.25">
      <c r="A56" s="48"/>
      <c r="B56" s="76"/>
      <c r="C56" s="77"/>
      <c r="D56" s="77"/>
      <c r="E56" s="78"/>
      <c r="F56" s="78"/>
      <c r="G56" s="78"/>
      <c r="H56" s="78"/>
      <c r="I56" s="78"/>
      <c r="J56" s="79" t="s">
        <v>
2</v>
      </c>
      <c r="K56" s="80" t="s">
        <v>
559</v>
      </c>
      <c r="L56" s="81" t="s">
        <v>
560</v>
      </c>
      <c r="M56" s="81" t="s">
        <v>
561</v>
      </c>
      <c r="N56" s="81" t="s">
        <v>
562</v>
      </c>
      <c r="O56" s="82" t="s">
        <v>
563</v>
      </c>
      <c r="P56" s="48"/>
      <c r="Q56" s="48"/>
      <c r="R56" s="48"/>
      <c r="S56" s="48"/>
      <c r="T56" s="48"/>
      <c r="U56" s="48"/>
    </row>
    <row r="57" spans="1:21" ht="31.5" customHeight="1" x14ac:dyDescent="0.2">
      <c r="B57" s="1229" t="s">
        <v>
25</v>
      </c>
      <c r="C57" s="1230"/>
      <c r="D57" s="1233" t="s">
        <v>
26</v>
      </c>
      <c r="E57" s="1234"/>
      <c r="F57" s="1234"/>
      <c r="G57" s="1234"/>
      <c r="H57" s="1234"/>
      <c r="I57" s="1234"/>
      <c r="J57" s="1235"/>
      <c r="K57" s="83">
        <v>
6301</v>
      </c>
      <c r="L57" s="84">
        <v>
6169</v>
      </c>
      <c r="M57" s="84">
        <v>
5775</v>
      </c>
      <c r="N57" s="84">
        <v>
4472</v>
      </c>
      <c r="O57" s="85">
        <v>
4661</v>
      </c>
    </row>
    <row r="58" spans="1:21" ht="31.5" customHeight="1" thickBot="1" x14ac:dyDescent="0.25">
      <c r="B58" s="1231"/>
      <c r="C58" s="1232"/>
      <c r="D58" s="1236" t="s">
        <v>
27</v>
      </c>
      <c r="E58" s="1237"/>
      <c r="F58" s="1237"/>
      <c r="G58" s="1237"/>
      <c r="H58" s="1237"/>
      <c r="I58" s="1237"/>
      <c r="J58" s="1238"/>
      <c r="K58" s="86">
        <v>
715</v>
      </c>
      <c r="L58" s="87">
        <v>
690</v>
      </c>
      <c r="M58" s="87">
        <v>
693</v>
      </c>
      <c r="N58" s="87">
        <v>
411</v>
      </c>
      <c r="O58" s="88">
        <v>
470</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hP3IjpNoGV47PTwsY1hbPbkavcif0qjaOQKJ2NRZRBDQ/VExFh1c3kWqXMXbgI+huUolQtoo/6kDIeE0ehh8A==" saltValue="HOm14nQqnySt1bAFFclxB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544</v>
      </c>
      <c r="J40" s="100" t="s">
        <v>
545</v>
      </c>
      <c r="K40" s="100" t="s">
        <v>
546</v>
      </c>
      <c r="L40" s="100" t="s">
        <v>
547</v>
      </c>
      <c r="M40" s="101" t="s">
        <v>
548</v>
      </c>
    </row>
    <row r="41" spans="2:13" ht="27.75" customHeight="1" x14ac:dyDescent="0.2">
      <c r="B41" s="1259" t="s">
        <v>
30</v>
      </c>
      <c r="C41" s="1260"/>
      <c r="D41" s="102"/>
      <c r="E41" s="1261" t="s">
        <v>
31</v>
      </c>
      <c r="F41" s="1261"/>
      <c r="G41" s="1261"/>
      <c r="H41" s="1262"/>
      <c r="I41" s="103">
        <v>
32579</v>
      </c>
      <c r="J41" s="104">
        <v>
31152</v>
      </c>
      <c r="K41" s="104">
        <v>
29852</v>
      </c>
      <c r="L41" s="104">
        <v>
28845</v>
      </c>
      <c r="M41" s="105">
        <v>
27394</v>
      </c>
    </row>
    <row r="42" spans="2:13" ht="27.75" customHeight="1" x14ac:dyDescent="0.2">
      <c r="B42" s="1249"/>
      <c r="C42" s="1250"/>
      <c r="D42" s="106"/>
      <c r="E42" s="1253" t="s">
        <v>
32</v>
      </c>
      <c r="F42" s="1253"/>
      <c r="G42" s="1253"/>
      <c r="H42" s="1254"/>
      <c r="I42" s="107">
        <v>
1305</v>
      </c>
      <c r="J42" s="108">
        <v>
343</v>
      </c>
      <c r="K42" s="108">
        <v>
254</v>
      </c>
      <c r="L42" s="108">
        <v>
178</v>
      </c>
      <c r="M42" s="109">
        <v>
125</v>
      </c>
    </row>
    <row r="43" spans="2:13" ht="27.75" customHeight="1" x14ac:dyDescent="0.2">
      <c r="B43" s="1249"/>
      <c r="C43" s="1250"/>
      <c r="D43" s="106"/>
      <c r="E43" s="1253" t="s">
        <v>
33</v>
      </c>
      <c r="F43" s="1253"/>
      <c r="G43" s="1253"/>
      <c r="H43" s="1254"/>
      <c r="I43" s="107" t="s">
        <v>
502</v>
      </c>
      <c r="J43" s="108" t="s">
        <v>
502</v>
      </c>
      <c r="K43" s="108" t="s">
        <v>
502</v>
      </c>
      <c r="L43" s="108" t="s">
        <v>
502</v>
      </c>
      <c r="M43" s="109" t="s">
        <v>
502</v>
      </c>
    </row>
    <row r="44" spans="2:13" ht="27.75" customHeight="1" x14ac:dyDescent="0.2">
      <c r="B44" s="1249"/>
      <c r="C44" s="1250"/>
      <c r="D44" s="106"/>
      <c r="E44" s="1253" t="s">
        <v>
34</v>
      </c>
      <c r="F44" s="1253"/>
      <c r="G44" s="1253"/>
      <c r="H44" s="1254"/>
      <c r="I44" s="107">
        <v>
1275</v>
      </c>
      <c r="J44" s="108">
        <v>
1338</v>
      </c>
      <c r="K44" s="108">
        <v>
1521</v>
      </c>
      <c r="L44" s="108">
        <v>
1462</v>
      </c>
      <c r="M44" s="109">
        <v>
1478</v>
      </c>
    </row>
    <row r="45" spans="2:13" ht="27.75" customHeight="1" x14ac:dyDescent="0.2">
      <c r="B45" s="1249"/>
      <c r="C45" s="1250"/>
      <c r="D45" s="106"/>
      <c r="E45" s="1253" t="s">
        <v>
35</v>
      </c>
      <c r="F45" s="1253"/>
      <c r="G45" s="1253"/>
      <c r="H45" s="1254"/>
      <c r="I45" s="107">
        <v>
21576</v>
      </c>
      <c r="J45" s="108">
        <v>
18213</v>
      </c>
      <c r="K45" s="108">
        <v>
18021</v>
      </c>
      <c r="L45" s="108">
        <v>
18523</v>
      </c>
      <c r="M45" s="109">
        <v>
17359</v>
      </c>
    </row>
    <row r="46" spans="2:13" ht="27.75" customHeight="1" x14ac:dyDescent="0.2">
      <c r="B46" s="1249"/>
      <c r="C46" s="1250"/>
      <c r="D46" s="110"/>
      <c r="E46" s="1253" t="s">
        <v>
36</v>
      </c>
      <c r="F46" s="1253"/>
      <c r="G46" s="1253"/>
      <c r="H46" s="1254"/>
      <c r="I46" s="107" t="s">
        <v>
502</v>
      </c>
      <c r="J46" s="108" t="s">
        <v>
502</v>
      </c>
      <c r="K46" s="108" t="s">
        <v>
502</v>
      </c>
      <c r="L46" s="108" t="s">
        <v>
502</v>
      </c>
      <c r="M46" s="109" t="s">
        <v>
502</v>
      </c>
    </row>
    <row r="47" spans="2:13" ht="27.75" customHeight="1" x14ac:dyDescent="0.2">
      <c r="B47" s="1249"/>
      <c r="C47" s="1250"/>
      <c r="D47" s="111"/>
      <c r="E47" s="1263" t="s">
        <v>
37</v>
      </c>
      <c r="F47" s="1264"/>
      <c r="G47" s="1264"/>
      <c r="H47" s="1265"/>
      <c r="I47" s="107" t="s">
        <v>
502</v>
      </c>
      <c r="J47" s="108" t="s">
        <v>
502</v>
      </c>
      <c r="K47" s="108" t="s">
        <v>
502</v>
      </c>
      <c r="L47" s="108" t="s">
        <v>
502</v>
      </c>
      <c r="M47" s="109" t="s">
        <v>
502</v>
      </c>
    </row>
    <row r="48" spans="2:13" ht="27.75" customHeight="1" x14ac:dyDescent="0.2">
      <c r="B48" s="1249"/>
      <c r="C48" s="1250"/>
      <c r="D48" s="106"/>
      <c r="E48" s="1253" t="s">
        <v>
38</v>
      </c>
      <c r="F48" s="1253"/>
      <c r="G48" s="1253"/>
      <c r="H48" s="1254"/>
      <c r="I48" s="107" t="s">
        <v>
502</v>
      </c>
      <c r="J48" s="108" t="s">
        <v>
502</v>
      </c>
      <c r="K48" s="108" t="s">
        <v>
502</v>
      </c>
      <c r="L48" s="108" t="s">
        <v>
502</v>
      </c>
      <c r="M48" s="109" t="s">
        <v>
502</v>
      </c>
    </row>
    <row r="49" spans="2:13" ht="27.75" customHeight="1" x14ac:dyDescent="0.2">
      <c r="B49" s="1251"/>
      <c r="C49" s="1252"/>
      <c r="D49" s="106"/>
      <c r="E49" s="1253" t="s">
        <v>
39</v>
      </c>
      <c r="F49" s="1253"/>
      <c r="G49" s="1253"/>
      <c r="H49" s="1254"/>
      <c r="I49" s="107" t="s">
        <v>
502</v>
      </c>
      <c r="J49" s="108" t="s">
        <v>
502</v>
      </c>
      <c r="K49" s="108" t="s">
        <v>
502</v>
      </c>
      <c r="L49" s="108" t="s">
        <v>
502</v>
      </c>
      <c r="M49" s="109" t="s">
        <v>
502</v>
      </c>
    </row>
    <row r="50" spans="2:13" ht="27.75" customHeight="1" x14ac:dyDescent="0.2">
      <c r="B50" s="1247" t="s">
        <v>
40</v>
      </c>
      <c r="C50" s="1248"/>
      <c r="D50" s="112"/>
      <c r="E50" s="1253" t="s">
        <v>
41</v>
      </c>
      <c r="F50" s="1253"/>
      <c r="G50" s="1253"/>
      <c r="H50" s="1254"/>
      <c r="I50" s="107">
        <v>
102472</v>
      </c>
      <c r="J50" s="108">
        <v>
112536</v>
      </c>
      <c r="K50" s="108">
        <v>
118618</v>
      </c>
      <c r="L50" s="108">
        <v>
132187</v>
      </c>
      <c r="M50" s="109">
        <v>
146841</v>
      </c>
    </row>
    <row r="51" spans="2:13" ht="27.75" customHeight="1" x14ac:dyDescent="0.2">
      <c r="B51" s="1249"/>
      <c r="C51" s="1250"/>
      <c r="D51" s="106"/>
      <c r="E51" s="1253" t="s">
        <v>
42</v>
      </c>
      <c r="F51" s="1253"/>
      <c r="G51" s="1253"/>
      <c r="H51" s="1254"/>
      <c r="I51" s="107">
        <v>
11</v>
      </c>
      <c r="J51" s="108">
        <v>
11</v>
      </c>
      <c r="K51" s="108">
        <v>
10</v>
      </c>
      <c r="L51" s="108">
        <v>
7</v>
      </c>
      <c r="M51" s="109">
        <v>
6</v>
      </c>
    </row>
    <row r="52" spans="2:13" ht="27.75" customHeight="1" x14ac:dyDescent="0.2">
      <c r="B52" s="1251"/>
      <c r="C52" s="1252"/>
      <c r="D52" s="106"/>
      <c r="E52" s="1253" t="s">
        <v>
43</v>
      </c>
      <c r="F52" s="1253"/>
      <c r="G52" s="1253"/>
      <c r="H52" s="1254"/>
      <c r="I52" s="107">
        <v>
84681</v>
      </c>
      <c r="J52" s="108">
        <v>
78594</v>
      </c>
      <c r="K52" s="108">
        <v>
72425</v>
      </c>
      <c r="L52" s="108">
        <v>
66142</v>
      </c>
      <c r="M52" s="109">
        <v>
60135</v>
      </c>
    </row>
    <row r="53" spans="2:13" ht="27.75" customHeight="1" thickBot="1" x14ac:dyDescent="0.25">
      <c r="B53" s="1255" t="s">
        <v>
44</v>
      </c>
      <c r="C53" s="1256"/>
      <c r="D53" s="113"/>
      <c r="E53" s="1257" t="s">
        <v>
45</v>
      </c>
      <c r="F53" s="1257"/>
      <c r="G53" s="1257"/>
      <c r="H53" s="1258"/>
      <c r="I53" s="114">
        <v>
-130429</v>
      </c>
      <c r="J53" s="115">
        <v>
-140096</v>
      </c>
      <c r="K53" s="115">
        <v>
-141405</v>
      </c>
      <c r="L53" s="115">
        <v>
-149329</v>
      </c>
      <c r="M53" s="116">
        <v>
-160626</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ALKa7Jiexgsu4XjtHEgxQidPtigFqaW0E1Z/KNlaht2LfXA8gb31692fZO8osHC+guM9Gc56iCgYXVj9YizhA==" saltValue="wGV5560UN5/If627aBOz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546</v>
      </c>
      <c r="G54" s="125" t="s">
        <v>
547</v>
      </c>
      <c r="H54" s="126" t="s">
        <v>
548</v>
      </c>
    </row>
    <row r="55" spans="2:8" ht="52.5" customHeight="1" x14ac:dyDescent="0.2">
      <c r="B55" s="127"/>
      <c r="C55" s="1274" t="s">
        <v>
48</v>
      </c>
      <c r="D55" s="1274"/>
      <c r="E55" s="1275"/>
      <c r="F55" s="128">
        <v>
29668</v>
      </c>
      <c r="G55" s="128">
        <v>
27787</v>
      </c>
      <c r="H55" s="129">
        <v>
30300</v>
      </c>
    </row>
    <row r="56" spans="2:8" ht="52.5" customHeight="1" x14ac:dyDescent="0.2">
      <c r="B56" s="130"/>
      <c r="C56" s="1276" t="s">
        <v>
49</v>
      </c>
      <c r="D56" s="1276"/>
      <c r="E56" s="1277"/>
      <c r="F56" s="131">
        <v>
3099</v>
      </c>
      <c r="G56" s="131">
        <v>
3104</v>
      </c>
      <c r="H56" s="132">
        <v>
3106</v>
      </c>
    </row>
    <row r="57" spans="2:8" ht="53.25" customHeight="1" x14ac:dyDescent="0.2">
      <c r="B57" s="130"/>
      <c r="C57" s="1278" t="s">
        <v>
50</v>
      </c>
      <c r="D57" s="1278"/>
      <c r="E57" s="1279"/>
      <c r="F57" s="133">
        <v>
74351</v>
      </c>
      <c r="G57" s="133">
        <v>
89637</v>
      </c>
      <c r="H57" s="134">
        <v>
101436</v>
      </c>
    </row>
    <row r="58" spans="2:8" ht="45.75" customHeight="1" x14ac:dyDescent="0.2">
      <c r="B58" s="135"/>
      <c r="C58" s="1266" t="s">
        <v>
573</v>
      </c>
      <c r="D58" s="1267"/>
      <c r="E58" s="1268"/>
      <c r="F58" s="136">
        <v>
48254</v>
      </c>
      <c r="G58" s="136">
        <v>
61703</v>
      </c>
      <c r="H58" s="137">
        <v>
63846</v>
      </c>
    </row>
    <row r="59" spans="2:8" ht="45.75" customHeight="1" x14ac:dyDescent="0.2">
      <c r="B59" s="135"/>
      <c r="C59" s="1266" t="s">
        <v>
574</v>
      </c>
      <c r="D59" s="1267"/>
      <c r="E59" s="1268"/>
      <c r="F59" s="136">
        <v>
14399</v>
      </c>
      <c r="G59" s="136">
        <v>
14847</v>
      </c>
      <c r="H59" s="137">
        <v>
21323</v>
      </c>
    </row>
    <row r="60" spans="2:8" ht="45.75" customHeight="1" x14ac:dyDescent="0.2">
      <c r="B60" s="135"/>
      <c r="C60" s="1266" t="s">
        <v>
575</v>
      </c>
      <c r="D60" s="1267"/>
      <c r="E60" s="1268"/>
      <c r="F60" s="136">
        <v>
5000</v>
      </c>
      <c r="G60" s="136">
        <v>
6000</v>
      </c>
      <c r="H60" s="137">
        <v>
7000</v>
      </c>
    </row>
    <row r="61" spans="2:8" ht="45.75" customHeight="1" x14ac:dyDescent="0.2">
      <c r="B61" s="135"/>
      <c r="C61" s="1266" t="s">
        <v>
576</v>
      </c>
      <c r="D61" s="1267"/>
      <c r="E61" s="1268"/>
      <c r="F61" s="136">
        <v>
3342</v>
      </c>
      <c r="G61" s="136">
        <v>
3283</v>
      </c>
      <c r="H61" s="137">
        <v>
5209</v>
      </c>
    </row>
    <row r="62" spans="2:8" ht="45.75" customHeight="1" thickBot="1" x14ac:dyDescent="0.25">
      <c r="B62" s="138"/>
      <c r="C62" s="1269" t="s">
        <v>
577</v>
      </c>
      <c r="D62" s="1270"/>
      <c r="E62" s="1271"/>
      <c r="F62" s="139">
        <v>
1501</v>
      </c>
      <c r="G62" s="139">
        <v>
1533</v>
      </c>
      <c r="H62" s="140">
        <v>
1559</v>
      </c>
    </row>
    <row r="63" spans="2:8" ht="52.5" customHeight="1" thickBot="1" x14ac:dyDescent="0.25">
      <c r="B63" s="141"/>
      <c r="C63" s="1272" t="s">
        <v>
51</v>
      </c>
      <c r="D63" s="1272"/>
      <c r="E63" s="1273"/>
      <c r="F63" s="142">
        <v>
107118</v>
      </c>
      <c r="G63" s="142">
        <v>
120529</v>
      </c>
      <c r="H63" s="143">
        <v>
134842</v>
      </c>
    </row>
    <row r="64" spans="2:8" ht="15" customHeight="1" x14ac:dyDescent="0.2"/>
  </sheetData>
  <sheetProtection algorithmName="SHA-512" hashValue="sFM6Oh5nbjzO9avCloNGG3iLFanlK5KO/PwnweE1XC5Q+DrGCGE9MW9/FSIbSqC5gMgPJx+n5Px5cbvqjhVGvA==" saltValue="a+d+qZYF00eC2CDq3qZj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55" zoomScaleNormal="55" zoomScaleSheetLayoutView="55" workbookViewId="0">
      <selection activeCell="AQ40" sqref="AQ40"/>
    </sheetView>
  </sheetViews>
  <sheetFormatPr defaultColWidth="0" defaultRowHeight="0" customHeight="1" zeroHeight="1" x14ac:dyDescent="0.2"/>
  <cols>
    <col min="1" max="1" width="6.33203125" style="1280" customWidth="1"/>
    <col min="2" max="107" width="2.44140625" style="1280" customWidth="1"/>
    <col min="108" max="108" width="6.109375" style="1282" customWidth="1"/>
    <col min="109" max="109" width="5.88671875" style="1281" customWidth="1"/>
    <col min="110" max="110" width="19.109375" style="1280" hidden="1"/>
    <col min="111" max="115" width="12.6640625" style="1280" hidden="1"/>
    <col min="116" max="349" width="8.6640625" style="1280" hidden="1"/>
    <col min="350" max="355" width="14.88671875" style="1280" hidden="1"/>
    <col min="356" max="357" width="15.88671875" style="1280" hidden="1"/>
    <col min="358" max="363" width="16.109375" style="1280" hidden="1"/>
    <col min="364" max="364" width="6.109375" style="1280" hidden="1"/>
    <col min="365" max="365" width="3" style="1280" hidden="1"/>
    <col min="366" max="605" width="8.6640625" style="1280" hidden="1"/>
    <col min="606" max="611" width="14.88671875" style="1280" hidden="1"/>
    <col min="612" max="613" width="15.88671875" style="1280" hidden="1"/>
    <col min="614" max="619" width="16.109375" style="1280" hidden="1"/>
    <col min="620" max="620" width="6.109375" style="1280" hidden="1"/>
    <col min="621" max="621" width="3" style="1280" hidden="1"/>
    <col min="622" max="861" width="8.6640625" style="1280" hidden="1"/>
    <col min="862" max="867" width="14.88671875" style="1280" hidden="1"/>
    <col min="868" max="869" width="15.88671875" style="1280" hidden="1"/>
    <col min="870" max="875" width="16.109375" style="1280" hidden="1"/>
    <col min="876" max="876" width="6.109375" style="1280" hidden="1"/>
    <col min="877" max="877" width="3" style="1280" hidden="1"/>
    <col min="878" max="1117" width="8.6640625" style="1280" hidden="1"/>
    <col min="1118" max="1123" width="14.88671875" style="1280" hidden="1"/>
    <col min="1124" max="1125" width="15.88671875" style="1280" hidden="1"/>
    <col min="1126" max="1131" width="16.109375" style="1280" hidden="1"/>
    <col min="1132" max="1132" width="6.109375" style="1280" hidden="1"/>
    <col min="1133" max="1133" width="3" style="1280" hidden="1"/>
    <col min="1134" max="1373" width="8.6640625" style="1280" hidden="1"/>
    <col min="1374" max="1379" width="14.88671875" style="1280" hidden="1"/>
    <col min="1380" max="1381" width="15.88671875" style="1280" hidden="1"/>
    <col min="1382" max="1387" width="16.109375" style="1280" hidden="1"/>
    <col min="1388" max="1388" width="6.109375" style="1280" hidden="1"/>
    <col min="1389" max="1389" width="3" style="1280" hidden="1"/>
    <col min="1390" max="1629" width="8.6640625" style="1280" hidden="1"/>
    <col min="1630" max="1635" width="14.88671875" style="1280" hidden="1"/>
    <col min="1636" max="1637" width="15.88671875" style="1280" hidden="1"/>
    <col min="1638" max="1643" width="16.109375" style="1280" hidden="1"/>
    <col min="1644" max="1644" width="6.109375" style="1280" hidden="1"/>
    <col min="1645" max="1645" width="3" style="1280" hidden="1"/>
    <col min="1646" max="1885" width="8.6640625" style="1280" hidden="1"/>
    <col min="1886" max="1891" width="14.88671875" style="1280" hidden="1"/>
    <col min="1892" max="1893" width="15.88671875" style="1280" hidden="1"/>
    <col min="1894" max="1899" width="16.109375" style="1280" hidden="1"/>
    <col min="1900" max="1900" width="6.109375" style="1280" hidden="1"/>
    <col min="1901" max="1901" width="3" style="1280" hidden="1"/>
    <col min="1902" max="2141" width="8.6640625" style="1280" hidden="1"/>
    <col min="2142" max="2147" width="14.88671875" style="1280" hidden="1"/>
    <col min="2148" max="2149" width="15.88671875" style="1280" hidden="1"/>
    <col min="2150" max="2155" width="16.109375" style="1280" hidden="1"/>
    <col min="2156" max="2156" width="6.109375" style="1280" hidden="1"/>
    <col min="2157" max="2157" width="3" style="1280" hidden="1"/>
    <col min="2158" max="2397" width="8.6640625" style="1280" hidden="1"/>
    <col min="2398" max="2403" width="14.88671875" style="1280" hidden="1"/>
    <col min="2404" max="2405" width="15.88671875" style="1280" hidden="1"/>
    <col min="2406" max="2411" width="16.109375" style="1280" hidden="1"/>
    <col min="2412" max="2412" width="6.109375" style="1280" hidden="1"/>
    <col min="2413" max="2413" width="3" style="1280" hidden="1"/>
    <col min="2414" max="2653" width="8.6640625" style="1280" hidden="1"/>
    <col min="2654" max="2659" width="14.88671875" style="1280" hidden="1"/>
    <col min="2660" max="2661" width="15.88671875" style="1280" hidden="1"/>
    <col min="2662" max="2667" width="16.109375" style="1280" hidden="1"/>
    <col min="2668" max="2668" width="6.109375" style="1280" hidden="1"/>
    <col min="2669" max="2669" width="3" style="1280" hidden="1"/>
    <col min="2670" max="2909" width="8.6640625" style="1280" hidden="1"/>
    <col min="2910" max="2915" width="14.88671875" style="1280" hidden="1"/>
    <col min="2916" max="2917" width="15.88671875" style="1280" hidden="1"/>
    <col min="2918" max="2923" width="16.109375" style="1280" hidden="1"/>
    <col min="2924" max="2924" width="6.109375" style="1280" hidden="1"/>
    <col min="2925" max="2925" width="3" style="1280" hidden="1"/>
    <col min="2926" max="3165" width="8.6640625" style="1280" hidden="1"/>
    <col min="3166" max="3171" width="14.88671875" style="1280" hidden="1"/>
    <col min="3172" max="3173" width="15.88671875" style="1280" hidden="1"/>
    <col min="3174" max="3179" width="16.109375" style="1280" hidden="1"/>
    <col min="3180" max="3180" width="6.109375" style="1280" hidden="1"/>
    <col min="3181" max="3181" width="3" style="1280" hidden="1"/>
    <col min="3182" max="3421" width="8.6640625" style="1280" hidden="1"/>
    <col min="3422" max="3427" width="14.88671875" style="1280" hidden="1"/>
    <col min="3428" max="3429" width="15.88671875" style="1280" hidden="1"/>
    <col min="3430" max="3435" width="16.109375" style="1280" hidden="1"/>
    <col min="3436" max="3436" width="6.109375" style="1280" hidden="1"/>
    <col min="3437" max="3437" width="3" style="1280" hidden="1"/>
    <col min="3438" max="3677" width="8.6640625" style="1280" hidden="1"/>
    <col min="3678" max="3683" width="14.88671875" style="1280" hidden="1"/>
    <col min="3684" max="3685" width="15.88671875" style="1280" hidden="1"/>
    <col min="3686" max="3691" width="16.109375" style="1280" hidden="1"/>
    <col min="3692" max="3692" width="6.109375" style="1280" hidden="1"/>
    <col min="3693" max="3693" width="3" style="1280" hidden="1"/>
    <col min="3694" max="3933" width="8.6640625" style="1280" hidden="1"/>
    <col min="3934" max="3939" width="14.88671875" style="1280" hidden="1"/>
    <col min="3940" max="3941" width="15.88671875" style="1280" hidden="1"/>
    <col min="3942" max="3947" width="16.109375" style="1280" hidden="1"/>
    <col min="3948" max="3948" width="6.109375" style="1280" hidden="1"/>
    <col min="3949" max="3949" width="3" style="1280" hidden="1"/>
    <col min="3950" max="4189" width="8.6640625" style="1280" hidden="1"/>
    <col min="4190" max="4195" width="14.88671875" style="1280" hidden="1"/>
    <col min="4196" max="4197" width="15.88671875" style="1280" hidden="1"/>
    <col min="4198" max="4203" width="16.109375" style="1280" hidden="1"/>
    <col min="4204" max="4204" width="6.109375" style="1280" hidden="1"/>
    <col min="4205" max="4205" width="3" style="1280" hidden="1"/>
    <col min="4206" max="4445" width="8.6640625" style="1280" hidden="1"/>
    <col min="4446" max="4451" width="14.88671875" style="1280" hidden="1"/>
    <col min="4452" max="4453" width="15.88671875" style="1280" hidden="1"/>
    <col min="4454" max="4459" width="16.109375" style="1280" hidden="1"/>
    <col min="4460" max="4460" width="6.109375" style="1280" hidden="1"/>
    <col min="4461" max="4461" width="3" style="1280" hidden="1"/>
    <col min="4462" max="4701" width="8.6640625" style="1280" hidden="1"/>
    <col min="4702" max="4707" width="14.88671875" style="1280" hidden="1"/>
    <col min="4708" max="4709" width="15.88671875" style="1280" hidden="1"/>
    <col min="4710" max="4715" width="16.109375" style="1280" hidden="1"/>
    <col min="4716" max="4716" width="6.109375" style="1280" hidden="1"/>
    <col min="4717" max="4717" width="3" style="1280" hidden="1"/>
    <col min="4718" max="4957" width="8.6640625" style="1280" hidden="1"/>
    <col min="4958" max="4963" width="14.88671875" style="1280" hidden="1"/>
    <col min="4964" max="4965" width="15.88671875" style="1280" hidden="1"/>
    <col min="4966" max="4971" width="16.109375" style="1280" hidden="1"/>
    <col min="4972" max="4972" width="6.109375" style="1280" hidden="1"/>
    <col min="4973" max="4973" width="3" style="1280" hidden="1"/>
    <col min="4974" max="5213" width="8.6640625" style="1280" hidden="1"/>
    <col min="5214" max="5219" width="14.88671875" style="1280" hidden="1"/>
    <col min="5220" max="5221" width="15.88671875" style="1280" hidden="1"/>
    <col min="5222" max="5227" width="16.109375" style="1280" hidden="1"/>
    <col min="5228" max="5228" width="6.109375" style="1280" hidden="1"/>
    <col min="5229" max="5229" width="3" style="1280" hidden="1"/>
    <col min="5230" max="5469" width="8.6640625" style="1280" hidden="1"/>
    <col min="5470" max="5475" width="14.88671875" style="1280" hidden="1"/>
    <col min="5476" max="5477" width="15.88671875" style="1280" hidden="1"/>
    <col min="5478" max="5483" width="16.109375" style="1280" hidden="1"/>
    <col min="5484" max="5484" width="6.109375" style="1280" hidden="1"/>
    <col min="5485" max="5485" width="3" style="1280" hidden="1"/>
    <col min="5486" max="5725" width="8.6640625" style="1280" hidden="1"/>
    <col min="5726" max="5731" width="14.88671875" style="1280" hidden="1"/>
    <col min="5732" max="5733" width="15.88671875" style="1280" hidden="1"/>
    <col min="5734" max="5739" width="16.109375" style="1280" hidden="1"/>
    <col min="5740" max="5740" width="6.109375" style="1280" hidden="1"/>
    <col min="5741" max="5741" width="3" style="1280" hidden="1"/>
    <col min="5742" max="5981" width="8.6640625" style="1280" hidden="1"/>
    <col min="5982" max="5987" width="14.88671875" style="1280" hidden="1"/>
    <col min="5988" max="5989" width="15.88671875" style="1280" hidden="1"/>
    <col min="5990" max="5995" width="16.109375" style="1280" hidden="1"/>
    <col min="5996" max="5996" width="6.109375" style="1280" hidden="1"/>
    <col min="5997" max="5997" width="3" style="1280" hidden="1"/>
    <col min="5998" max="6237" width="8.6640625" style="1280" hidden="1"/>
    <col min="6238" max="6243" width="14.88671875" style="1280" hidden="1"/>
    <col min="6244" max="6245" width="15.88671875" style="1280" hidden="1"/>
    <col min="6246" max="6251" width="16.109375" style="1280" hidden="1"/>
    <col min="6252" max="6252" width="6.109375" style="1280" hidden="1"/>
    <col min="6253" max="6253" width="3" style="1280" hidden="1"/>
    <col min="6254" max="6493" width="8.6640625" style="1280" hidden="1"/>
    <col min="6494" max="6499" width="14.88671875" style="1280" hidden="1"/>
    <col min="6500" max="6501" width="15.88671875" style="1280" hidden="1"/>
    <col min="6502" max="6507" width="16.109375" style="1280" hidden="1"/>
    <col min="6508" max="6508" width="6.109375" style="1280" hidden="1"/>
    <col min="6509" max="6509" width="3" style="1280" hidden="1"/>
    <col min="6510" max="6749" width="8.6640625" style="1280" hidden="1"/>
    <col min="6750" max="6755" width="14.88671875" style="1280" hidden="1"/>
    <col min="6756" max="6757" width="15.88671875" style="1280" hidden="1"/>
    <col min="6758" max="6763" width="16.109375" style="1280" hidden="1"/>
    <col min="6764" max="6764" width="6.109375" style="1280" hidden="1"/>
    <col min="6765" max="6765" width="3" style="1280" hidden="1"/>
    <col min="6766" max="7005" width="8.6640625" style="1280" hidden="1"/>
    <col min="7006" max="7011" width="14.88671875" style="1280" hidden="1"/>
    <col min="7012" max="7013" width="15.88671875" style="1280" hidden="1"/>
    <col min="7014" max="7019" width="16.109375" style="1280" hidden="1"/>
    <col min="7020" max="7020" width="6.109375" style="1280" hidden="1"/>
    <col min="7021" max="7021" width="3" style="1280" hidden="1"/>
    <col min="7022" max="7261" width="8.6640625" style="1280" hidden="1"/>
    <col min="7262" max="7267" width="14.88671875" style="1280" hidden="1"/>
    <col min="7268" max="7269" width="15.88671875" style="1280" hidden="1"/>
    <col min="7270" max="7275" width="16.109375" style="1280" hidden="1"/>
    <col min="7276" max="7276" width="6.109375" style="1280" hidden="1"/>
    <col min="7277" max="7277" width="3" style="1280" hidden="1"/>
    <col min="7278" max="7517" width="8.6640625" style="1280" hidden="1"/>
    <col min="7518" max="7523" width="14.88671875" style="1280" hidden="1"/>
    <col min="7524" max="7525" width="15.88671875" style="1280" hidden="1"/>
    <col min="7526" max="7531" width="16.109375" style="1280" hidden="1"/>
    <col min="7532" max="7532" width="6.109375" style="1280" hidden="1"/>
    <col min="7533" max="7533" width="3" style="1280" hidden="1"/>
    <col min="7534" max="7773" width="8.6640625" style="1280" hidden="1"/>
    <col min="7774" max="7779" width="14.88671875" style="1280" hidden="1"/>
    <col min="7780" max="7781" width="15.88671875" style="1280" hidden="1"/>
    <col min="7782" max="7787" width="16.109375" style="1280" hidden="1"/>
    <col min="7788" max="7788" width="6.109375" style="1280" hidden="1"/>
    <col min="7789" max="7789" width="3" style="1280" hidden="1"/>
    <col min="7790" max="8029" width="8.6640625" style="1280" hidden="1"/>
    <col min="8030" max="8035" width="14.88671875" style="1280" hidden="1"/>
    <col min="8036" max="8037" width="15.88671875" style="1280" hidden="1"/>
    <col min="8038" max="8043" width="16.109375" style="1280" hidden="1"/>
    <col min="8044" max="8044" width="6.109375" style="1280" hidden="1"/>
    <col min="8045" max="8045" width="3" style="1280" hidden="1"/>
    <col min="8046" max="8285" width="8.6640625" style="1280" hidden="1"/>
    <col min="8286" max="8291" width="14.88671875" style="1280" hidden="1"/>
    <col min="8292" max="8293" width="15.88671875" style="1280" hidden="1"/>
    <col min="8294" max="8299" width="16.109375" style="1280" hidden="1"/>
    <col min="8300" max="8300" width="6.109375" style="1280" hidden="1"/>
    <col min="8301" max="8301" width="3" style="1280" hidden="1"/>
    <col min="8302" max="8541" width="8.6640625" style="1280" hidden="1"/>
    <col min="8542" max="8547" width="14.88671875" style="1280" hidden="1"/>
    <col min="8548" max="8549" width="15.88671875" style="1280" hidden="1"/>
    <col min="8550" max="8555" width="16.109375" style="1280" hidden="1"/>
    <col min="8556" max="8556" width="6.109375" style="1280" hidden="1"/>
    <col min="8557" max="8557" width="3" style="1280" hidden="1"/>
    <col min="8558" max="8797" width="8.6640625" style="1280" hidden="1"/>
    <col min="8798" max="8803" width="14.88671875" style="1280" hidden="1"/>
    <col min="8804" max="8805" width="15.88671875" style="1280" hidden="1"/>
    <col min="8806" max="8811" width="16.109375" style="1280" hidden="1"/>
    <col min="8812" max="8812" width="6.109375" style="1280" hidden="1"/>
    <col min="8813" max="8813" width="3" style="1280" hidden="1"/>
    <col min="8814" max="9053" width="8.6640625" style="1280" hidden="1"/>
    <col min="9054" max="9059" width="14.88671875" style="1280" hidden="1"/>
    <col min="9060" max="9061" width="15.88671875" style="1280" hidden="1"/>
    <col min="9062" max="9067" width="16.109375" style="1280" hidden="1"/>
    <col min="9068" max="9068" width="6.109375" style="1280" hidden="1"/>
    <col min="9069" max="9069" width="3" style="1280" hidden="1"/>
    <col min="9070" max="9309" width="8.6640625" style="1280" hidden="1"/>
    <col min="9310" max="9315" width="14.88671875" style="1280" hidden="1"/>
    <col min="9316" max="9317" width="15.88671875" style="1280" hidden="1"/>
    <col min="9318" max="9323" width="16.109375" style="1280" hidden="1"/>
    <col min="9324" max="9324" width="6.109375" style="1280" hidden="1"/>
    <col min="9325" max="9325" width="3" style="1280" hidden="1"/>
    <col min="9326" max="9565" width="8.6640625" style="1280" hidden="1"/>
    <col min="9566" max="9571" width="14.88671875" style="1280" hidden="1"/>
    <col min="9572" max="9573" width="15.88671875" style="1280" hidden="1"/>
    <col min="9574" max="9579" width="16.109375" style="1280" hidden="1"/>
    <col min="9580" max="9580" width="6.109375" style="1280" hidden="1"/>
    <col min="9581" max="9581" width="3" style="1280" hidden="1"/>
    <col min="9582" max="9821" width="8.6640625" style="1280" hidden="1"/>
    <col min="9822" max="9827" width="14.88671875" style="1280" hidden="1"/>
    <col min="9828" max="9829" width="15.88671875" style="1280" hidden="1"/>
    <col min="9830" max="9835" width="16.109375" style="1280" hidden="1"/>
    <col min="9836" max="9836" width="6.109375" style="1280" hidden="1"/>
    <col min="9837" max="9837" width="3" style="1280" hidden="1"/>
    <col min="9838" max="10077" width="8.6640625" style="1280" hidden="1"/>
    <col min="10078" max="10083" width="14.88671875" style="1280" hidden="1"/>
    <col min="10084" max="10085" width="15.88671875" style="1280" hidden="1"/>
    <col min="10086" max="10091" width="16.109375" style="1280" hidden="1"/>
    <col min="10092" max="10092" width="6.109375" style="1280" hidden="1"/>
    <col min="10093" max="10093" width="3" style="1280" hidden="1"/>
    <col min="10094" max="10333" width="8.6640625" style="1280" hidden="1"/>
    <col min="10334" max="10339" width="14.88671875" style="1280" hidden="1"/>
    <col min="10340" max="10341" width="15.88671875" style="1280" hidden="1"/>
    <col min="10342" max="10347" width="16.109375" style="1280" hidden="1"/>
    <col min="10348" max="10348" width="6.109375" style="1280" hidden="1"/>
    <col min="10349" max="10349" width="3" style="1280" hidden="1"/>
    <col min="10350" max="10589" width="8.6640625" style="1280" hidden="1"/>
    <col min="10590" max="10595" width="14.88671875" style="1280" hidden="1"/>
    <col min="10596" max="10597" width="15.88671875" style="1280" hidden="1"/>
    <col min="10598" max="10603" width="16.109375" style="1280" hidden="1"/>
    <col min="10604" max="10604" width="6.109375" style="1280" hidden="1"/>
    <col min="10605" max="10605" width="3" style="1280" hidden="1"/>
    <col min="10606" max="10845" width="8.6640625" style="1280" hidden="1"/>
    <col min="10846" max="10851" width="14.88671875" style="1280" hidden="1"/>
    <col min="10852" max="10853" width="15.88671875" style="1280" hidden="1"/>
    <col min="10854" max="10859" width="16.109375" style="1280" hidden="1"/>
    <col min="10860" max="10860" width="6.109375" style="1280" hidden="1"/>
    <col min="10861" max="10861" width="3" style="1280" hidden="1"/>
    <col min="10862" max="11101" width="8.6640625" style="1280" hidden="1"/>
    <col min="11102" max="11107" width="14.88671875" style="1280" hidden="1"/>
    <col min="11108" max="11109" width="15.88671875" style="1280" hidden="1"/>
    <col min="11110" max="11115" width="16.109375" style="1280" hidden="1"/>
    <col min="11116" max="11116" width="6.109375" style="1280" hidden="1"/>
    <col min="11117" max="11117" width="3" style="1280" hidden="1"/>
    <col min="11118" max="11357" width="8.6640625" style="1280" hidden="1"/>
    <col min="11358" max="11363" width="14.88671875" style="1280" hidden="1"/>
    <col min="11364" max="11365" width="15.88671875" style="1280" hidden="1"/>
    <col min="11366" max="11371" width="16.109375" style="1280" hidden="1"/>
    <col min="11372" max="11372" width="6.109375" style="1280" hidden="1"/>
    <col min="11373" max="11373" width="3" style="1280" hidden="1"/>
    <col min="11374" max="11613" width="8.6640625" style="1280" hidden="1"/>
    <col min="11614" max="11619" width="14.88671875" style="1280" hidden="1"/>
    <col min="11620" max="11621" width="15.88671875" style="1280" hidden="1"/>
    <col min="11622" max="11627" width="16.109375" style="1280" hidden="1"/>
    <col min="11628" max="11628" width="6.109375" style="1280" hidden="1"/>
    <col min="11629" max="11629" width="3" style="1280" hidden="1"/>
    <col min="11630" max="11869" width="8.6640625" style="1280" hidden="1"/>
    <col min="11870" max="11875" width="14.88671875" style="1280" hidden="1"/>
    <col min="11876" max="11877" width="15.88671875" style="1280" hidden="1"/>
    <col min="11878" max="11883" width="16.109375" style="1280" hidden="1"/>
    <col min="11884" max="11884" width="6.109375" style="1280" hidden="1"/>
    <col min="11885" max="11885" width="3" style="1280" hidden="1"/>
    <col min="11886" max="12125" width="8.6640625" style="1280" hidden="1"/>
    <col min="12126" max="12131" width="14.88671875" style="1280" hidden="1"/>
    <col min="12132" max="12133" width="15.88671875" style="1280" hidden="1"/>
    <col min="12134" max="12139" width="16.109375" style="1280" hidden="1"/>
    <col min="12140" max="12140" width="6.109375" style="1280" hidden="1"/>
    <col min="12141" max="12141" width="3" style="1280" hidden="1"/>
    <col min="12142" max="12381" width="8.6640625" style="1280" hidden="1"/>
    <col min="12382" max="12387" width="14.88671875" style="1280" hidden="1"/>
    <col min="12388" max="12389" width="15.88671875" style="1280" hidden="1"/>
    <col min="12390" max="12395" width="16.109375" style="1280" hidden="1"/>
    <col min="12396" max="12396" width="6.109375" style="1280" hidden="1"/>
    <col min="12397" max="12397" width="3" style="1280" hidden="1"/>
    <col min="12398" max="12637" width="8.6640625" style="1280" hidden="1"/>
    <col min="12638" max="12643" width="14.88671875" style="1280" hidden="1"/>
    <col min="12644" max="12645" width="15.88671875" style="1280" hidden="1"/>
    <col min="12646" max="12651" width="16.109375" style="1280" hidden="1"/>
    <col min="12652" max="12652" width="6.109375" style="1280" hidden="1"/>
    <col min="12653" max="12653" width="3" style="1280" hidden="1"/>
    <col min="12654" max="12893" width="8.6640625" style="1280" hidden="1"/>
    <col min="12894" max="12899" width="14.88671875" style="1280" hidden="1"/>
    <col min="12900" max="12901" width="15.88671875" style="1280" hidden="1"/>
    <col min="12902" max="12907" width="16.109375" style="1280" hidden="1"/>
    <col min="12908" max="12908" width="6.109375" style="1280" hidden="1"/>
    <col min="12909" max="12909" width="3" style="1280" hidden="1"/>
    <col min="12910" max="13149" width="8.6640625" style="1280" hidden="1"/>
    <col min="13150" max="13155" width="14.88671875" style="1280" hidden="1"/>
    <col min="13156" max="13157" width="15.88671875" style="1280" hidden="1"/>
    <col min="13158" max="13163" width="16.109375" style="1280" hidden="1"/>
    <col min="13164" max="13164" width="6.109375" style="1280" hidden="1"/>
    <col min="13165" max="13165" width="3" style="1280" hidden="1"/>
    <col min="13166" max="13405" width="8.6640625" style="1280" hidden="1"/>
    <col min="13406" max="13411" width="14.88671875" style="1280" hidden="1"/>
    <col min="13412" max="13413" width="15.88671875" style="1280" hidden="1"/>
    <col min="13414" max="13419" width="16.109375" style="1280" hidden="1"/>
    <col min="13420" max="13420" width="6.109375" style="1280" hidden="1"/>
    <col min="13421" max="13421" width="3" style="1280" hidden="1"/>
    <col min="13422" max="13661" width="8.6640625" style="1280" hidden="1"/>
    <col min="13662" max="13667" width="14.88671875" style="1280" hidden="1"/>
    <col min="13668" max="13669" width="15.88671875" style="1280" hidden="1"/>
    <col min="13670" max="13675" width="16.109375" style="1280" hidden="1"/>
    <col min="13676" max="13676" width="6.109375" style="1280" hidden="1"/>
    <col min="13677" max="13677" width="3" style="1280" hidden="1"/>
    <col min="13678" max="13917" width="8.6640625" style="1280" hidden="1"/>
    <col min="13918" max="13923" width="14.88671875" style="1280" hidden="1"/>
    <col min="13924" max="13925" width="15.88671875" style="1280" hidden="1"/>
    <col min="13926" max="13931" width="16.109375" style="1280" hidden="1"/>
    <col min="13932" max="13932" width="6.109375" style="1280" hidden="1"/>
    <col min="13933" max="13933" width="3" style="1280" hidden="1"/>
    <col min="13934" max="14173" width="8.6640625" style="1280" hidden="1"/>
    <col min="14174" max="14179" width="14.88671875" style="1280" hidden="1"/>
    <col min="14180" max="14181" width="15.88671875" style="1280" hidden="1"/>
    <col min="14182" max="14187" width="16.109375" style="1280" hidden="1"/>
    <col min="14188" max="14188" width="6.109375" style="1280" hidden="1"/>
    <col min="14189" max="14189" width="3" style="1280" hidden="1"/>
    <col min="14190" max="14429" width="8.6640625" style="1280" hidden="1"/>
    <col min="14430" max="14435" width="14.88671875" style="1280" hidden="1"/>
    <col min="14436" max="14437" width="15.88671875" style="1280" hidden="1"/>
    <col min="14438" max="14443" width="16.109375" style="1280" hidden="1"/>
    <col min="14444" max="14444" width="6.109375" style="1280" hidden="1"/>
    <col min="14445" max="14445" width="3" style="1280" hidden="1"/>
    <col min="14446" max="14685" width="8.6640625" style="1280" hidden="1"/>
    <col min="14686" max="14691" width="14.88671875" style="1280" hidden="1"/>
    <col min="14692" max="14693" width="15.88671875" style="1280" hidden="1"/>
    <col min="14694" max="14699" width="16.109375" style="1280" hidden="1"/>
    <col min="14700" max="14700" width="6.109375" style="1280" hidden="1"/>
    <col min="14701" max="14701" width="3" style="1280" hidden="1"/>
    <col min="14702" max="14941" width="8.6640625" style="1280" hidden="1"/>
    <col min="14942" max="14947" width="14.88671875" style="1280" hidden="1"/>
    <col min="14948" max="14949" width="15.88671875" style="1280" hidden="1"/>
    <col min="14950" max="14955" width="16.109375" style="1280" hidden="1"/>
    <col min="14956" max="14956" width="6.109375" style="1280" hidden="1"/>
    <col min="14957" max="14957" width="3" style="1280" hidden="1"/>
    <col min="14958" max="15197" width="8.6640625" style="1280" hidden="1"/>
    <col min="15198" max="15203" width="14.88671875" style="1280" hidden="1"/>
    <col min="15204" max="15205" width="15.88671875" style="1280" hidden="1"/>
    <col min="15206" max="15211" width="16.109375" style="1280" hidden="1"/>
    <col min="15212" max="15212" width="6.109375" style="1280" hidden="1"/>
    <col min="15213" max="15213" width="3" style="1280" hidden="1"/>
    <col min="15214" max="15453" width="8.6640625" style="1280" hidden="1"/>
    <col min="15454" max="15459" width="14.88671875" style="1280" hidden="1"/>
    <col min="15460" max="15461" width="15.88671875" style="1280" hidden="1"/>
    <col min="15462" max="15467" width="16.109375" style="1280" hidden="1"/>
    <col min="15468" max="15468" width="6.109375" style="1280" hidden="1"/>
    <col min="15469" max="15469" width="3" style="1280" hidden="1"/>
    <col min="15470" max="15709" width="8.6640625" style="1280" hidden="1"/>
    <col min="15710" max="15715" width="14.88671875" style="1280" hidden="1"/>
    <col min="15716" max="15717" width="15.88671875" style="1280" hidden="1"/>
    <col min="15718" max="15723" width="16.109375" style="1280" hidden="1"/>
    <col min="15724" max="15724" width="6.109375" style="1280" hidden="1"/>
    <col min="15725" max="15725" width="3" style="1280" hidden="1"/>
    <col min="15726" max="15965" width="8.6640625" style="1280" hidden="1"/>
    <col min="15966" max="15971" width="14.88671875" style="1280" hidden="1"/>
    <col min="15972" max="15973" width="15.88671875" style="1280" hidden="1"/>
    <col min="15974" max="15979" width="16.109375" style="1280" hidden="1"/>
    <col min="15980" max="15980" width="6.109375" style="1280" hidden="1"/>
    <col min="15981" max="15981" width="3" style="1280" hidden="1"/>
    <col min="15982" max="16221" width="8.6640625" style="1280" hidden="1"/>
    <col min="16222" max="16227" width="14.88671875" style="1280" hidden="1"/>
    <col min="16228" max="16229" width="15.88671875" style="1280" hidden="1"/>
    <col min="16230" max="16235" width="16.109375" style="1280" hidden="1"/>
    <col min="16236" max="16236" width="6.109375" style="1280" hidden="1"/>
    <col min="16237" max="16237" width="3" style="1280" hidden="1"/>
    <col min="16238" max="16384" width="8.6640625" style="1280" hidden="1"/>
  </cols>
  <sheetData>
    <row r="1" spans="1:143" ht="42.75" customHeight="1" x14ac:dyDescent="0.2">
      <c r="A1" s="1339"/>
      <c r="B1" s="1338"/>
      <c r="DD1" s="1280"/>
      <c r="DE1" s="1280"/>
    </row>
    <row r="2" spans="1:143" ht="25.5" customHeight="1" x14ac:dyDescent="0.2">
      <c r="A2" s="1337"/>
      <c r="C2" s="1337"/>
      <c r="O2" s="1337"/>
      <c r="P2" s="1337"/>
      <c r="Q2" s="1337"/>
      <c r="R2" s="1337"/>
      <c r="S2" s="1337"/>
      <c r="T2" s="1337"/>
      <c r="U2" s="1337"/>
      <c r="V2" s="1337"/>
      <c r="W2" s="1337"/>
      <c r="X2" s="1337"/>
      <c r="Y2" s="1337"/>
      <c r="Z2" s="1337"/>
      <c r="AA2" s="1337"/>
      <c r="AB2" s="1337"/>
      <c r="AC2" s="1337"/>
      <c r="AD2" s="1337"/>
      <c r="AE2" s="1337"/>
      <c r="AF2" s="1337"/>
      <c r="AG2" s="1337"/>
      <c r="AH2" s="1337"/>
      <c r="AI2" s="1337"/>
      <c r="AU2" s="1337"/>
      <c r="BG2" s="1337"/>
      <c r="BS2" s="1337"/>
      <c r="CE2" s="1337"/>
      <c r="CQ2" s="1337"/>
      <c r="DD2" s="1280"/>
      <c r="DE2" s="1280"/>
    </row>
    <row r="3" spans="1:143" ht="25.5" customHeight="1" x14ac:dyDescent="0.2">
      <c r="A3" s="1337"/>
      <c r="C3" s="1337"/>
      <c r="O3" s="1337"/>
      <c r="P3" s="1337"/>
      <c r="Q3" s="1337"/>
      <c r="R3" s="1337"/>
      <c r="S3" s="1337"/>
      <c r="T3" s="1337"/>
      <c r="U3" s="1337"/>
      <c r="V3" s="1337"/>
      <c r="W3" s="1337"/>
      <c r="X3" s="1337"/>
      <c r="Y3" s="1337"/>
      <c r="Z3" s="1337"/>
      <c r="AA3" s="1337"/>
      <c r="AB3" s="1337"/>
      <c r="AC3" s="1337"/>
      <c r="AD3" s="1337"/>
      <c r="AE3" s="1337"/>
      <c r="AF3" s="1337"/>
      <c r="AG3" s="1337"/>
      <c r="AH3" s="1337"/>
      <c r="AI3" s="1337"/>
      <c r="AU3" s="1337"/>
      <c r="BG3" s="1337"/>
      <c r="BS3" s="1337"/>
      <c r="CE3" s="1337"/>
      <c r="CQ3" s="1337"/>
      <c r="DD3" s="1280"/>
      <c r="DE3" s="1280"/>
    </row>
    <row r="4" spans="1:143" s="291" customFormat="1" ht="13.2" x14ac:dyDescent="0.2">
      <c r="A4" s="1337"/>
      <c r="B4" s="1337"/>
      <c r="C4" s="1337"/>
      <c r="D4" s="1337"/>
      <c r="E4" s="1337"/>
      <c r="F4" s="1337"/>
      <c r="G4" s="1337"/>
      <c r="H4" s="1337"/>
      <c r="I4" s="1337"/>
      <c r="J4" s="1337"/>
      <c r="K4" s="1337"/>
      <c r="L4" s="1337"/>
      <c r="M4" s="1337"/>
      <c r="N4" s="1337"/>
      <c r="O4" s="1337"/>
      <c r="P4" s="1337"/>
      <c r="Q4" s="1337"/>
      <c r="R4" s="1337"/>
      <c r="S4" s="1337"/>
      <c r="T4" s="1337"/>
      <c r="U4" s="1337"/>
      <c r="V4" s="1337"/>
      <c r="W4" s="1337"/>
      <c r="X4" s="1337"/>
      <c r="Y4" s="1337"/>
      <c r="Z4" s="1337"/>
      <c r="AA4" s="1337"/>
      <c r="AB4" s="1337"/>
      <c r="AC4" s="1337"/>
      <c r="AD4" s="1337"/>
      <c r="AE4" s="1337"/>
      <c r="AF4" s="1337"/>
      <c r="AG4" s="1337"/>
      <c r="AH4" s="1337"/>
      <c r="AI4" s="1337"/>
      <c r="AJ4" s="1337"/>
      <c r="AK4" s="1337"/>
      <c r="AL4" s="1337"/>
      <c r="AM4" s="1337"/>
      <c r="AN4" s="1337"/>
      <c r="AO4" s="1337"/>
      <c r="AP4" s="1337"/>
      <c r="AQ4" s="1337"/>
      <c r="AR4" s="1337"/>
      <c r="AS4" s="1337"/>
      <c r="AT4" s="1337"/>
      <c r="AU4" s="1337"/>
      <c r="AV4" s="1337"/>
      <c r="AW4" s="1337"/>
      <c r="AX4" s="1337"/>
      <c r="AY4" s="1337"/>
      <c r="AZ4" s="1337"/>
      <c r="BA4" s="1337"/>
      <c r="BB4" s="1337"/>
      <c r="BC4" s="1337"/>
      <c r="BD4" s="1337"/>
      <c r="BE4" s="1337"/>
      <c r="BF4" s="1337"/>
      <c r="BG4" s="1337"/>
      <c r="BH4" s="1337"/>
      <c r="BI4" s="1337"/>
      <c r="BJ4" s="1337"/>
      <c r="BK4" s="1337"/>
      <c r="BL4" s="1337"/>
      <c r="BM4" s="1337"/>
      <c r="BN4" s="1337"/>
      <c r="BO4" s="1337"/>
      <c r="BP4" s="1337"/>
      <c r="BQ4" s="1337"/>
      <c r="BR4" s="1337"/>
      <c r="BS4" s="1337"/>
      <c r="BT4" s="1337"/>
      <c r="BU4" s="1337"/>
      <c r="BV4" s="1337"/>
      <c r="BW4" s="1337"/>
      <c r="BX4" s="1337"/>
      <c r="BY4" s="1337"/>
      <c r="BZ4" s="1337"/>
      <c r="CA4" s="1337"/>
      <c r="CB4" s="1337"/>
      <c r="CC4" s="1337"/>
      <c r="CD4" s="1337"/>
      <c r="CE4" s="1337"/>
      <c r="CF4" s="1337"/>
      <c r="CG4" s="1337"/>
      <c r="CH4" s="1337"/>
      <c r="CI4" s="1337"/>
      <c r="CJ4" s="1337"/>
      <c r="CK4" s="1337"/>
      <c r="CL4" s="1337"/>
      <c r="CM4" s="1337"/>
      <c r="CN4" s="1337"/>
      <c r="CO4" s="1337"/>
      <c r="CP4" s="1337"/>
      <c r="CQ4" s="1337"/>
      <c r="CR4" s="1337"/>
      <c r="CS4" s="1337"/>
      <c r="CT4" s="1337"/>
      <c r="CU4" s="1337"/>
      <c r="CV4" s="1337"/>
      <c r="CW4" s="1337"/>
      <c r="CX4" s="1337"/>
      <c r="CY4" s="1337"/>
      <c r="CZ4" s="1337"/>
      <c r="DA4" s="1337"/>
      <c r="DB4" s="1337"/>
      <c r="DC4" s="1337"/>
      <c r="DD4" s="1337"/>
      <c r="DE4" s="1337"/>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1337"/>
      <c r="B5" s="1337"/>
      <c r="C5" s="1337"/>
      <c r="D5" s="1337"/>
      <c r="E5" s="1337"/>
      <c r="F5" s="1337"/>
      <c r="G5" s="1337"/>
      <c r="H5" s="1337"/>
      <c r="I5" s="1337"/>
      <c r="J5" s="1337"/>
      <c r="K5" s="1337"/>
      <c r="L5" s="1337"/>
      <c r="M5" s="1337"/>
      <c r="N5" s="1337"/>
      <c r="O5" s="1337"/>
      <c r="P5" s="1337"/>
      <c r="Q5" s="1337"/>
      <c r="R5" s="1337"/>
      <c r="S5" s="1337"/>
      <c r="T5" s="1337"/>
      <c r="U5" s="1337"/>
      <c r="V5" s="1337"/>
      <c r="W5" s="1337"/>
      <c r="X5" s="1337"/>
      <c r="Y5" s="1337"/>
      <c r="Z5" s="1337"/>
      <c r="AA5" s="1337"/>
      <c r="AB5" s="1337"/>
      <c r="AC5" s="1337"/>
      <c r="AD5" s="1337"/>
      <c r="AE5" s="1337"/>
      <c r="AF5" s="1337"/>
      <c r="AG5" s="1337"/>
      <c r="AH5" s="1337"/>
      <c r="AI5" s="1337"/>
      <c r="AJ5" s="1337"/>
      <c r="AK5" s="1337"/>
      <c r="AL5" s="1337"/>
      <c r="AM5" s="1337"/>
      <c r="AN5" s="1337"/>
      <c r="AO5" s="1337"/>
      <c r="AP5" s="1337"/>
      <c r="AQ5" s="1337"/>
      <c r="AR5" s="1337"/>
      <c r="AS5" s="1337"/>
      <c r="AT5" s="1337"/>
      <c r="AU5" s="1337"/>
      <c r="AV5" s="1337"/>
      <c r="AW5" s="1337"/>
      <c r="AX5" s="1337"/>
      <c r="AY5" s="1337"/>
      <c r="AZ5" s="1337"/>
      <c r="BA5" s="1337"/>
      <c r="BB5" s="1337"/>
      <c r="BC5" s="1337"/>
      <c r="BD5" s="1337"/>
      <c r="BE5" s="1337"/>
      <c r="BF5" s="1337"/>
      <c r="BG5" s="1337"/>
      <c r="BH5" s="1337"/>
      <c r="BI5" s="1337"/>
      <c r="BJ5" s="1337"/>
      <c r="BK5" s="1337"/>
      <c r="BL5" s="1337"/>
      <c r="BM5" s="1337"/>
      <c r="BN5" s="1337"/>
      <c r="BO5" s="1337"/>
      <c r="BP5" s="1337"/>
      <c r="BQ5" s="1337"/>
      <c r="BR5" s="1337"/>
      <c r="BS5" s="1337"/>
      <c r="BT5" s="1337"/>
      <c r="BU5" s="1337"/>
      <c r="BV5" s="1337"/>
      <c r="BW5" s="1337"/>
      <c r="BX5" s="1337"/>
      <c r="BY5" s="1337"/>
      <c r="BZ5" s="1337"/>
      <c r="CA5" s="1337"/>
      <c r="CB5" s="1337"/>
      <c r="CC5" s="1337"/>
      <c r="CD5" s="1337"/>
      <c r="CE5" s="1337"/>
      <c r="CF5" s="1337"/>
      <c r="CG5" s="1337"/>
      <c r="CH5" s="1337"/>
      <c r="CI5" s="1337"/>
      <c r="CJ5" s="1337"/>
      <c r="CK5" s="1337"/>
      <c r="CL5" s="1337"/>
      <c r="CM5" s="1337"/>
      <c r="CN5" s="1337"/>
      <c r="CO5" s="1337"/>
      <c r="CP5" s="1337"/>
      <c r="CQ5" s="1337"/>
      <c r="CR5" s="1337"/>
      <c r="CS5" s="1337"/>
      <c r="CT5" s="1337"/>
      <c r="CU5" s="1337"/>
      <c r="CV5" s="1337"/>
      <c r="CW5" s="1337"/>
      <c r="CX5" s="1337"/>
      <c r="CY5" s="1337"/>
      <c r="CZ5" s="1337"/>
      <c r="DA5" s="1337"/>
      <c r="DB5" s="1337"/>
      <c r="DC5" s="1337"/>
      <c r="DD5" s="1337"/>
      <c r="DE5" s="1337"/>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1337"/>
      <c r="B6" s="1337"/>
      <c r="C6" s="1337"/>
      <c r="D6" s="1337"/>
      <c r="E6" s="1337"/>
      <c r="F6" s="1337"/>
      <c r="G6" s="1337"/>
      <c r="H6" s="1337"/>
      <c r="I6" s="1337"/>
      <c r="J6" s="1337"/>
      <c r="K6" s="1337"/>
      <c r="L6" s="1337"/>
      <c r="M6" s="1337"/>
      <c r="N6" s="1337"/>
      <c r="O6" s="1337"/>
      <c r="P6" s="1337"/>
      <c r="Q6" s="1337"/>
      <c r="R6" s="1337"/>
      <c r="S6" s="1337"/>
      <c r="T6" s="1337"/>
      <c r="U6" s="1337"/>
      <c r="V6" s="1337"/>
      <c r="W6" s="1337"/>
      <c r="X6" s="1337"/>
      <c r="Y6" s="1337"/>
      <c r="Z6" s="1337"/>
      <c r="AA6" s="1337"/>
      <c r="AB6" s="1337"/>
      <c r="AC6" s="1337"/>
      <c r="AD6" s="1337"/>
      <c r="AE6" s="1337"/>
      <c r="AF6" s="1337"/>
      <c r="AG6" s="1337"/>
      <c r="AH6" s="1337"/>
      <c r="AI6" s="1337"/>
      <c r="AJ6" s="1337"/>
      <c r="AK6" s="1337"/>
      <c r="AL6" s="1337"/>
      <c r="AM6" s="1337"/>
      <c r="AN6" s="1337"/>
      <c r="AO6" s="1337"/>
      <c r="AP6" s="1337"/>
      <c r="AQ6" s="1337"/>
      <c r="AR6" s="1337"/>
      <c r="AS6" s="1337"/>
      <c r="AT6" s="1337"/>
      <c r="AU6" s="1337"/>
      <c r="AV6" s="1337"/>
      <c r="AW6" s="1337"/>
      <c r="AX6" s="1337"/>
      <c r="AY6" s="1337"/>
      <c r="AZ6" s="1337"/>
      <c r="BA6" s="1337"/>
      <c r="BB6" s="1337"/>
      <c r="BC6" s="1337"/>
      <c r="BD6" s="1337"/>
      <c r="BE6" s="1337"/>
      <c r="BF6" s="1337"/>
      <c r="BG6" s="1337"/>
      <c r="BH6" s="1337"/>
      <c r="BI6" s="1337"/>
      <c r="BJ6" s="1337"/>
      <c r="BK6" s="1337"/>
      <c r="BL6" s="1337"/>
      <c r="BM6" s="1337"/>
      <c r="BN6" s="1337"/>
      <c r="BO6" s="1337"/>
      <c r="BP6" s="1337"/>
      <c r="BQ6" s="1337"/>
      <c r="BR6" s="1337"/>
      <c r="BS6" s="1337"/>
      <c r="BT6" s="1337"/>
      <c r="BU6" s="1337"/>
      <c r="BV6" s="1337"/>
      <c r="BW6" s="1337"/>
      <c r="BX6" s="1337"/>
      <c r="BY6" s="1337"/>
      <c r="BZ6" s="1337"/>
      <c r="CA6" s="1337"/>
      <c r="CB6" s="1337"/>
      <c r="CC6" s="1337"/>
      <c r="CD6" s="1337"/>
      <c r="CE6" s="1337"/>
      <c r="CF6" s="1337"/>
      <c r="CG6" s="1337"/>
      <c r="CH6" s="1337"/>
      <c r="CI6" s="1337"/>
      <c r="CJ6" s="1337"/>
      <c r="CK6" s="1337"/>
      <c r="CL6" s="1337"/>
      <c r="CM6" s="1337"/>
      <c r="CN6" s="1337"/>
      <c r="CO6" s="1337"/>
      <c r="CP6" s="1337"/>
      <c r="CQ6" s="1337"/>
      <c r="CR6" s="1337"/>
      <c r="CS6" s="1337"/>
      <c r="CT6" s="1337"/>
      <c r="CU6" s="1337"/>
      <c r="CV6" s="1337"/>
      <c r="CW6" s="1337"/>
      <c r="CX6" s="1337"/>
      <c r="CY6" s="1337"/>
      <c r="CZ6" s="1337"/>
      <c r="DA6" s="1337"/>
      <c r="DB6" s="1337"/>
      <c r="DC6" s="1337"/>
      <c r="DD6" s="1337"/>
      <c r="DE6" s="1337"/>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1337"/>
      <c r="B7" s="1337"/>
      <c r="C7" s="1337"/>
      <c r="D7" s="1337"/>
      <c r="E7" s="1337"/>
      <c r="F7" s="1337"/>
      <c r="G7" s="1337"/>
      <c r="H7" s="1337"/>
      <c r="I7" s="1337"/>
      <c r="J7" s="1337"/>
      <c r="K7" s="1337"/>
      <c r="L7" s="1337"/>
      <c r="M7" s="1337"/>
      <c r="N7" s="1337"/>
      <c r="O7" s="1337"/>
      <c r="P7" s="1337"/>
      <c r="Q7" s="1337"/>
      <c r="R7" s="1337"/>
      <c r="S7" s="1337"/>
      <c r="T7" s="1337"/>
      <c r="U7" s="1337"/>
      <c r="V7" s="1337"/>
      <c r="W7" s="1337"/>
      <c r="X7" s="1337"/>
      <c r="Y7" s="1337"/>
      <c r="Z7" s="1337"/>
      <c r="AA7" s="1337"/>
      <c r="AB7" s="1337"/>
      <c r="AC7" s="1337"/>
      <c r="AD7" s="1337"/>
      <c r="AE7" s="1337"/>
      <c r="AF7" s="1337"/>
      <c r="AG7" s="1337"/>
      <c r="AH7" s="1337"/>
      <c r="AI7" s="1337"/>
      <c r="AJ7" s="1337"/>
      <c r="AK7" s="1337"/>
      <c r="AL7" s="1337"/>
      <c r="AM7" s="1337"/>
      <c r="AN7" s="1337"/>
      <c r="AO7" s="1337"/>
      <c r="AP7" s="1337"/>
      <c r="AQ7" s="1337"/>
      <c r="AR7" s="1337"/>
      <c r="AS7" s="1337"/>
      <c r="AT7" s="1337"/>
      <c r="AU7" s="1337"/>
      <c r="AV7" s="1337"/>
      <c r="AW7" s="1337"/>
      <c r="AX7" s="1337"/>
      <c r="AY7" s="1337"/>
      <c r="AZ7" s="1337"/>
      <c r="BA7" s="1337"/>
      <c r="BB7" s="1337"/>
      <c r="BC7" s="1337"/>
      <c r="BD7" s="1337"/>
      <c r="BE7" s="1337"/>
      <c r="BF7" s="1337"/>
      <c r="BG7" s="1337"/>
      <c r="BH7" s="1337"/>
      <c r="BI7" s="1337"/>
      <c r="BJ7" s="1337"/>
      <c r="BK7" s="1337"/>
      <c r="BL7" s="1337"/>
      <c r="BM7" s="1337"/>
      <c r="BN7" s="1337"/>
      <c r="BO7" s="1337"/>
      <c r="BP7" s="1337"/>
      <c r="BQ7" s="1337"/>
      <c r="BR7" s="1337"/>
      <c r="BS7" s="1337"/>
      <c r="BT7" s="1337"/>
      <c r="BU7" s="1337"/>
      <c r="BV7" s="1337"/>
      <c r="BW7" s="1337"/>
      <c r="BX7" s="1337"/>
      <c r="BY7" s="1337"/>
      <c r="BZ7" s="1337"/>
      <c r="CA7" s="1337"/>
      <c r="CB7" s="1337"/>
      <c r="CC7" s="1337"/>
      <c r="CD7" s="1337"/>
      <c r="CE7" s="1337"/>
      <c r="CF7" s="1337"/>
      <c r="CG7" s="1337"/>
      <c r="CH7" s="1337"/>
      <c r="CI7" s="1337"/>
      <c r="CJ7" s="1337"/>
      <c r="CK7" s="1337"/>
      <c r="CL7" s="1337"/>
      <c r="CM7" s="1337"/>
      <c r="CN7" s="1337"/>
      <c r="CO7" s="1337"/>
      <c r="CP7" s="1337"/>
      <c r="CQ7" s="1337"/>
      <c r="CR7" s="1337"/>
      <c r="CS7" s="1337"/>
      <c r="CT7" s="1337"/>
      <c r="CU7" s="1337"/>
      <c r="CV7" s="1337"/>
      <c r="CW7" s="1337"/>
      <c r="CX7" s="1337"/>
      <c r="CY7" s="1337"/>
      <c r="CZ7" s="1337"/>
      <c r="DA7" s="1337"/>
      <c r="DB7" s="1337"/>
      <c r="DC7" s="1337"/>
      <c r="DD7" s="1337"/>
      <c r="DE7" s="1337"/>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1337"/>
      <c r="B8" s="1337"/>
      <c r="C8" s="1337"/>
      <c r="D8" s="1337"/>
      <c r="E8" s="1337"/>
      <c r="F8" s="1337"/>
      <c r="G8" s="1337"/>
      <c r="H8" s="1337"/>
      <c r="I8" s="1337"/>
      <c r="J8" s="1337"/>
      <c r="K8" s="1337"/>
      <c r="L8" s="1337"/>
      <c r="M8" s="1337"/>
      <c r="N8" s="1337"/>
      <c r="O8" s="1337"/>
      <c r="P8" s="1337"/>
      <c r="Q8" s="1337"/>
      <c r="R8" s="1337"/>
      <c r="S8" s="1337"/>
      <c r="T8" s="1337"/>
      <c r="U8" s="1337"/>
      <c r="V8" s="1337"/>
      <c r="W8" s="1337"/>
      <c r="X8" s="1337"/>
      <c r="Y8" s="1337"/>
      <c r="Z8" s="1337"/>
      <c r="AA8" s="1337"/>
      <c r="AB8" s="1337"/>
      <c r="AC8" s="1337"/>
      <c r="AD8" s="1337"/>
      <c r="AE8" s="1337"/>
      <c r="AF8" s="1337"/>
      <c r="AG8" s="1337"/>
      <c r="AH8" s="1337"/>
      <c r="AI8" s="1337"/>
      <c r="AJ8" s="1337"/>
      <c r="AK8" s="1337"/>
      <c r="AL8" s="1337"/>
      <c r="AM8" s="1337"/>
      <c r="AN8" s="1337"/>
      <c r="AO8" s="1337"/>
      <c r="AP8" s="1337"/>
      <c r="AQ8" s="1337"/>
      <c r="AR8" s="1337"/>
      <c r="AS8" s="1337"/>
      <c r="AT8" s="1337"/>
      <c r="AU8" s="1337"/>
      <c r="AV8" s="1337"/>
      <c r="AW8" s="1337"/>
      <c r="AX8" s="1337"/>
      <c r="AY8" s="1337"/>
      <c r="AZ8" s="1337"/>
      <c r="BA8" s="1337"/>
      <c r="BB8" s="1337"/>
      <c r="BC8" s="1337"/>
      <c r="BD8" s="1337"/>
      <c r="BE8" s="1337"/>
      <c r="BF8" s="1337"/>
      <c r="BG8" s="1337"/>
      <c r="BH8" s="1337"/>
      <c r="BI8" s="1337"/>
      <c r="BJ8" s="1337"/>
      <c r="BK8" s="1337"/>
      <c r="BL8" s="1337"/>
      <c r="BM8" s="1337"/>
      <c r="BN8" s="1337"/>
      <c r="BO8" s="1337"/>
      <c r="BP8" s="1337"/>
      <c r="BQ8" s="1337"/>
      <c r="BR8" s="1337"/>
      <c r="BS8" s="1337"/>
      <c r="BT8" s="1337"/>
      <c r="BU8" s="1337"/>
      <c r="BV8" s="1337"/>
      <c r="BW8" s="1337"/>
      <c r="BX8" s="1337"/>
      <c r="BY8" s="1337"/>
      <c r="BZ8" s="1337"/>
      <c r="CA8" s="1337"/>
      <c r="CB8" s="1337"/>
      <c r="CC8" s="1337"/>
      <c r="CD8" s="1337"/>
      <c r="CE8" s="1337"/>
      <c r="CF8" s="1337"/>
      <c r="CG8" s="1337"/>
      <c r="CH8" s="1337"/>
      <c r="CI8" s="1337"/>
      <c r="CJ8" s="1337"/>
      <c r="CK8" s="1337"/>
      <c r="CL8" s="1337"/>
      <c r="CM8" s="1337"/>
      <c r="CN8" s="1337"/>
      <c r="CO8" s="1337"/>
      <c r="CP8" s="1337"/>
      <c r="CQ8" s="1337"/>
      <c r="CR8" s="1337"/>
      <c r="CS8" s="1337"/>
      <c r="CT8" s="1337"/>
      <c r="CU8" s="1337"/>
      <c r="CV8" s="1337"/>
      <c r="CW8" s="1337"/>
      <c r="CX8" s="1337"/>
      <c r="CY8" s="1337"/>
      <c r="CZ8" s="1337"/>
      <c r="DA8" s="1337"/>
      <c r="DB8" s="1337"/>
      <c r="DC8" s="1337"/>
      <c r="DD8" s="1337"/>
      <c r="DE8" s="1337"/>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1337"/>
      <c r="B9" s="1337"/>
      <c r="C9" s="1337"/>
      <c r="D9" s="1337"/>
      <c r="E9" s="1337"/>
      <c r="F9" s="1337"/>
      <c r="G9" s="1337"/>
      <c r="H9" s="1337"/>
      <c r="I9" s="1337"/>
      <c r="J9" s="1337"/>
      <c r="K9" s="1337"/>
      <c r="L9" s="1337"/>
      <c r="M9" s="1337"/>
      <c r="N9" s="1337"/>
      <c r="O9" s="1337"/>
      <c r="P9" s="1337"/>
      <c r="Q9" s="1337"/>
      <c r="R9" s="1337"/>
      <c r="S9" s="1337"/>
      <c r="T9" s="1337"/>
      <c r="U9" s="1337"/>
      <c r="V9" s="1337"/>
      <c r="W9" s="1337"/>
      <c r="X9" s="1337"/>
      <c r="Y9" s="1337"/>
      <c r="Z9" s="1337"/>
      <c r="AA9" s="1337"/>
      <c r="AB9" s="1337"/>
      <c r="AC9" s="1337"/>
      <c r="AD9" s="1337"/>
      <c r="AE9" s="1337"/>
      <c r="AF9" s="1337"/>
      <c r="AG9" s="1337"/>
      <c r="AH9" s="1337"/>
      <c r="AI9" s="1337"/>
      <c r="AJ9" s="1337"/>
      <c r="AK9" s="1337"/>
      <c r="AL9" s="1337"/>
      <c r="AM9" s="1337"/>
      <c r="AN9" s="1337"/>
      <c r="AO9" s="1337"/>
      <c r="AP9" s="1337"/>
      <c r="AQ9" s="1337"/>
      <c r="AR9" s="1337"/>
      <c r="AS9" s="1337"/>
      <c r="AT9" s="1337"/>
      <c r="AU9" s="1337"/>
      <c r="AV9" s="1337"/>
      <c r="AW9" s="1337"/>
      <c r="AX9" s="1337"/>
      <c r="AY9" s="1337"/>
      <c r="AZ9" s="1337"/>
      <c r="BA9" s="1337"/>
      <c r="BB9" s="1337"/>
      <c r="BC9" s="1337"/>
      <c r="BD9" s="1337"/>
      <c r="BE9" s="1337"/>
      <c r="BF9" s="1337"/>
      <c r="BG9" s="1337"/>
      <c r="BH9" s="1337"/>
      <c r="BI9" s="1337"/>
      <c r="BJ9" s="1337"/>
      <c r="BK9" s="1337"/>
      <c r="BL9" s="1337"/>
      <c r="BM9" s="1337"/>
      <c r="BN9" s="1337"/>
      <c r="BO9" s="1337"/>
      <c r="BP9" s="1337"/>
      <c r="BQ9" s="1337"/>
      <c r="BR9" s="1337"/>
      <c r="BS9" s="1337"/>
      <c r="BT9" s="1337"/>
      <c r="BU9" s="1337"/>
      <c r="BV9" s="1337"/>
      <c r="BW9" s="1337"/>
      <c r="BX9" s="1337"/>
      <c r="BY9" s="1337"/>
      <c r="BZ9" s="1337"/>
      <c r="CA9" s="1337"/>
      <c r="CB9" s="1337"/>
      <c r="CC9" s="1337"/>
      <c r="CD9" s="1337"/>
      <c r="CE9" s="1337"/>
      <c r="CF9" s="1337"/>
      <c r="CG9" s="1337"/>
      <c r="CH9" s="1337"/>
      <c r="CI9" s="1337"/>
      <c r="CJ9" s="1337"/>
      <c r="CK9" s="1337"/>
      <c r="CL9" s="1337"/>
      <c r="CM9" s="1337"/>
      <c r="CN9" s="1337"/>
      <c r="CO9" s="1337"/>
      <c r="CP9" s="1337"/>
      <c r="CQ9" s="1337"/>
      <c r="CR9" s="1337"/>
      <c r="CS9" s="1337"/>
      <c r="CT9" s="1337"/>
      <c r="CU9" s="1337"/>
      <c r="CV9" s="1337"/>
      <c r="CW9" s="1337"/>
      <c r="CX9" s="1337"/>
      <c r="CY9" s="1337"/>
      <c r="CZ9" s="1337"/>
      <c r="DA9" s="1337"/>
      <c r="DB9" s="1337"/>
      <c r="DC9" s="1337"/>
      <c r="DD9" s="1337"/>
      <c r="DE9" s="1337"/>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1337"/>
      <c r="B10" s="1337"/>
      <c r="C10" s="1337"/>
      <c r="D10" s="1337"/>
      <c r="E10" s="1337"/>
      <c r="F10" s="1337"/>
      <c r="G10" s="1337"/>
      <c r="H10" s="1337"/>
      <c r="I10" s="1337"/>
      <c r="J10" s="1337"/>
      <c r="K10" s="1337"/>
      <c r="L10" s="1337"/>
      <c r="M10" s="1337"/>
      <c r="N10" s="1337"/>
      <c r="O10" s="1337"/>
      <c r="P10" s="1337"/>
      <c r="Q10" s="1337"/>
      <c r="R10" s="1337"/>
      <c r="S10" s="1337"/>
      <c r="T10" s="1337"/>
      <c r="U10" s="1337"/>
      <c r="V10" s="1337"/>
      <c r="W10" s="1337"/>
      <c r="X10" s="1337"/>
      <c r="Y10" s="1337"/>
      <c r="Z10" s="1337"/>
      <c r="AA10" s="1337"/>
      <c r="AB10" s="1337"/>
      <c r="AC10" s="1337"/>
      <c r="AD10" s="1337"/>
      <c r="AE10" s="1337"/>
      <c r="AF10" s="1337"/>
      <c r="AG10" s="1337"/>
      <c r="AH10" s="1337"/>
      <c r="AI10" s="1337"/>
      <c r="AJ10" s="1337"/>
      <c r="AK10" s="1337"/>
      <c r="AL10" s="1337"/>
      <c r="AM10" s="1337"/>
      <c r="AN10" s="1337"/>
      <c r="AO10" s="1337"/>
      <c r="AP10" s="1337"/>
      <c r="AQ10" s="1337"/>
      <c r="AR10" s="1337"/>
      <c r="AS10" s="1337"/>
      <c r="AT10" s="1337"/>
      <c r="AU10" s="1337"/>
      <c r="AV10" s="1337"/>
      <c r="AW10" s="1337"/>
      <c r="AX10" s="1337"/>
      <c r="AY10" s="1337"/>
      <c r="AZ10" s="1337"/>
      <c r="BA10" s="1337"/>
      <c r="BB10" s="1337"/>
      <c r="BC10" s="1337"/>
      <c r="BD10" s="1337"/>
      <c r="BE10" s="1337"/>
      <c r="BF10" s="1337"/>
      <c r="BG10" s="1337"/>
      <c r="BH10" s="1337"/>
      <c r="BI10" s="1337"/>
      <c r="BJ10" s="1337"/>
      <c r="BK10" s="1337"/>
      <c r="BL10" s="1337"/>
      <c r="BM10" s="1337"/>
      <c r="BN10" s="1337"/>
      <c r="BO10" s="1337"/>
      <c r="BP10" s="1337"/>
      <c r="BQ10" s="1337"/>
      <c r="BR10" s="1337"/>
      <c r="BS10" s="1337"/>
      <c r="BT10" s="1337"/>
      <c r="BU10" s="1337"/>
      <c r="BV10" s="1337"/>
      <c r="BW10" s="1337"/>
      <c r="BX10" s="1337"/>
      <c r="BY10" s="1337"/>
      <c r="BZ10" s="1337"/>
      <c r="CA10" s="1337"/>
      <c r="CB10" s="1337"/>
      <c r="CC10" s="1337"/>
      <c r="CD10" s="1337"/>
      <c r="CE10" s="1337"/>
      <c r="CF10" s="1337"/>
      <c r="CG10" s="1337"/>
      <c r="CH10" s="1337"/>
      <c r="CI10" s="1337"/>
      <c r="CJ10" s="1337"/>
      <c r="CK10" s="1337"/>
      <c r="CL10" s="1337"/>
      <c r="CM10" s="1337"/>
      <c r="CN10" s="1337"/>
      <c r="CO10" s="1337"/>
      <c r="CP10" s="1337"/>
      <c r="CQ10" s="1337"/>
      <c r="CR10" s="1337"/>
      <c r="CS10" s="1337"/>
      <c r="CT10" s="1337"/>
      <c r="CU10" s="1337"/>
      <c r="CV10" s="1337"/>
      <c r="CW10" s="1337"/>
      <c r="CX10" s="1337"/>
      <c r="CY10" s="1337"/>
      <c r="CZ10" s="1337"/>
      <c r="DA10" s="1337"/>
      <c r="DB10" s="1337"/>
      <c r="DC10" s="1337"/>
      <c r="DD10" s="1337"/>
      <c r="DE10" s="1337"/>
      <c r="DF10" s="292"/>
      <c r="DG10" s="292"/>
      <c r="DH10" s="292"/>
      <c r="DI10" s="292"/>
      <c r="DJ10" s="292"/>
      <c r="DK10" s="292"/>
      <c r="DL10" s="292"/>
      <c r="DM10" s="292"/>
      <c r="DN10" s="292"/>
      <c r="DO10" s="292"/>
      <c r="DP10" s="292"/>
      <c r="DQ10" s="292"/>
      <c r="DR10" s="292"/>
      <c r="DS10" s="292"/>
      <c r="DT10" s="292"/>
      <c r="DU10" s="292"/>
      <c r="DV10" s="292"/>
      <c r="DW10" s="292"/>
      <c r="EM10" s="291" t="s">
        <v>
590</v>
      </c>
    </row>
    <row r="11" spans="1:143" s="291" customFormat="1" ht="13.2" x14ac:dyDescent="0.2">
      <c r="A11" s="1337"/>
      <c r="B11" s="1337"/>
      <c r="C11" s="1337"/>
      <c r="D11" s="1337"/>
      <c r="E11" s="1337"/>
      <c r="F11" s="1337"/>
      <c r="G11" s="1337"/>
      <c r="H11" s="1337"/>
      <c r="I11" s="1337"/>
      <c r="J11" s="1337"/>
      <c r="K11" s="1337"/>
      <c r="L11" s="1337"/>
      <c r="M11" s="1337"/>
      <c r="N11" s="1337"/>
      <c r="O11" s="1337"/>
      <c r="P11" s="1337"/>
      <c r="Q11" s="1337"/>
      <c r="R11" s="1337"/>
      <c r="S11" s="1337"/>
      <c r="T11" s="1337"/>
      <c r="U11" s="1337"/>
      <c r="V11" s="1337"/>
      <c r="W11" s="1337"/>
      <c r="X11" s="1337"/>
      <c r="Y11" s="1337"/>
      <c r="Z11" s="1337"/>
      <c r="AA11" s="1337"/>
      <c r="AB11" s="1337"/>
      <c r="AC11" s="1337"/>
      <c r="AD11" s="1337"/>
      <c r="AE11" s="1337"/>
      <c r="AF11" s="1337"/>
      <c r="AG11" s="1337"/>
      <c r="AH11" s="1337"/>
      <c r="AI11" s="1337"/>
      <c r="AJ11" s="1337"/>
      <c r="AK11" s="1337"/>
      <c r="AL11" s="1337"/>
      <c r="AM11" s="1337"/>
      <c r="AN11" s="1337"/>
      <c r="AO11" s="1337"/>
      <c r="AP11" s="1337"/>
      <c r="AQ11" s="1337"/>
      <c r="AR11" s="1337"/>
      <c r="AS11" s="1337"/>
      <c r="AT11" s="1337"/>
      <c r="AU11" s="1337"/>
      <c r="AV11" s="1337"/>
      <c r="AW11" s="1337"/>
      <c r="AX11" s="1337"/>
      <c r="AY11" s="1337"/>
      <c r="AZ11" s="1337"/>
      <c r="BA11" s="1337"/>
      <c r="BB11" s="1337"/>
      <c r="BC11" s="1337"/>
      <c r="BD11" s="1337"/>
      <c r="BE11" s="1337"/>
      <c r="BF11" s="1337"/>
      <c r="BG11" s="1337"/>
      <c r="BH11" s="1337"/>
      <c r="BI11" s="1337"/>
      <c r="BJ11" s="1337"/>
      <c r="BK11" s="1337"/>
      <c r="BL11" s="1337"/>
      <c r="BM11" s="1337"/>
      <c r="BN11" s="1337"/>
      <c r="BO11" s="1337"/>
      <c r="BP11" s="1337"/>
      <c r="BQ11" s="1337"/>
      <c r="BR11" s="1337"/>
      <c r="BS11" s="1337"/>
      <c r="BT11" s="1337"/>
      <c r="BU11" s="1337"/>
      <c r="BV11" s="1337"/>
      <c r="BW11" s="1337"/>
      <c r="BX11" s="1337"/>
      <c r="BY11" s="1337"/>
      <c r="BZ11" s="1337"/>
      <c r="CA11" s="1337"/>
      <c r="CB11" s="1337"/>
      <c r="CC11" s="1337"/>
      <c r="CD11" s="1337"/>
      <c r="CE11" s="1337"/>
      <c r="CF11" s="1337"/>
      <c r="CG11" s="1337"/>
      <c r="CH11" s="1337"/>
      <c r="CI11" s="1337"/>
      <c r="CJ11" s="1337"/>
      <c r="CK11" s="1337"/>
      <c r="CL11" s="1337"/>
      <c r="CM11" s="1337"/>
      <c r="CN11" s="1337"/>
      <c r="CO11" s="1337"/>
      <c r="CP11" s="1337"/>
      <c r="CQ11" s="1337"/>
      <c r="CR11" s="1337"/>
      <c r="CS11" s="1337"/>
      <c r="CT11" s="1337"/>
      <c r="CU11" s="1337"/>
      <c r="CV11" s="1337"/>
      <c r="CW11" s="1337"/>
      <c r="CX11" s="1337"/>
      <c r="CY11" s="1337"/>
      <c r="CZ11" s="1337"/>
      <c r="DA11" s="1337"/>
      <c r="DB11" s="1337"/>
      <c r="DC11" s="1337"/>
      <c r="DD11" s="1337"/>
      <c r="DE11" s="1337"/>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1337"/>
      <c r="B12" s="1337"/>
      <c r="C12" s="1337"/>
      <c r="D12" s="1337"/>
      <c r="E12" s="1337"/>
      <c r="F12" s="1337"/>
      <c r="G12" s="1337"/>
      <c r="H12" s="1337"/>
      <c r="I12" s="1337"/>
      <c r="J12" s="1337"/>
      <c r="K12" s="1337"/>
      <c r="L12" s="1337"/>
      <c r="M12" s="1337"/>
      <c r="N12" s="1337"/>
      <c r="O12" s="1337"/>
      <c r="P12" s="1337"/>
      <c r="Q12" s="1337"/>
      <c r="R12" s="1337"/>
      <c r="S12" s="1337"/>
      <c r="T12" s="1337"/>
      <c r="U12" s="1337"/>
      <c r="V12" s="1337"/>
      <c r="W12" s="1337"/>
      <c r="X12" s="1337"/>
      <c r="Y12" s="1337"/>
      <c r="Z12" s="1337"/>
      <c r="AA12" s="1337"/>
      <c r="AB12" s="1337"/>
      <c r="AC12" s="1337"/>
      <c r="AD12" s="1337"/>
      <c r="AE12" s="1337"/>
      <c r="AF12" s="1337"/>
      <c r="AG12" s="1337"/>
      <c r="AH12" s="1337"/>
      <c r="AI12" s="1337"/>
      <c r="AJ12" s="1337"/>
      <c r="AK12" s="1337"/>
      <c r="AL12" s="1337"/>
      <c r="AM12" s="1337"/>
      <c r="AN12" s="1337"/>
      <c r="AO12" s="1337"/>
      <c r="AP12" s="1337"/>
      <c r="AQ12" s="1337"/>
      <c r="AR12" s="1337"/>
      <c r="AS12" s="1337"/>
      <c r="AT12" s="1337"/>
      <c r="AU12" s="1337"/>
      <c r="AV12" s="1337"/>
      <c r="AW12" s="1337"/>
      <c r="AX12" s="1337"/>
      <c r="AY12" s="1337"/>
      <c r="AZ12" s="1337"/>
      <c r="BA12" s="1337"/>
      <c r="BB12" s="1337"/>
      <c r="BC12" s="1337"/>
      <c r="BD12" s="1337"/>
      <c r="BE12" s="1337"/>
      <c r="BF12" s="1337"/>
      <c r="BG12" s="1337"/>
      <c r="BH12" s="1337"/>
      <c r="BI12" s="1337"/>
      <c r="BJ12" s="1337"/>
      <c r="BK12" s="1337"/>
      <c r="BL12" s="1337"/>
      <c r="BM12" s="1337"/>
      <c r="BN12" s="1337"/>
      <c r="BO12" s="1337"/>
      <c r="BP12" s="1337"/>
      <c r="BQ12" s="1337"/>
      <c r="BR12" s="1337"/>
      <c r="BS12" s="1337"/>
      <c r="BT12" s="1337"/>
      <c r="BU12" s="1337"/>
      <c r="BV12" s="1337"/>
      <c r="BW12" s="1337"/>
      <c r="BX12" s="1337"/>
      <c r="BY12" s="1337"/>
      <c r="BZ12" s="1337"/>
      <c r="CA12" s="1337"/>
      <c r="CB12" s="1337"/>
      <c r="CC12" s="1337"/>
      <c r="CD12" s="1337"/>
      <c r="CE12" s="1337"/>
      <c r="CF12" s="1337"/>
      <c r="CG12" s="1337"/>
      <c r="CH12" s="1337"/>
      <c r="CI12" s="1337"/>
      <c r="CJ12" s="1337"/>
      <c r="CK12" s="1337"/>
      <c r="CL12" s="1337"/>
      <c r="CM12" s="1337"/>
      <c r="CN12" s="1337"/>
      <c r="CO12" s="1337"/>
      <c r="CP12" s="1337"/>
      <c r="CQ12" s="1337"/>
      <c r="CR12" s="1337"/>
      <c r="CS12" s="1337"/>
      <c r="CT12" s="1337"/>
      <c r="CU12" s="1337"/>
      <c r="CV12" s="1337"/>
      <c r="CW12" s="1337"/>
      <c r="CX12" s="1337"/>
      <c r="CY12" s="1337"/>
      <c r="CZ12" s="1337"/>
      <c r="DA12" s="1337"/>
      <c r="DB12" s="1337"/>
      <c r="DC12" s="1337"/>
      <c r="DD12" s="1337"/>
      <c r="DE12" s="1337"/>
      <c r="DF12" s="292"/>
      <c r="DG12" s="292"/>
      <c r="DH12" s="292"/>
      <c r="DI12" s="292"/>
      <c r="DJ12" s="292"/>
      <c r="DK12" s="292"/>
      <c r="DL12" s="292"/>
      <c r="DM12" s="292"/>
      <c r="DN12" s="292"/>
      <c r="DO12" s="292"/>
      <c r="DP12" s="292"/>
      <c r="DQ12" s="292"/>
      <c r="DR12" s="292"/>
      <c r="DS12" s="292"/>
      <c r="DT12" s="292"/>
      <c r="DU12" s="292"/>
      <c r="DV12" s="292"/>
      <c r="DW12" s="292"/>
      <c r="EM12" s="291" t="s">
        <v>
590</v>
      </c>
    </row>
    <row r="13" spans="1:143" s="291" customFormat="1" ht="13.2" x14ac:dyDescent="0.2">
      <c r="A13" s="1337"/>
      <c r="B13" s="1337"/>
      <c r="C13" s="1337"/>
      <c r="D13" s="1337"/>
      <c r="E13" s="1337"/>
      <c r="F13" s="1337"/>
      <c r="G13" s="1337"/>
      <c r="H13" s="1337"/>
      <c r="I13" s="1337"/>
      <c r="J13" s="1337"/>
      <c r="K13" s="1337"/>
      <c r="L13" s="1337"/>
      <c r="M13" s="1337"/>
      <c r="N13" s="1337"/>
      <c r="O13" s="1337"/>
      <c r="P13" s="1337"/>
      <c r="Q13" s="1337"/>
      <c r="R13" s="1337"/>
      <c r="S13" s="1337"/>
      <c r="T13" s="1337"/>
      <c r="U13" s="1337"/>
      <c r="V13" s="1337"/>
      <c r="W13" s="1337"/>
      <c r="X13" s="1337"/>
      <c r="Y13" s="1337"/>
      <c r="Z13" s="1337"/>
      <c r="AA13" s="1337"/>
      <c r="AB13" s="1337"/>
      <c r="AC13" s="1337"/>
      <c r="AD13" s="1337"/>
      <c r="AE13" s="1337"/>
      <c r="AF13" s="1337"/>
      <c r="AG13" s="1337"/>
      <c r="AH13" s="1337"/>
      <c r="AI13" s="1337"/>
      <c r="AJ13" s="1337"/>
      <c r="AK13" s="1337"/>
      <c r="AL13" s="1337"/>
      <c r="AM13" s="1337"/>
      <c r="AN13" s="1337"/>
      <c r="AO13" s="1337"/>
      <c r="AP13" s="1337"/>
      <c r="AQ13" s="1337"/>
      <c r="AR13" s="1337"/>
      <c r="AS13" s="1337"/>
      <c r="AT13" s="1337"/>
      <c r="AU13" s="1337"/>
      <c r="AV13" s="1337"/>
      <c r="AW13" s="1337"/>
      <c r="AX13" s="1337"/>
      <c r="AY13" s="1337"/>
      <c r="AZ13" s="1337"/>
      <c r="BA13" s="1337"/>
      <c r="BB13" s="1337"/>
      <c r="BC13" s="1337"/>
      <c r="BD13" s="1337"/>
      <c r="BE13" s="1337"/>
      <c r="BF13" s="1337"/>
      <c r="BG13" s="1337"/>
      <c r="BH13" s="1337"/>
      <c r="BI13" s="1337"/>
      <c r="BJ13" s="1337"/>
      <c r="BK13" s="1337"/>
      <c r="BL13" s="1337"/>
      <c r="BM13" s="1337"/>
      <c r="BN13" s="1337"/>
      <c r="BO13" s="1337"/>
      <c r="BP13" s="1337"/>
      <c r="BQ13" s="1337"/>
      <c r="BR13" s="1337"/>
      <c r="BS13" s="1337"/>
      <c r="BT13" s="1337"/>
      <c r="BU13" s="1337"/>
      <c r="BV13" s="1337"/>
      <c r="BW13" s="1337"/>
      <c r="BX13" s="1337"/>
      <c r="BY13" s="1337"/>
      <c r="BZ13" s="1337"/>
      <c r="CA13" s="1337"/>
      <c r="CB13" s="1337"/>
      <c r="CC13" s="1337"/>
      <c r="CD13" s="1337"/>
      <c r="CE13" s="1337"/>
      <c r="CF13" s="1337"/>
      <c r="CG13" s="1337"/>
      <c r="CH13" s="1337"/>
      <c r="CI13" s="1337"/>
      <c r="CJ13" s="1337"/>
      <c r="CK13" s="1337"/>
      <c r="CL13" s="1337"/>
      <c r="CM13" s="1337"/>
      <c r="CN13" s="1337"/>
      <c r="CO13" s="1337"/>
      <c r="CP13" s="1337"/>
      <c r="CQ13" s="1337"/>
      <c r="CR13" s="1337"/>
      <c r="CS13" s="1337"/>
      <c r="CT13" s="1337"/>
      <c r="CU13" s="1337"/>
      <c r="CV13" s="1337"/>
      <c r="CW13" s="1337"/>
      <c r="CX13" s="1337"/>
      <c r="CY13" s="1337"/>
      <c r="CZ13" s="1337"/>
      <c r="DA13" s="1337"/>
      <c r="DB13" s="1337"/>
      <c r="DC13" s="1337"/>
      <c r="DD13" s="1337"/>
      <c r="DE13" s="1337"/>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1337"/>
      <c r="B14" s="1337"/>
      <c r="C14" s="1337"/>
      <c r="D14" s="1337"/>
      <c r="E14" s="1337"/>
      <c r="F14" s="1337"/>
      <c r="G14" s="1337"/>
      <c r="H14" s="1337"/>
      <c r="I14" s="1337"/>
      <c r="J14" s="1337"/>
      <c r="K14" s="1337"/>
      <c r="L14" s="1337"/>
      <c r="M14" s="1337"/>
      <c r="N14" s="1337"/>
      <c r="O14" s="1337"/>
      <c r="P14" s="1337"/>
      <c r="Q14" s="1337"/>
      <c r="R14" s="1337"/>
      <c r="S14" s="1337"/>
      <c r="T14" s="1337"/>
      <c r="U14" s="1337"/>
      <c r="V14" s="1337"/>
      <c r="W14" s="1337"/>
      <c r="X14" s="1337"/>
      <c r="Y14" s="1337"/>
      <c r="Z14" s="1337"/>
      <c r="AA14" s="1337"/>
      <c r="AB14" s="1337"/>
      <c r="AC14" s="1337"/>
      <c r="AD14" s="1337"/>
      <c r="AE14" s="1337"/>
      <c r="AF14" s="1337"/>
      <c r="AG14" s="1337"/>
      <c r="AH14" s="1337"/>
      <c r="AI14" s="1337"/>
      <c r="AJ14" s="1337"/>
      <c r="AK14" s="1337"/>
      <c r="AL14" s="1337"/>
      <c r="AM14" s="1337"/>
      <c r="AN14" s="1337"/>
      <c r="AO14" s="1337"/>
      <c r="AP14" s="1337"/>
      <c r="AQ14" s="1337"/>
      <c r="AR14" s="1337"/>
      <c r="AS14" s="1337"/>
      <c r="AT14" s="1337"/>
      <c r="AU14" s="1337"/>
      <c r="AV14" s="1337"/>
      <c r="AW14" s="1337"/>
      <c r="AX14" s="1337"/>
      <c r="AY14" s="1337"/>
      <c r="AZ14" s="1337"/>
      <c r="BA14" s="1337"/>
      <c r="BB14" s="1337"/>
      <c r="BC14" s="1337"/>
      <c r="BD14" s="1337"/>
      <c r="BE14" s="1337"/>
      <c r="BF14" s="1337"/>
      <c r="BG14" s="1337"/>
      <c r="BH14" s="1337"/>
      <c r="BI14" s="1337"/>
      <c r="BJ14" s="1337"/>
      <c r="BK14" s="1337"/>
      <c r="BL14" s="1337"/>
      <c r="BM14" s="1337"/>
      <c r="BN14" s="1337"/>
      <c r="BO14" s="1337"/>
      <c r="BP14" s="1337"/>
      <c r="BQ14" s="1337"/>
      <c r="BR14" s="1337"/>
      <c r="BS14" s="1337"/>
      <c r="BT14" s="1337"/>
      <c r="BU14" s="1337"/>
      <c r="BV14" s="1337"/>
      <c r="BW14" s="1337"/>
      <c r="BX14" s="1337"/>
      <c r="BY14" s="1337"/>
      <c r="BZ14" s="1337"/>
      <c r="CA14" s="1337"/>
      <c r="CB14" s="1337"/>
      <c r="CC14" s="1337"/>
      <c r="CD14" s="1337"/>
      <c r="CE14" s="1337"/>
      <c r="CF14" s="1337"/>
      <c r="CG14" s="1337"/>
      <c r="CH14" s="1337"/>
      <c r="CI14" s="1337"/>
      <c r="CJ14" s="1337"/>
      <c r="CK14" s="1337"/>
      <c r="CL14" s="1337"/>
      <c r="CM14" s="1337"/>
      <c r="CN14" s="1337"/>
      <c r="CO14" s="1337"/>
      <c r="CP14" s="1337"/>
      <c r="CQ14" s="1337"/>
      <c r="CR14" s="1337"/>
      <c r="CS14" s="1337"/>
      <c r="CT14" s="1337"/>
      <c r="CU14" s="1337"/>
      <c r="CV14" s="1337"/>
      <c r="CW14" s="1337"/>
      <c r="CX14" s="1337"/>
      <c r="CY14" s="1337"/>
      <c r="CZ14" s="1337"/>
      <c r="DA14" s="1337"/>
      <c r="DB14" s="1337"/>
      <c r="DC14" s="1337"/>
      <c r="DD14" s="1337"/>
      <c r="DE14" s="1337"/>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1280"/>
      <c r="B15" s="1337"/>
      <c r="C15" s="1337"/>
      <c r="D15" s="1337"/>
      <c r="E15" s="1337"/>
      <c r="F15" s="1337"/>
      <c r="G15" s="1337"/>
      <c r="H15" s="1337"/>
      <c r="I15" s="1337"/>
      <c r="J15" s="1337"/>
      <c r="K15" s="1337"/>
      <c r="L15" s="1337"/>
      <c r="M15" s="1337"/>
      <c r="N15" s="1337"/>
      <c r="O15" s="1337"/>
      <c r="P15" s="1337"/>
      <c r="Q15" s="1337"/>
      <c r="R15" s="1337"/>
      <c r="S15" s="1337"/>
      <c r="T15" s="1337"/>
      <c r="U15" s="1337"/>
      <c r="V15" s="1337"/>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R15" s="1337"/>
      <c r="AS15" s="1337"/>
      <c r="AT15" s="1337"/>
      <c r="AU15" s="1337"/>
      <c r="AV15" s="1337"/>
      <c r="AW15" s="1337"/>
      <c r="AX15" s="1337"/>
      <c r="AY15" s="1337"/>
      <c r="AZ15" s="1337"/>
      <c r="BA15" s="1337"/>
      <c r="BB15" s="1337"/>
      <c r="BC15" s="1337"/>
      <c r="BD15" s="1337"/>
      <c r="BE15" s="1337"/>
      <c r="BF15" s="1337"/>
      <c r="BG15" s="1337"/>
      <c r="BH15" s="1337"/>
      <c r="BI15" s="1337"/>
      <c r="BJ15" s="1337"/>
      <c r="BK15" s="1337"/>
      <c r="BL15" s="1337"/>
      <c r="BM15" s="1337"/>
      <c r="BN15" s="1337"/>
      <c r="BO15" s="1337"/>
      <c r="BP15" s="1337"/>
      <c r="BQ15" s="1337"/>
      <c r="BR15" s="1337"/>
      <c r="BS15" s="1337"/>
      <c r="BT15" s="1337"/>
      <c r="BU15" s="1337"/>
      <c r="BV15" s="1337"/>
      <c r="BW15" s="1337"/>
      <c r="BX15" s="1337"/>
      <c r="BY15" s="1337"/>
      <c r="BZ15" s="1337"/>
      <c r="CA15" s="1337"/>
      <c r="CB15" s="1337"/>
      <c r="CC15" s="1337"/>
      <c r="CD15" s="1337"/>
      <c r="CE15" s="1337"/>
      <c r="CF15" s="1337"/>
      <c r="CG15" s="1337"/>
      <c r="CH15" s="1337"/>
      <c r="CI15" s="1337"/>
      <c r="CJ15" s="1337"/>
      <c r="CK15" s="1337"/>
      <c r="CL15" s="1337"/>
      <c r="CM15" s="1337"/>
      <c r="CN15" s="1337"/>
      <c r="CO15" s="1337"/>
      <c r="CP15" s="1337"/>
      <c r="CQ15" s="1337"/>
      <c r="CR15" s="1337"/>
      <c r="CS15" s="1337"/>
      <c r="CT15" s="1337"/>
      <c r="CU15" s="1337"/>
      <c r="CV15" s="1337"/>
      <c r="CW15" s="1337"/>
      <c r="CX15" s="1337"/>
      <c r="CY15" s="1337"/>
      <c r="CZ15" s="1337"/>
      <c r="DA15" s="1337"/>
      <c r="DB15" s="1337"/>
      <c r="DC15" s="1337"/>
      <c r="DD15" s="1337"/>
      <c r="DE15" s="1337"/>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1280"/>
      <c r="B16" s="1337"/>
      <c r="C16" s="1337"/>
      <c r="D16" s="1337"/>
      <c r="E16" s="1337"/>
      <c r="F16" s="1337"/>
      <c r="G16" s="1337"/>
      <c r="H16" s="1337"/>
      <c r="I16" s="1337"/>
      <c r="J16" s="1337"/>
      <c r="K16" s="1337"/>
      <c r="L16" s="1337"/>
      <c r="M16" s="1337"/>
      <c r="N16" s="1337"/>
      <c r="O16" s="1337"/>
      <c r="P16" s="1337"/>
      <c r="Q16" s="1337"/>
      <c r="R16" s="1337"/>
      <c r="S16" s="1337"/>
      <c r="T16" s="1337"/>
      <c r="U16" s="1337"/>
      <c r="V16" s="1337"/>
      <c r="W16" s="1337"/>
      <c r="X16" s="1337"/>
      <c r="Y16" s="1337"/>
      <c r="Z16" s="1337"/>
      <c r="AA16" s="1337"/>
      <c r="AB16" s="1337"/>
      <c r="AC16" s="1337"/>
      <c r="AD16" s="1337"/>
      <c r="AE16" s="1337"/>
      <c r="AF16" s="1337"/>
      <c r="AG16" s="1337"/>
      <c r="AH16" s="1337"/>
      <c r="AI16" s="1337"/>
      <c r="AJ16" s="1337"/>
      <c r="AK16" s="1337"/>
      <c r="AL16" s="1337"/>
      <c r="AM16" s="1337"/>
      <c r="AN16" s="1337"/>
      <c r="AO16" s="1337"/>
      <c r="AP16" s="1337"/>
      <c r="AQ16" s="1337"/>
      <c r="AR16" s="1337"/>
      <c r="AS16" s="1337"/>
      <c r="AT16" s="1337"/>
      <c r="AU16" s="1337"/>
      <c r="AV16" s="1337"/>
      <c r="AW16" s="1337"/>
      <c r="AX16" s="1337"/>
      <c r="AY16" s="1337"/>
      <c r="AZ16" s="1337"/>
      <c r="BA16" s="1337"/>
      <c r="BB16" s="1337"/>
      <c r="BC16" s="1337"/>
      <c r="BD16" s="1337"/>
      <c r="BE16" s="1337"/>
      <c r="BF16" s="1337"/>
      <c r="BG16" s="1337"/>
      <c r="BH16" s="1337"/>
      <c r="BI16" s="1337"/>
      <c r="BJ16" s="1337"/>
      <c r="BK16" s="1337"/>
      <c r="BL16" s="1337"/>
      <c r="BM16" s="1337"/>
      <c r="BN16" s="1337"/>
      <c r="BO16" s="1337"/>
      <c r="BP16" s="1337"/>
      <c r="BQ16" s="1337"/>
      <c r="BR16" s="1337"/>
      <c r="BS16" s="1337"/>
      <c r="BT16" s="1337"/>
      <c r="BU16" s="1337"/>
      <c r="BV16" s="1337"/>
      <c r="BW16" s="1337"/>
      <c r="BX16" s="1337"/>
      <c r="BY16" s="1337"/>
      <c r="BZ16" s="1337"/>
      <c r="CA16" s="1337"/>
      <c r="CB16" s="1337"/>
      <c r="CC16" s="1337"/>
      <c r="CD16" s="1337"/>
      <c r="CE16" s="1337"/>
      <c r="CF16" s="1337"/>
      <c r="CG16" s="1337"/>
      <c r="CH16" s="1337"/>
      <c r="CI16" s="1337"/>
      <c r="CJ16" s="1337"/>
      <c r="CK16" s="1337"/>
      <c r="CL16" s="1337"/>
      <c r="CM16" s="1337"/>
      <c r="CN16" s="1337"/>
      <c r="CO16" s="1337"/>
      <c r="CP16" s="1337"/>
      <c r="CQ16" s="1337"/>
      <c r="CR16" s="1337"/>
      <c r="CS16" s="1337"/>
      <c r="CT16" s="1337"/>
      <c r="CU16" s="1337"/>
      <c r="CV16" s="1337"/>
      <c r="CW16" s="1337"/>
      <c r="CX16" s="1337"/>
      <c r="CY16" s="1337"/>
      <c r="CZ16" s="1337"/>
      <c r="DA16" s="1337"/>
      <c r="DB16" s="1337"/>
      <c r="DC16" s="1337"/>
      <c r="DD16" s="1337"/>
      <c r="DE16" s="1337"/>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1280"/>
      <c r="B17" s="1337"/>
      <c r="C17" s="1337"/>
      <c r="D17" s="1337"/>
      <c r="E17" s="1337"/>
      <c r="F17" s="1337"/>
      <c r="G17" s="1337"/>
      <c r="H17" s="1337"/>
      <c r="I17" s="1337"/>
      <c r="J17" s="1337"/>
      <c r="K17" s="1337"/>
      <c r="L17" s="1337"/>
      <c r="M17" s="1337"/>
      <c r="N17" s="1337"/>
      <c r="O17" s="1337"/>
      <c r="P17" s="1337"/>
      <c r="Q17" s="1337"/>
      <c r="R17" s="1337"/>
      <c r="S17" s="1337"/>
      <c r="T17" s="1337"/>
      <c r="U17" s="1337"/>
      <c r="V17" s="1337"/>
      <c r="W17" s="1337"/>
      <c r="X17" s="1337"/>
      <c r="Y17" s="1337"/>
      <c r="Z17" s="1337"/>
      <c r="AA17" s="1337"/>
      <c r="AB17" s="1337"/>
      <c r="AC17" s="1337"/>
      <c r="AD17" s="1337"/>
      <c r="AE17" s="1337"/>
      <c r="AF17" s="1337"/>
      <c r="AG17" s="1337"/>
      <c r="AH17" s="1337"/>
      <c r="AI17" s="1337"/>
      <c r="AJ17" s="1337"/>
      <c r="AK17" s="1337"/>
      <c r="AL17" s="1337"/>
      <c r="AM17" s="1337"/>
      <c r="AN17" s="1337"/>
      <c r="AO17" s="1337"/>
      <c r="AP17" s="1337"/>
      <c r="AQ17" s="1337"/>
      <c r="AR17" s="1337"/>
      <c r="AS17" s="1337"/>
      <c r="AT17" s="1337"/>
      <c r="AU17" s="1337"/>
      <c r="AV17" s="1337"/>
      <c r="AW17" s="1337"/>
      <c r="AX17" s="1337"/>
      <c r="AY17" s="1337"/>
      <c r="AZ17" s="1337"/>
      <c r="BA17" s="1337"/>
      <c r="BB17" s="1337"/>
      <c r="BC17" s="1337"/>
      <c r="BD17" s="1337"/>
      <c r="BE17" s="1337"/>
      <c r="BF17" s="1337"/>
      <c r="BG17" s="1337"/>
      <c r="BH17" s="1337"/>
      <c r="BI17" s="1337"/>
      <c r="BJ17" s="1337"/>
      <c r="BK17" s="1337"/>
      <c r="BL17" s="1337"/>
      <c r="BM17" s="1337"/>
      <c r="BN17" s="1337"/>
      <c r="BO17" s="1337"/>
      <c r="BP17" s="1337"/>
      <c r="BQ17" s="1337"/>
      <c r="BR17" s="1337"/>
      <c r="BS17" s="1337"/>
      <c r="BT17" s="1337"/>
      <c r="BU17" s="1337"/>
      <c r="BV17" s="1337"/>
      <c r="BW17" s="1337"/>
      <c r="BX17" s="1337"/>
      <c r="BY17" s="1337"/>
      <c r="BZ17" s="1337"/>
      <c r="CA17" s="1337"/>
      <c r="CB17" s="1337"/>
      <c r="CC17" s="1337"/>
      <c r="CD17" s="1337"/>
      <c r="CE17" s="1337"/>
      <c r="CF17" s="1337"/>
      <c r="CG17" s="1337"/>
      <c r="CH17" s="1337"/>
      <c r="CI17" s="1337"/>
      <c r="CJ17" s="1337"/>
      <c r="CK17" s="1337"/>
      <c r="CL17" s="1337"/>
      <c r="CM17" s="1337"/>
      <c r="CN17" s="1337"/>
      <c r="CO17" s="1337"/>
      <c r="CP17" s="1337"/>
      <c r="CQ17" s="1337"/>
      <c r="CR17" s="1337"/>
      <c r="CS17" s="1337"/>
      <c r="CT17" s="1337"/>
      <c r="CU17" s="1337"/>
      <c r="CV17" s="1337"/>
      <c r="CW17" s="1337"/>
      <c r="CX17" s="1337"/>
      <c r="CY17" s="1337"/>
      <c r="CZ17" s="1337"/>
      <c r="DA17" s="1337"/>
      <c r="DB17" s="1337"/>
      <c r="DC17" s="1337"/>
      <c r="DD17" s="1337"/>
      <c r="DE17" s="1337"/>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1280"/>
      <c r="B18" s="1337"/>
      <c r="C18" s="1337"/>
      <c r="D18" s="1337"/>
      <c r="E18" s="1337"/>
      <c r="F18" s="1337"/>
      <c r="G18" s="1337"/>
      <c r="H18" s="1337"/>
      <c r="I18" s="1337"/>
      <c r="J18" s="1337"/>
      <c r="K18" s="1337"/>
      <c r="L18" s="1337"/>
      <c r="M18" s="1337"/>
      <c r="N18" s="1337"/>
      <c r="O18" s="1337"/>
      <c r="P18" s="1337"/>
      <c r="Q18" s="1337"/>
      <c r="R18" s="1337"/>
      <c r="S18" s="1337"/>
      <c r="T18" s="1337"/>
      <c r="U18" s="1337"/>
      <c r="V18" s="1337"/>
      <c r="W18" s="1337"/>
      <c r="X18" s="1337"/>
      <c r="Y18" s="1337"/>
      <c r="Z18" s="1337"/>
      <c r="AA18" s="1337"/>
      <c r="AB18" s="1337"/>
      <c r="AC18" s="1337"/>
      <c r="AD18" s="1337"/>
      <c r="AE18" s="1337"/>
      <c r="AF18" s="1337"/>
      <c r="AG18" s="1337"/>
      <c r="AH18" s="1337"/>
      <c r="AI18" s="1337"/>
      <c r="AJ18" s="1337"/>
      <c r="AK18" s="1337"/>
      <c r="AL18" s="1337"/>
      <c r="AM18" s="1337"/>
      <c r="AN18" s="1337"/>
      <c r="AO18" s="1337"/>
      <c r="AP18" s="1337"/>
      <c r="AQ18" s="1337"/>
      <c r="AR18" s="1337"/>
      <c r="AS18" s="1337"/>
      <c r="AT18" s="1337"/>
      <c r="AU18" s="1337"/>
      <c r="AV18" s="1337"/>
      <c r="AW18" s="1337"/>
      <c r="AX18" s="1337"/>
      <c r="AY18" s="1337"/>
      <c r="AZ18" s="1337"/>
      <c r="BA18" s="1337"/>
      <c r="BB18" s="1337"/>
      <c r="BC18" s="1337"/>
      <c r="BD18" s="1337"/>
      <c r="BE18" s="1337"/>
      <c r="BF18" s="1337"/>
      <c r="BG18" s="1337"/>
      <c r="BH18" s="1337"/>
      <c r="BI18" s="1337"/>
      <c r="BJ18" s="1337"/>
      <c r="BK18" s="1337"/>
      <c r="BL18" s="1337"/>
      <c r="BM18" s="1337"/>
      <c r="BN18" s="1337"/>
      <c r="BO18" s="1337"/>
      <c r="BP18" s="1337"/>
      <c r="BQ18" s="1337"/>
      <c r="BR18" s="1337"/>
      <c r="BS18" s="1337"/>
      <c r="BT18" s="1337"/>
      <c r="BU18" s="1337"/>
      <c r="BV18" s="1337"/>
      <c r="BW18" s="1337"/>
      <c r="BX18" s="1337"/>
      <c r="BY18" s="1337"/>
      <c r="BZ18" s="1337"/>
      <c r="CA18" s="1337"/>
      <c r="CB18" s="1337"/>
      <c r="CC18" s="1337"/>
      <c r="CD18" s="1337"/>
      <c r="CE18" s="1337"/>
      <c r="CF18" s="1337"/>
      <c r="CG18" s="1337"/>
      <c r="CH18" s="1337"/>
      <c r="CI18" s="1337"/>
      <c r="CJ18" s="1337"/>
      <c r="CK18" s="1337"/>
      <c r="CL18" s="1337"/>
      <c r="CM18" s="1337"/>
      <c r="CN18" s="1337"/>
      <c r="CO18" s="1337"/>
      <c r="CP18" s="1337"/>
      <c r="CQ18" s="1337"/>
      <c r="CR18" s="1337"/>
      <c r="CS18" s="1337"/>
      <c r="CT18" s="1337"/>
      <c r="CU18" s="1337"/>
      <c r="CV18" s="1337"/>
      <c r="CW18" s="1337"/>
      <c r="CX18" s="1337"/>
      <c r="CY18" s="1337"/>
      <c r="CZ18" s="1337"/>
      <c r="DA18" s="1337"/>
      <c r="DB18" s="1337"/>
      <c r="DC18" s="1337"/>
      <c r="DD18" s="1337"/>
      <c r="DE18" s="1337"/>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1280"/>
      <c r="DE19" s="1280"/>
    </row>
    <row r="20" spans="1:351" ht="13.2" x14ac:dyDescent="0.2">
      <c r="DD20" s="1280"/>
      <c r="DE20" s="1280"/>
    </row>
    <row r="21" spans="1:351" ht="16.2" x14ac:dyDescent="0.2">
      <c r="B21" s="1336"/>
      <c r="C21" s="1332"/>
      <c r="D21" s="1332"/>
      <c r="E21" s="1332"/>
      <c r="F21" s="1332"/>
      <c r="G21" s="1332"/>
      <c r="H21" s="1332"/>
      <c r="I21" s="1332"/>
      <c r="J21" s="1332"/>
      <c r="K21" s="1332"/>
      <c r="L21" s="1332"/>
      <c r="M21" s="1332"/>
      <c r="N21" s="1335"/>
      <c r="O21" s="1332"/>
      <c r="P21" s="1332"/>
      <c r="Q21" s="1332"/>
      <c r="R21" s="1332"/>
      <c r="S21" s="1332"/>
      <c r="T21" s="1332"/>
      <c r="U21" s="1332"/>
      <c r="V21" s="1332"/>
      <c r="W21" s="1332"/>
      <c r="X21" s="1332"/>
      <c r="Y21" s="1332"/>
      <c r="Z21" s="1332"/>
      <c r="AA21" s="1332"/>
      <c r="AB21" s="1332"/>
      <c r="AC21" s="1332"/>
      <c r="AD21" s="1332"/>
      <c r="AE21" s="1332"/>
      <c r="AF21" s="1332"/>
      <c r="AG21" s="1332"/>
      <c r="AH21" s="1332"/>
      <c r="AI21" s="1332"/>
      <c r="AJ21" s="1332"/>
      <c r="AK21" s="1332"/>
      <c r="AL21" s="1332"/>
      <c r="AM21" s="1332"/>
      <c r="AN21" s="1332"/>
      <c r="AO21" s="1332"/>
      <c r="AP21" s="1332"/>
      <c r="AQ21" s="1332"/>
      <c r="AR21" s="1332"/>
      <c r="AS21" s="1332"/>
      <c r="AT21" s="1335"/>
      <c r="AU21" s="1332"/>
      <c r="AV21" s="1332"/>
      <c r="AW21" s="1332"/>
      <c r="AX21" s="1332"/>
      <c r="AY21" s="1332"/>
      <c r="AZ21" s="1332"/>
      <c r="BA21" s="1332"/>
      <c r="BB21" s="1332"/>
      <c r="BC21" s="1332"/>
      <c r="BD21" s="1332"/>
      <c r="BE21" s="1332"/>
      <c r="BF21" s="1335"/>
      <c r="BG21" s="1332"/>
      <c r="BH21" s="1332"/>
      <c r="BI21" s="1332"/>
      <c r="BJ21" s="1332"/>
      <c r="BK21" s="1332"/>
      <c r="BL21" s="1332"/>
      <c r="BM21" s="1332"/>
      <c r="BN21" s="1332"/>
      <c r="BO21" s="1332"/>
      <c r="BP21" s="1332"/>
      <c r="BQ21" s="1332"/>
      <c r="BR21" s="1335"/>
      <c r="BS21" s="1332"/>
      <c r="BT21" s="1332"/>
      <c r="BU21" s="1332"/>
      <c r="BV21" s="1332"/>
      <c r="BW21" s="1332"/>
      <c r="BX21" s="1332"/>
      <c r="BY21" s="1332"/>
      <c r="BZ21" s="1332"/>
      <c r="CA21" s="1332"/>
      <c r="CB21" s="1332"/>
      <c r="CC21" s="1332"/>
      <c r="CD21" s="1335"/>
      <c r="CE21" s="1332"/>
      <c r="CF21" s="1332"/>
      <c r="CG21" s="1332"/>
      <c r="CH21" s="1332"/>
      <c r="CI21" s="1332"/>
      <c r="CJ21" s="1332"/>
      <c r="CK21" s="1332"/>
      <c r="CL21" s="1332"/>
      <c r="CM21" s="1332"/>
      <c r="CN21" s="1332"/>
      <c r="CO21" s="1332"/>
      <c r="CP21" s="1335"/>
      <c r="CQ21" s="1332"/>
      <c r="CR21" s="1332"/>
      <c r="CS21" s="1332"/>
      <c r="CT21" s="1332"/>
      <c r="CU21" s="1332"/>
      <c r="CV21" s="1332"/>
      <c r="CW21" s="1332"/>
      <c r="CX21" s="1332"/>
      <c r="CY21" s="1332"/>
      <c r="CZ21" s="1332"/>
      <c r="DA21" s="1332"/>
      <c r="DB21" s="1335"/>
      <c r="DC21" s="1332"/>
      <c r="DD21" s="1331"/>
      <c r="DE21" s="1280"/>
      <c r="MM21" s="1334"/>
    </row>
    <row r="22" spans="1:351" ht="16.2" x14ac:dyDescent="0.2">
      <c r="B22" s="1281"/>
      <c r="MM22" s="1334"/>
    </row>
    <row r="23" spans="1:351" ht="13.2" x14ac:dyDescent="0.2">
      <c r="B23" s="1281"/>
    </row>
    <row r="24" spans="1:351" ht="13.2" x14ac:dyDescent="0.2">
      <c r="B24" s="1281"/>
    </row>
    <row r="25" spans="1:351" ht="13.2" x14ac:dyDescent="0.2">
      <c r="B25" s="1281"/>
    </row>
    <row r="26" spans="1:351" ht="13.2" x14ac:dyDescent="0.2">
      <c r="B26" s="1281"/>
    </row>
    <row r="27" spans="1:351" ht="13.2" x14ac:dyDescent="0.2">
      <c r="B27" s="1281"/>
    </row>
    <row r="28" spans="1:351" ht="13.2" x14ac:dyDescent="0.2">
      <c r="B28" s="1281"/>
    </row>
    <row r="29" spans="1:351" ht="13.2" x14ac:dyDescent="0.2">
      <c r="B29" s="1281"/>
    </row>
    <row r="30" spans="1:351" ht="13.2" x14ac:dyDescent="0.2">
      <c r="B30" s="1281"/>
    </row>
    <row r="31" spans="1:351" ht="13.2" x14ac:dyDescent="0.2">
      <c r="B31" s="1281"/>
    </row>
    <row r="32" spans="1:351" ht="13.2" x14ac:dyDescent="0.2">
      <c r="B32" s="1281"/>
    </row>
    <row r="33" spans="2:109" ht="13.2" x14ac:dyDescent="0.2">
      <c r="B33" s="1281"/>
    </row>
    <row r="34" spans="2:109" ht="13.2" x14ac:dyDescent="0.2">
      <c r="B34" s="1281"/>
    </row>
    <row r="35" spans="2:109" ht="13.2" x14ac:dyDescent="0.2">
      <c r="B35" s="1281"/>
    </row>
    <row r="36" spans="2:109" ht="13.2" x14ac:dyDescent="0.2">
      <c r="B36" s="1281"/>
    </row>
    <row r="37" spans="2:109" ht="13.2" x14ac:dyDescent="0.2">
      <c r="B37" s="1281"/>
    </row>
    <row r="38" spans="2:109" ht="13.2" x14ac:dyDescent="0.2">
      <c r="B38" s="1281"/>
    </row>
    <row r="39" spans="2:109" ht="13.2" x14ac:dyDescent="0.2">
      <c r="B39" s="1286"/>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4"/>
    </row>
    <row r="40" spans="2:109" ht="13.2" x14ac:dyDescent="0.2">
      <c r="B40" s="1322"/>
      <c r="DD40" s="1322"/>
      <c r="DE40" s="1280"/>
    </row>
    <row r="41" spans="2:109" ht="16.2" x14ac:dyDescent="0.2">
      <c r="B41" s="1333" t="s">
        <v>
589</v>
      </c>
      <c r="C41" s="1332"/>
      <c r="D41" s="1332"/>
      <c r="E41" s="1332"/>
      <c r="F41" s="1332"/>
      <c r="G41" s="1332"/>
      <c r="H41" s="1332"/>
      <c r="I41" s="1332"/>
      <c r="J41" s="1332"/>
      <c r="K41" s="1332"/>
      <c r="L41" s="1332"/>
      <c r="M41" s="1332"/>
      <c r="N41" s="1332"/>
      <c r="O41" s="1332"/>
      <c r="P41" s="1332"/>
      <c r="Q41" s="1332"/>
      <c r="R41" s="1332"/>
      <c r="S41" s="1332"/>
      <c r="T41" s="1332"/>
      <c r="U41" s="1332"/>
      <c r="V41" s="1332"/>
      <c r="W41" s="1332"/>
      <c r="X41" s="1332"/>
      <c r="Y41" s="1332"/>
      <c r="Z41" s="1332"/>
      <c r="AA41" s="1332"/>
      <c r="AB41" s="1332"/>
      <c r="AC41" s="1332"/>
      <c r="AD41" s="1332"/>
      <c r="AE41" s="1332"/>
      <c r="AF41" s="1332"/>
      <c r="AG41" s="1332"/>
      <c r="AH41" s="1332"/>
      <c r="AI41" s="1332"/>
      <c r="AJ41" s="1332"/>
      <c r="AK41" s="1332"/>
      <c r="AL41" s="1332"/>
      <c r="AM41" s="1332"/>
      <c r="AN41" s="1332"/>
      <c r="AO41" s="1332"/>
      <c r="AP41" s="1332"/>
      <c r="AQ41" s="1332"/>
      <c r="AR41" s="1332"/>
      <c r="AS41" s="1332"/>
      <c r="AT41" s="1332"/>
      <c r="AU41" s="1332"/>
      <c r="AV41" s="1332"/>
      <c r="AW41" s="1332"/>
      <c r="AX41" s="1332"/>
      <c r="AY41" s="1332"/>
      <c r="AZ41" s="1332"/>
      <c r="BA41" s="1332"/>
      <c r="BB41" s="1332"/>
      <c r="BC41" s="1332"/>
      <c r="BD41" s="1332"/>
      <c r="BE41" s="1332"/>
      <c r="BF41" s="1332"/>
      <c r="BG41" s="1332"/>
      <c r="BH41" s="1332"/>
      <c r="BI41" s="1332"/>
      <c r="BJ41" s="1332"/>
      <c r="BK41" s="1332"/>
      <c r="BL41" s="1332"/>
      <c r="BM41" s="1332"/>
      <c r="BN41" s="1332"/>
      <c r="BO41" s="1332"/>
      <c r="BP41" s="1332"/>
      <c r="BQ41" s="1332"/>
      <c r="BR41" s="1332"/>
      <c r="BS41" s="1332"/>
      <c r="BT41" s="1332"/>
      <c r="BU41" s="1332"/>
      <c r="BV41" s="1332"/>
      <c r="BW41" s="1332"/>
      <c r="BX41" s="1332"/>
      <c r="BY41" s="1332"/>
      <c r="BZ41" s="1332"/>
      <c r="CA41" s="1332"/>
      <c r="CB41" s="1332"/>
      <c r="CC41" s="1332"/>
      <c r="CD41" s="1332"/>
      <c r="CE41" s="1332"/>
      <c r="CF41" s="1332"/>
      <c r="CG41" s="1332"/>
      <c r="CH41" s="1332"/>
      <c r="CI41" s="1332"/>
      <c r="CJ41" s="1332"/>
      <c r="CK41" s="1332"/>
      <c r="CL41" s="1332"/>
      <c r="CM41" s="1332"/>
      <c r="CN41" s="1332"/>
      <c r="CO41" s="1332"/>
      <c r="CP41" s="1332"/>
      <c r="CQ41" s="1332"/>
      <c r="CR41" s="1332"/>
      <c r="CS41" s="1332"/>
      <c r="CT41" s="1332"/>
      <c r="CU41" s="1332"/>
      <c r="CV41" s="1332"/>
      <c r="CW41" s="1332"/>
      <c r="CX41" s="1332"/>
      <c r="CY41" s="1332"/>
      <c r="CZ41" s="1332"/>
      <c r="DA41" s="1332"/>
      <c r="DB41" s="1332"/>
      <c r="DC41" s="1332"/>
      <c r="DD41" s="1331"/>
    </row>
    <row r="42" spans="2:109" ht="13.2" x14ac:dyDescent="0.2">
      <c r="B42" s="1281"/>
      <c r="G42" s="1318"/>
      <c r="I42" s="1317"/>
      <c r="J42" s="1317"/>
      <c r="K42" s="1317"/>
      <c r="AM42" s="1318"/>
      <c r="AN42" s="1318" t="s">
        <v>
585</v>
      </c>
      <c r="AP42" s="1317"/>
      <c r="AQ42" s="1317"/>
      <c r="AR42" s="1317"/>
      <c r="AY42" s="1318"/>
      <c r="BA42" s="1317"/>
      <c r="BB42" s="1317"/>
      <c r="BC42" s="1317"/>
      <c r="BK42" s="1318"/>
      <c r="BM42" s="1317"/>
      <c r="BN42" s="1317"/>
      <c r="BO42" s="1317"/>
      <c r="BW42" s="1318"/>
      <c r="BY42" s="1317"/>
      <c r="BZ42" s="1317"/>
      <c r="CA42" s="1317"/>
      <c r="CI42" s="1318"/>
      <c r="CK42" s="1317"/>
      <c r="CL42" s="1317"/>
      <c r="CM42" s="1317"/>
      <c r="CU42" s="1318"/>
      <c r="CW42" s="1317"/>
      <c r="CX42" s="1317"/>
      <c r="CY42" s="1317"/>
    </row>
    <row r="43" spans="2:109" ht="13.5" customHeight="1" x14ac:dyDescent="0.2">
      <c r="B43" s="1281"/>
      <c r="AN43" s="1316" t="s">
        <v>
588</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4"/>
    </row>
    <row r="44" spans="2:109" ht="13.2" x14ac:dyDescent="0.2">
      <c r="B44" s="1281"/>
      <c r="AN44" s="1313"/>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1"/>
    </row>
    <row r="45" spans="2:109" ht="13.2" x14ac:dyDescent="0.2">
      <c r="B45" s="1281"/>
      <c r="AN45" s="1313"/>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1"/>
    </row>
    <row r="46" spans="2:109" ht="13.2" x14ac:dyDescent="0.2">
      <c r="B46" s="1281"/>
      <c r="AN46" s="1313"/>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1"/>
    </row>
    <row r="47" spans="2:109" ht="13.2" x14ac:dyDescent="0.2">
      <c r="B47" s="1281"/>
      <c r="AN47" s="1310"/>
      <c r="AO47" s="1309"/>
      <c r="AP47" s="1309"/>
      <c r="AQ47" s="1309"/>
      <c r="AR47" s="1309"/>
      <c r="AS47" s="1309"/>
      <c r="AT47" s="1309"/>
      <c r="AU47" s="1309"/>
      <c r="AV47" s="1309"/>
      <c r="AW47" s="1309"/>
      <c r="AX47" s="1309"/>
      <c r="AY47" s="1309"/>
      <c r="AZ47" s="1309"/>
      <c r="BA47" s="1309"/>
      <c r="BB47" s="1309"/>
      <c r="BC47" s="1309"/>
      <c r="BD47" s="1309"/>
      <c r="BE47" s="1309"/>
      <c r="BF47" s="1309"/>
      <c r="BG47" s="1309"/>
      <c r="BH47" s="1309"/>
      <c r="BI47" s="1309"/>
      <c r="BJ47" s="1309"/>
      <c r="BK47" s="1309"/>
      <c r="BL47" s="1309"/>
      <c r="BM47" s="1309"/>
      <c r="BN47" s="1309"/>
      <c r="BO47" s="1309"/>
      <c r="BP47" s="1309"/>
      <c r="BQ47" s="1309"/>
      <c r="BR47" s="1309"/>
      <c r="BS47" s="1309"/>
      <c r="BT47" s="1309"/>
      <c r="BU47" s="1309"/>
      <c r="BV47" s="1309"/>
      <c r="BW47" s="1309"/>
      <c r="BX47" s="1309"/>
      <c r="BY47" s="1309"/>
      <c r="BZ47" s="1309"/>
      <c r="CA47" s="1309"/>
      <c r="CB47" s="1309"/>
      <c r="CC47" s="1309"/>
      <c r="CD47" s="1309"/>
      <c r="CE47" s="1309"/>
      <c r="CF47" s="1309"/>
      <c r="CG47" s="1309"/>
      <c r="CH47" s="1309"/>
      <c r="CI47" s="1309"/>
      <c r="CJ47" s="1309"/>
      <c r="CK47" s="1309"/>
      <c r="CL47" s="1309"/>
      <c r="CM47" s="1309"/>
      <c r="CN47" s="1309"/>
      <c r="CO47" s="1309"/>
      <c r="CP47" s="1309"/>
      <c r="CQ47" s="1309"/>
      <c r="CR47" s="1309"/>
      <c r="CS47" s="1309"/>
      <c r="CT47" s="1309"/>
      <c r="CU47" s="1309"/>
      <c r="CV47" s="1309"/>
      <c r="CW47" s="1309"/>
      <c r="CX47" s="1309"/>
      <c r="CY47" s="1309"/>
      <c r="CZ47" s="1309"/>
      <c r="DA47" s="1309"/>
      <c r="DB47" s="1309"/>
      <c r="DC47" s="1308"/>
    </row>
    <row r="48" spans="2:109" ht="13.2" x14ac:dyDescent="0.2">
      <c r="B48" s="1281"/>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ht="13.2" x14ac:dyDescent="0.2">
      <c r="B49" s="1281"/>
      <c r="AN49" s="1280" t="s">
        <v>
583</v>
      </c>
    </row>
    <row r="50" spans="1:109" ht="13.2" x14ac:dyDescent="0.2">
      <c r="B50" s="1281"/>
      <c r="G50" s="1293"/>
      <c r="H50" s="1293"/>
      <c r="I50" s="1293"/>
      <c r="J50" s="1293"/>
      <c r="K50" s="1302"/>
      <c r="L50" s="1302"/>
      <c r="M50" s="1301"/>
      <c r="N50" s="1301"/>
      <c r="AN50" s="1300"/>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298"/>
      <c r="BP50" s="1290" t="s">
        <v>
544</v>
      </c>
      <c r="BQ50" s="1290"/>
      <c r="BR50" s="1290"/>
      <c r="BS50" s="1290"/>
      <c r="BT50" s="1290"/>
      <c r="BU50" s="1290"/>
      <c r="BV50" s="1290"/>
      <c r="BW50" s="1290"/>
      <c r="BX50" s="1290" t="s">
        <v>
545</v>
      </c>
      <c r="BY50" s="1290"/>
      <c r="BZ50" s="1290"/>
      <c r="CA50" s="1290"/>
      <c r="CB50" s="1290"/>
      <c r="CC50" s="1290"/>
      <c r="CD50" s="1290"/>
      <c r="CE50" s="1290"/>
      <c r="CF50" s="1290" t="s">
        <v>
546</v>
      </c>
      <c r="CG50" s="1290"/>
      <c r="CH50" s="1290"/>
      <c r="CI50" s="1290"/>
      <c r="CJ50" s="1290"/>
      <c r="CK50" s="1290"/>
      <c r="CL50" s="1290"/>
      <c r="CM50" s="1290"/>
      <c r="CN50" s="1290" t="s">
        <v>
547</v>
      </c>
      <c r="CO50" s="1290"/>
      <c r="CP50" s="1290"/>
      <c r="CQ50" s="1290"/>
      <c r="CR50" s="1290"/>
      <c r="CS50" s="1290"/>
      <c r="CT50" s="1290"/>
      <c r="CU50" s="1290"/>
      <c r="CV50" s="1290" t="s">
        <v>
548</v>
      </c>
      <c r="CW50" s="1290"/>
      <c r="CX50" s="1290"/>
      <c r="CY50" s="1290"/>
      <c r="CZ50" s="1290"/>
      <c r="DA50" s="1290"/>
      <c r="DB50" s="1290"/>
      <c r="DC50" s="1290"/>
    </row>
    <row r="51" spans="1:109" ht="13.5" customHeight="1" x14ac:dyDescent="0.2">
      <c r="B51" s="1281"/>
      <c r="G51" s="1297"/>
      <c r="H51" s="1297"/>
      <c r="I51" s="1330"/>
      <c r="J51" s="1330"/>
      <c r="K51" s="1296"/>
      <c r="L51" s="1296"/>
      <c r="M51" s="1296"/>
      <c r="N51" s="1296"/>
      <c r="AM51" s="1295"/>
      <c r="AN51" s="1289" t="s">
        <v>
582</v>
      </c>
      <c r="AO51" s="1289"/>
      <c r="AP51" s="1289"/>
      <c r="AQ51" s="1289"/>
      <c r="AR51" s="1289"/>
      <c r="AS51" s="1289"/>
      <c r="AT51" s="1289"/>
      <c r="AU51" s="1289"/>
      <c r="AV51" s="1289"/>
      <c r="AW51" s="1289"/>
      <c r="AX51" s="1289"/>
      <c r="AY51" s="1289"/>
      <c r="AZ51" s="1289"/>
      <c r="BA51" s="1289"/>
      <c r="BB51" s="1289" t="s">
        <v>
580</v>
      </c>
      <c r="BC51" s="1289"/>
      <c r="BD51" s="1289"/>
      <c r="BE51" s="1289"/>
      <c r="BF51" s="1289"/>
      <c r="BG51" s="1289"/>
      <c r="BH51" s="1289"/>
      <c r="BI51" s="1289"/>
      <c r="BJ51" s="1289"/>
      <c r="BK51" s="1289"/>
      <c r="BL51" s="1289"/>
      <c r="BM51" s="1289"/>
      <c r="BN51" s="1289"/>
      <c r="BO51" s="1289"/>
      <c r="BP51" s="1288"/>
      <c r="BQ51" s="1288"/>
      <c r="BR51" s="1288"/>
      <c r="BS51" s="1288"/>
      <c r="BT51" s="1288"/>
      <c r="BU51" s="1288"/>
      <c r="BV51" s="1288"/>
      <c r="BW51" s="1288"/>
      <c r="BX51" s="1288"/>
      <c r="BY51" s="1288"/>
      <c r="BZ51" s="1288"/>
      <c r="CA51" s="1288"/>
      <c r="CB51" s="1288"/>
      <c r="CC51" s="1288"/>
      <c r="CD51" s="1288"/>
      <c r="CE51" s="1288"/>
      <c r="CF51" s="1288"/>
      <c r="CG51" s="1288"/>
      <c r="CH51" s="1288"/>
      <c r="CI51" s="1288"/>
      <c r="CJ51" s="1288"/>
      <c r="CK51" s="1288"/>
      <c r="CL51" s="1288"/>
      <c r="CM51" s="1288"/>
      <c r="CN51" s="1288"/>
      <c r="CO51" s="1288"/>
      <c r="CP51" s="1288"/>
      <c r="CQ51" s="1288"/>
      <c r="CR51" s="1288"/>
      <c r="CS51" s="1288"/>
      <c r="CT51" s="1288"/>
      <c r="CU51" s="1288"/>
      <c r="CV51" s="1288"/>
      <c r="CW51" s="1288"/>
      <c r="CX51" s="1288"/>
      <c r="CY51" s="1288"/>
      <c r="CZ51" s="1288"/>
      <c r="DA51" s="1288"/>
      <c r="DB51" s="1288"/>
      <c r="DC51" s="1288"/>
    </row>
    <row r="52" spans="1:109" ht="13.2" x14ac:dyDescent="0.2">
      <c r="B52" s="1281"/>
      <c r="G52" s="1297"/>
      <c r="H52" s="1297"/>
      <c r="I52" s="1330"/>
      <c r="J52" s="1330"/>
      <c r="K52" s="1296"/>
      <c r="L52" s="1296"/>
      <c r="M52" s="1296"/>
      <c r="N52" s="1296"/>
      <c r="AM52" s="1295"/>
      <c r="AN52" s="1289"/>
      <c r="AO52" s="1289"/>
      <c r="AP52" s="1289"/>
      <c r="AQ52" s="1289"/>
      <c r="AR52" s="1289"/>
      <c r="AS52" s="1289"/>
      <c r="AT52" s="1289"/>
      <c r="AU52" s="1289"/>
      <c r="AV52" s="1289"/>
      <c r="AW52" s="1289"/>
      <c r="AX52" s="1289"/>
      <c r="AY52" s="1289"/>
      <c r="AZ52" s="1289"/>
      <c r="BA52" s="1289"/>
      <c r="BB52" s="1289"/>
      <c r="BC52" s="1289"/>
      <c r="BD52" s="1289"/>
      <c r="BE52" s="1289"/>
      <c r="BF52" s="1289"/>
      <c r="BG52" s="1289"/>
      <c r="BH52" s="1289"/>
      <c r="BI52" s="1289"/>
      <c r="BJ52" s="1289"/>
      <c r="BK52" s="1289"/>
      <c r="BL52" s="1289"/>
      <c r="BM52" s="1289"/>
      <c r="BN52" s="1289"/>
      <c r="BO52" s="1289"/>
      <c r="BP52" s="1288"/>
      <c r="BQ52" s="1288"/>
      <c r="BR52" s="1288"/>
      <c r="BS52" s="1288"/>
      <c r="BT52" s="1288"/>
      <c r="BU52" s="1288"/>
      <c r="BV52" s="1288"/>
      <c r="BW52" s="1288"/>
      <c r="BX52" s="1288"/>
      <c r="BY52" s="1288"/>
      <c r="BZ52" s="1288"/>
      <c r="CA52" s="1288"/>
      <c r="CB52" s="1288"/>
      <c r="CC52" s="1288"/>
      <c r="CD52" s="1288"/>
      <c r="CE52" s="1288"/>
      <c r="CF52" s="1288"/>
      <c r="CG52" s="1288"/>
      <c r="CH52" s="1288"/>
      <c r="CI52" s="1288"/>
      <c r="CJ52" s="1288"/>
      <c r="CK52" s="1288"/>
      <c r="CL52" s="1288"/>
      <c r="CM52" s="1288"/>
      <c r="CN52" s="1288"/>
      <c r="CO52" s="1288"/>
      <c r="CP52" s="1288"/>
      <c r="CQ52" s="1288"/>
      <c r="CR52" s="1288"/>
      <c r="CS52" s="1288"/>
      <c r="CT52" s="1288"/>
      <c r="CU52" s="1288"/>
      <c r="CV52" s="1288"/>
      <c r="CW52" s="1288"/>
      <c r="CX52" s="1288"/>
      <c r="CY52" s="1288"/>
      <c r="CZ52" s="1288"/>
      <c r="DA52" s="1288"/>
      <c r="DB52" s="1288"/>
      <c r="DC52" s="1288"/>
    </row>
    <row r="53" spans="1:109" ht="13.2" x14ac:dyDescent="0.2">
      <c r="A53" s="1317"/>
      <c r="B53" s="1281"/>
      <c r="G53" s="1297"/>
      <c r="H53" s="1297"/>
      <c r="I53" s="1293"/>
      <c r="J53" s="1293"/>
      <c r="K53" s="1296"/>
      <c r="L53" s="1296"/>
      <c r="M53" s="1296"/>
      <c r="N53" s="1296"/>
      <c r="AM53" s="1295"/>
      <c r="AN53" s="1289"/>
      <c r="AO53" s="1289"/>
      <c r="AP53" s="1289"/>
      <c r="AQ53" s="1289"/>
      <c r="AR53" s="1289"/>
      <c r="AS53" s="1289"/>
      <c r="AT53" s="1289"/>
      <c r="AU53" s="1289"/>
      <c r="AV53" s="1289"/>
      <c r="AW53" s="1289"/>
      <c r="AX53" s="1289"/>
      <c r="AY53" s="1289"/>
      <c r="AZ53" s="1289"/>
      <c r="BA53" s="1289"/>
      <c r="BB53" s="1289" t="s">
        <v>
587</v>
      </c>
      <c r="BC53" s="1289"/>
      <c r="BD53" s="1289"/>
      <c r="BE53" s="1289"/>
      <c r="BF53" s="1289"/>
      <c r="BG53" s="1289"/>
      <c r="BH53" s="1289"/>
      <c r="BI53" s="1289"/>
      <c r="BJ53" s="1289"/>
      <c r="BK53" s="1289"/>
      <c r="BL53" s="1289"/>
      <c r="BM53" s="1289"/>
      <c r="BN53" s="1289"/>
      <c r="BO53" s="1289"/>
      <c r="BP53" s="1288">
        <v>
52.9</v>
      </c>
      <c r="BQ53" s="1288"/>
      <c r="BR53" s="1288"/>
      <c r="BS53" s="1288"/>
      <c r="BT53" s="1288"/>
      <c r="BU53" s="1288"/>
      <c r="BV53" s="1288"/>
      <c r="BW53" s="1288"/>
      <c r="BX53" s="1288">
        <v>
52.2</v>
      </c>
      <c r="BY53" s="1288"/>
      <c r="BZ53" s="1288"/>
      <c r="CA53" s="1288"/>
      <c r="CB53" s="1288"/>
      <c r="CC53" s="1288"/>
      <c r="CD53" s="1288"/>
      <c r="CE53" s="1288"/>
      <c r="CF53" s="1288">
        <v>
51.4</v>
      </c>
      <c r="CG53" s="1288"/>
      <c r="CH53" s="1288"/>
      <c r="CI53" s="1288"/>
      <c r="CJ53" s="1288"/>
      <c r="CK53" s="1288"/>
      <c r="CL53" s="1288"/>
      <c r="CM53" s="1288"/>
      <c r="CN53" s="1288">
        <v>
51.9</v>
      </c>
      <c r="CO53" s="1288"/>
      <c r="CP53" s="1288"/>
      <c r="CQ53" s="1288"/>
      <c r="CR53" s="1288"/>
      <c r="CS53" s="1288"/>
      <c r="CT53" s="1288"/>
      <c r="CU53" s="1288"/>
      <c r="CV53" s="1288">
        <v>
52.6</v>
      </c>
      <c r="CW53" s="1288"/>
      <c r="CX53" s="1288"/>
      <c r="CY53" s="1288"/>
      <c r="CZ53" s="1288"/>
      <c r="DA53" s="1288"/>
      <c r="DB53" s="1288"/>
      <c r="DC53" s="1288"/>
    </row>
    <row r="54" spans="1:109" ht="13.2" x14ac:dyDescent="0.2">
      <c r="A54" s="1317"/>
      <c r="B54" s="1281"/>
      <c r="G54" s="1297"/>
      <c r="H54" s="1297"/>
      <c r="I54" s="1293"/>
      <c r="J54" s="1293"/>
      <c r="K54" s="1296"/>
      <c r="L54" s="1296"/>
      <c r="M54" s="1296"/>
      <c r="N54" s="1296"/>
      <c r="AM54" s="1295"/>
      <c r="AN54" s="1289"/>
      <c r="AO54" s="1289"/>
      <c r="AP54" s="1289"/>
      <c r="AQ54" s="1289"/>
      <c r="AR54" s="1289"/>
      <c r="AS54" s="1289"/>
      <c r="AT54" s="1289"/>
      <c r="AU54" s="1289"/>
      <c r="AV54" s="1289"/>
      <c r="AW54" s="1289"/>
      <c r="AX54" s="1289"/>
      <c r="AY54" s="1289"/>
      <c r="AZ54" s="1289"/>
      <c r="BA54" s="1289"/>
      <c r="BB54" s="1289"/>
      <c r="BC54" s="1289"/>
      <c r="BD54" s="1289"/>
      <c r="BE54" s="1289"/>
      <c r="BF54" s="1289"/>
      <c r="BG54" s="1289"/>
      <c r="BH54" s="1289"/>
      <c r="BI54" s="1289"/>
      <c r="BJ54" s="1289"/>
      <c r="BK54" s="1289"/>
      <c r="BL54" s="1289"/>
      <c r="BM54" s="1289"/>
      <c r="BN54" s="1289"/>
      <c r="BO54" s="1289"/>
      <c r="BP54" s="1288"/>
      <c r="BQ54" s="1288"/>
      <c r="BR54" s="1288"/>
      <c r="BS54" s="1288"/>
      <c r="BT54" s="1288"/>
      <c r="BU54" s="1288"/>
      <c r="BV54" s="1288"/>
      <c r="BW54" s="1288"/>
      <c r="BX54" s="1288"/>
      <c r="BY54" s="1288"/>
      <c r="BZ54" s="1288"/>
      <c r="CA54" s="1288"/>
      <c r="CB54" s="1288"/>
      <c r="CC54" s="1288"/>
      <c r="CD54" s="1288"/>
      <c r="CE54" s="1288"/>
      <c r="CF54" s="1288"/>
      <c r="CG54" s="1288"/>
      <c r="CH54" s="1288"/>
      <c r="CI54" s="1288"/>
      <c r="CJ54" s="1288"/>
      <c r="CK54" s="1288"/>
      <c r="CL54" s="1288"/>
      <c r="CM54" s="1288"/>
      <c r="CN54" s="1288"/>
      <c r="CO54" s="1288"/>
      <c r="CP54" s="1288"/>
      <c r="CQ54" s="1288"/>
      <c r="CR54" s="1288"/>
      <c r="CS54" s="1288"/>
      <c r="CT54" s="1288"/>
      <c r="CU54" s="1288"/>
      <c r="CV54" s="1288"/>
      <c r="CW54" s="1288"/>
      <c r="CX54" s="1288"/>
      <c r="CY54" s="1288"/>
      <c r="CZ54" s="1288"/>
      <c r="DA54" s="1288"/>
      <c r="DB54" s="1288"/>
      <c r="DC54" s="1288"/>
    </row>
    <row r="55" spans="1:109" ht="13.2" x14ac:dyDescent="0.2">
      <c r="A55" s="1317"/>
      <c r="B55" s="1281"/>
      <c r="G55" s="1293"/>
      <c r="H55" s="1293"/>
      <c r="I55" s="1293"/>
      <c r="J55" s="1293"/>
      <c r="K55" s="1296"/>
      <c r="L55" s="1296"/>
      <c r="M55" s="1296"/>
      <c r="N55" s="1296"/>
      <c r="AN55" s="1290" t="s">
        <v>
581</v>
      </c>
      <c r="AO55" s="1290"/>
      <c r="AP55" s="1290"/>
      <c r="AQ55" s="1290"/>
      <c r="AR55" s="1290"/>
      <c r="AS55" s="1290"/>
      <c r="AT55" s="1290"/>
      <c r="AU55" s="1290"/>
      <c r="AV55" s="1290"/>
      <c r="AW55" s="1290"/>
      <c r="AX55" s="1290"/>
      <c r="AY55" s="1290"/>
      <c r="AZ55" s="1290"/>
      <c r="BA55" s="1290"/>
      <c r="BB55" s="1289" t="s">
        <v>
580</v>
      </c>
      <c r="BC55" s="1289"/>
      <c r="BD55" s="1289"/>
      <c r="BE55" s="1289"/>
      <c r="BF55" s="1289"/>
      <c r="BG55" s="1289"/>
      <c r="BH55" s="1289"/>
      <c r="BI55" s="1289"/>
      <c r="BJ55" s="1289"/>
      <c r="BK55" s="1289"/>
      <c r="BL55" s="1289"/>
      <c r="BM55" s="1289"/>
      <c r="BN55" s="1289"/>
      <c r="BO55" s="1289"/>
      <c r="BP55" s="1288">
        <v>
0</v>
      </c>
      <c r="BQ55" s="1288"/>
      <c r="BR55" s="1288"/>
      <c r="BS55" s="1288"/>
      <c r="BT55" s="1288"/>
      <c r="BU55" s="1288"/>
      <c r="BV55" s="1288"/>
      <c r="BW55" s="1288"/>
      <c r="BX55" s="1288">
        <v>
0</v>
      </c>
      <c r="BY55" s="1288"/>
      <c r="BZ55" s="1288"/>
      <c r="CA55" s="1288"/>
      <c r="CB55" s="1288"/>
      <c r="CC55" s="1288"/>
      <c r="CD55" s="1288"/>
      <c r="CE55" s="1288"/>
      <c r="CF55" s="1288">
        <v>
0</v>
      </c>
      <c r="CG55" s="1288"/>
      <c r="CH55" s="1288"/>
      <c r="CI55" s="1288"/>
      <c r="CJ55" s="1288"/>
      <c r="CK55" s="1288"/>
      <c r="CL55" s="1288"/>
      <c r="CM55" s="1288"/>
      <c r="CN55" s="1288">
        <v>
0</v>
      </c>
      <c r="CO55" s="1288"/>
      <c r="CP55" s="1288"/>
      <c r="CQ55" s="1288"/>
      <c r="CR55" s="1288"/>
      <c r="CS55" s="1288"/>
      <c r="CT55" s="1288"/>
      <c r="CU55" s="1288"/>
      <c r="CV55" s="1288">
        <v>
0</v>
      </c>
      <c r="CW55" s="1288"/>
      <c r="CX55" s="1288"/>
      <c r="CY55" s="1288"/>
      <c r="CZ55" s="1288"/>
      <c r="DA55" s="1288"/>
      <c r="DB55" s="1288"/>
      <c r="DC55" s="1288"/>
    </row>
    <row r="56" spans="1:109" ht="13.2" x14ac:dyDescent="0.2">
      <c r="A56" s="1317"/>
      <c r="B56" s="1281"/>
      <c r="G56" s="1293"/>
      <c r="H56" s="1293"/>
      <c r="I56" s="1293"/>
      <c r="J56" s="1293"/>
      <c r="K56" s="1296"/>
      <c r="L56" s="1296"/>
      <c r="M56" s="1296"/>
      <c r="N56" s="1296"/>
      <c r="AN56" s="1290"/>
      <c r="AO56" s="1290"/>
      <c r="AP56" s="1290"/>
      <c r="AQ56" s="1290"/>
      <c r="AR56" s="1290"/>
      <c r="AS56" s="1290"/>
      <c r="AT56" s="1290"/>
      <c r="AU56" s="1290"/>
      <c r="AV56" s="1290"/>
      <c r="AW56" s="1290"/>
      <c r="AX56" s="1290"/>
      <c r="AY56" s="1290"/>
      <c r="AZ56" s="1290"/>
      <c r="BA56" s="1290"/>
      <c r="BB56" s="1289"/>
      <c r="BC56" s="1289"/>
      <c r="BD56" s="1289"/>
      <c r="BE56" s="1289"/>
      <c r="BF56" s="1289"/>
      <c r="BG56" s="1289"/>
      <c r="BH56" s="1289"/>
      <c r="BI56" s="1289"/>
      <c r="BJ56" s="1289"/>
      <c r="BK56" s="1289"/>
      <c r="BL56" s="1289"/>
      <c r="BM56" s="1289"/>
      <c r="BN56" s="1289"/>
      <c r="BO56" s="1289"/>
      <c r="BP56" s="1288"/>
      <c r="BQ56" s="1288"/>
      <c r="BR56" s="1288"/>
      <c r="BS56" s="1288"/>
      <c r="BT56" s="1288"/>
      <c r="BU56" s="1288"/>
      <c r="BV56" s="1288"/>
      <c r="BW56" s="1288"/>
      <c r="BX56" s="1288"/>
      <c r="BY56" s="1288"/>
      <c r="BZ56" s="1288"/>
      <c r="CA56" s="1288"/>
      <c r="CB56" s="1288"/>
      <c r="CC56" s="1288"/>
      <c r="CD56" s="1288"/>
      <c r="CE56" s="1288"/>
      <c r="CF56" s="1288"/>
      <c r="CG56" s="1288"/>
      <c r="CH56" s="1288"/>
      <c r="CI56" s="1288"/>
      <c r="CJ56" s="1288"/>
      <c r="CK56" s="1288"/>
      <c r="CL56" s="1288"/>
      <c r="CM56" s="1288"/>
      <c r="CN56" s="1288"/>
      <c r="CO56" s="1288"/>
      <c r="CP56" s="1288"/>
      <c r="CQ56" s="1288"/>
      <c r="CR56" s="1288"/>
      <c r="CS56" s="1288"/>
      <c r="CT56" s="1288"/>
      <c r="CU56" s="1288"/>
      <c r="CV56" s="1288"/>
      <c r="CW56" s="1288"/>
      <c r="CX56" s="1288"/>
      <c r="CY56" s="1288"/>
      <c r="CZ56" s="1288"/>
      <c r="DA56" s="1288"/>
      <c r="DB56" s="1288"/>
      <c r="DC56" s="1288"/>
    </row>
    <row r="57" spans="1:109" s="1317" customFormat="1" ht="13.2" x14ac:dyDescent="0.2">
      <c r="B57" s="1323"/>
      <c r="G57" s="1293"/>
      <c r="H57" s="1293"/>
      <c r="I57" s="1292"/>
      <c r="J57" s="1292"/>
      <c r="K57" s="1296"/>
      <c r="L57" s="1296"/>
      <c r="M57" s="1296"/>
      <c r="N57" s="1296"/>
      <c r="AM57" s="1280"/>
      <c r="AN57" s="1290"/>
      <c r="AO57" s="1290"/>
      <c r="AP57" s="1290"/>
      <c r="AQ57" s="1290"/>
      <c r="AR57" s="1290"/>
      <c r="AS57" s="1290"/>
      <c r="AT57" s="1290"/>
      <c r="AU57" s="1290"/>
      <c r="AV57" s="1290"/>
      <c r="AW57" s="1290"/>
      <c r="AX57" s="1290"/>
      <c r="AY57" s="1290"/>
      <c r="AZ57" s="1290"/>
      <c r="BA57" s="1290"/>
      <c r="BB57" s="1289" t="s">
        <v>
587</v>
      </c>
      <c r="BC57" s="1289"/>
      <c r="BD57" s="1289"/>
      <c r="BE57" s="1289"/>
      <c r="BF57" s="1289"/>
      <c r="BG57" s="1289"/>
      <c r="BH57" s="1289"/>
      <c r="BI57" s="1289"/>
      <c r="BJ57" s="1289"/>
      <c r="BK57" s="1289"/>
      <c r="BL57" s="1289"/>
      <c r="BM57" s="1289"/>
      <c r="BN57" s="1289"/>
      <c r="BO57" s="1289"/>
      <c r="BP57" s="1288">
        <v>
60.2</v>
      </c>
      <c r="BQ57" s="1288"/>
      <c r="BR57" s="1288"/>
      <c r="BS57" s="1288"/>
      <c r="BT57" s="1288"/>
      <c r="BU57" s="1288"/>
      <c r="BV57" s="1288"/>
      <c r="BW57" s="1288"/>
      <c r="BX57" s="1288">
        <v>
56.8</v>
      </c>
      <c r="BY57" s="1288"/>
      <c r="BZ57" s="1288"/>
      <c r="CA57" s="1288"/>
      <c r="CB57" s="1288"/>
      <c r="CC57" s="1288"/>
      <c r="CD57" s="1288"/>
      <c r="CE57" s="1288"/>
      <c r="CF57" s="1288">
        <v>
56.9</v>
      </c>
      <c r="CG57" s="1288"/>
      <c r="CH57" s="1288"/>
      <c r="CI57" s="1288"/>
      <c r="CJ57" s="1288"/>
      <c r="CK57" s="1288"/>
      <c r="CL57" s="1288"/>
      <c r="CM57" s="1288"/>
      <c r="CN57" s="1288">
        <v>
57.7</v>
      </c>
      <c r="CO57" s="1288"/>
      <c r="CP57" s="1288"/>
      <c r="CQ57" s="1288"/>
      <c r="CR57" s="1288"/>
      <c r="CS57" s="1288"/>
      <c r="CT57" s="1288"/>
      <c r="CU57" s="1288"/>
      <c r="CV57" s="1288">
        <v>
56.3</v>
      </c>
      <c r="CW57" s="1288"/>
      <c r="CX57" s="1288"/>
      <c r="CY57" s="1288"/>
      <c r="CZ57" s="1288"/>
      <c r="DA57" s="1288"/>
      <c r="DB57" s="1288"/>
      <c r="DC57" s="1288"/>
      <c r="DD57" s="1328"/>
      <c r="DE57" s="1323"/>
    </row>
    <row r="58" spans="1:109" s="1317" customFormat="1" ht="13.2" x14ac:dyDescent="0.2">
      <c r="A58" s="1280"/>
      <c r="B58" s="1323"/>
      <c r="G58" s="1293"/>
      <c r="H58" s="1293"/>
      <c r="I58" s="1292"/>
      <c r="J58" s="1292"/>
      <c r="K58" s="1296"/>
      <c r="L58" s="1296"/>
      <c r="M58" s="1296"/>
      <c r="N58" s="1296"/>
      <c r="AM58" s="1280"/>
      <c r="AN58" s="1290"/>
      <c r="AO58" s="1290"/>
      <c r="AP58" s="1290"/>
      <c r="AQ58" s="1290"/>
      <c r="AR58" s="1290"/>
      <c r="AS58" s="1290"/>
      <c r="AT58" s="1290"/>
      <c r="AU58" s="1290"/>
      <c r="AV58" s="1290"/>
      <c r="AW58" s="1290"/>
      <c r="AX58" s="1290"/>
      <c r="AY58" s="1290"/>
      <c r="AZ58" s="1290"/>
      <c r="BA58" s="1290"/>
      <c r="BB58" s="1289"/>
      <c r="BC58" s="1289"/>
      <c r="BD58" s="1289"/>
      <c r="BE58" s="1289"/>
      <c r="BF58" s="1289"/>
      <c r="BG58" s="1289"/>
      <c r="BH58" s="1289"/>
      <c r="BI58" s="1289"/>
      <c r="BJ58" s="1289"/>
      <c r="BK58" s="1289"/>
      <c r="BL58" s="1289"/>
      <c r="BM58" s="1289"/>
      <c r="BN58" s="1289"/>
      <c r="BO58" s="1289"/>
      <c r="BP58" s="1288"/>
      <c r="BQ58" s="1288"/>
      <c r="BR58" s="1288"/>
      <c r="BS58" s="1288"/>
      <c r="BT58" s="1288"/>
      <c r="BU58" s="1288"/>
      <c r="BV58" s="1288"/>
      <c r="BW58" s="1288"/>
      <c r="BX58" s="1288"/>
      <c r="BY58" s="1288"/>
      <c r="BZ58" s="1288"/>
      <c r="CA58" s="1288"/>
      <c r="CB58" s="1288"/>
      <c r="CC58" s="1288"/>
      <c r="CD58" s="1288"/>
      <c r="CE58" s="1288"/>
      <c r="CF58" s="1288"/>
      <c r="CG58" s="1288"/>
      <c r="CH58" s="1288"/>
      <c r="CI58" s="1288"/>
      <c r="CJ58" s="1288"/>
      <c r="CK58" s="1288"/>
      <c r="CL58" s="1288"/>
      <c r="CM58" s="1288"/>
      <c r="CN58" s="1288"/>
      <c r="CO58" s="1288"/>
      <c r="CP58" s="1288"/>
      <c r="CQ58" s="1288"/>
      <c r="CR58" s="1288"/>
      <c r="CS58" s="1288"/>
      <c r="CT58" s="1288"/>
      <c r="CU58" s="1288"/>
      <c r="CV58" s="1288"/>
      <c r="CW58" s="1288"/>
      <c r="CX58" s="1288"/>
      <c r="CY58" s="1288"/>
      <c r="CZ58" s="1288"/>
      <c r="DA58" s="1288"/>
      <c r="DB58" s="1288"/>
      <c r="DC58" s="1288"/>
      <c r="DD58" s="1328"/>
      <c r="DE58" s="1323"/>
    </row>
    <row r="59" spans="1:109" s="1317" customFormat="1" ht="13.2" x14ac:dyDescent="0.2">
      <c r="A59" s="1280"/>
      <c r="B59" s="1323"/>
      <c r="K59" s="1329"/>
      <c r="L59" s="1329"/>
      <c r="M59" s="1329"/>
      <c r="N59" s="1329"/>
      <c r="AQ59" s="1329"/>
      <c r="AR59" s="1329"/>
      <c r="AS59" s="1329"/>
      <c r="AT59" s="1329"/>
      <c r="BC59" s="1329"/>
      <c r="BD59" s="1329"/>
      <c r="BE59" s="1329"/>
      <c r="BF59" s="1329"/>
      <c r="BO59" s="1329"/>
      <c r="BP59" s="1329"/>
      <c r="BQ59" s="1329"/>
      <c r="BR59" s="1329"/>
      <c r="CA59" s="1329"/>
      <c r="CB59" s="1329"/>
      <c r="CC59" s="1329"/>
      <c r="CD59" s="1329"/>
      <c r="CM59" s="1329"/>
      <c r="CN59" s="1329"/>
      <c r="CO59" s="1329"/>
      <c r="CP59" s="1329"/>
      <c r="CY59" s="1329"/>
      <c r="CZ59" s="1329"/>
      <c r="DA59" s="1329"/>
      <c r="DB59" s="1329"/>
      <c r="DC59" s="1329"/>
      <c r="DD59" s="1328"/>
      <c r="DE59" s="1323"/>
    </row>
    <row r="60" spans="1:109" s="1317" customFormat="1" ht="13.2" x14ac:dyDescent="0.2">
      <c r="A60" s="1280"/>
      <c r="B60" s="1323"/>
      <c r="K60" s="1329"/>
      <c r="L60" s="1329"/>
      <c r="M60" s="1329"/>
      <c r="N60" s="1329"/>
      <c r="AQ60" s="1329"/>
      <c r="AR60" s="1329"/>
      <c r="AS60" s="1329"/>
      <c r="AT60" s="1329"/>
      <c r="BC60" s="1329"/>
      <c r="BD60" s="1329"/>
      <c r="BE60" s="1329"/>
      <c r="BF60" s="1329"/>
      <c r="BO60" s="1329"/>
      <c r="BP60" s="1329"/>
      <c r="BQ60" s="1329"/>
      <c r="BR60" s="1329"/>
      <c r="CA60" s="1329"/>
      <c r="CB60" s="1329"/>
      <c r="CC60" s="1329"/>
      <c r="CD60" s="1329"/>
      <c r="CM60" s="1329"/>
      <c r="CN60" s="1329"/>
      <c r="CO60" s="1329"/>
      <c r="CP60" s="1329"/>
      <c r="CY60" s="1329"/>
      <c r="CZ60" s="1329"/>
      <c r="DA60" s="1329"/>
      <c r="DB60" s="1329"/>
      <c r="DC60" s="1329"/>
      <c r="DD60" s="1328"/>
      <c r="DE60" s="1323"/>
    </row>
    <row r="61" spans="1:109" s="1317" customFormat="1" ht="13.2" x14ac:dyDescent="0.2">
      <c r="A61" s="1280"/>
      <c r="B61" s="1327"/>
      <c r="C61" s="1326"/>
      <c r="D61" s="1326"/>
      <c r="E61" s="1326"/>
      <c r="F61" s="1326"/>
      <c r="G61" s="1326"/>
      <c r="H61" s="1326"/>
      <c r="I61" s="1326"/>
      <c r="J61" s="1326"/>
      <c r="K61" s="1326"/>
      <c r="L61" s="1326"/>
      <c r="M61" s="1325"/>
      <c r="N61" s="1325"/>
      <c r="O61" s="1326"/>
      <c r="P61" s="1326"/>
      <c r="Q61" s="1326"/>
      <c r="R61" s="1326"/>
      <c r="S61" s="1326"/>
      <c r="T61" s="1326"/>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5"/>
      <c r="AT61" s="1325"/>
      <c r="AU61" s="1326"/>
      <c r="AV61" s="1326"/>
      <c r="AW61" s="1326"/>
      <c r="AX61" s="1326"/>
      <c r="AY61" s="1326"/>
      <c r="AZ61" s="1326"/>
      <c r="BA61" s="1326"/>
      <c r="BB61" s="1326"/>
      <c r="BC61" s="1326"/>
      <c r="BD61" s="1326"/>
      <c r="BE61" s="1325"/>
      <c r="BF61" s="1325"/>
      <c r="BG61" s="1326"/>
      <c r="BH61" s="1326"/>
      <c r="BI61" s="1326"/>
      <c r="BJ61" s="1326"/>
      <c r="BK61" s="1326"/>
      <c r="BL61" s="1326"/>
      <c r="BM61" s="1326"/>
      <c r="BN61" s="1326"/>
      <c r="BO61" s="1326"/>
      <c r="BP61" s="1326"/>
      <c r="BQ61" s="1325"/>
      <c r="BR61" s="1325"/>
      <c r="BS61" s="1326"/>
      <c r="BT61" s="1326"/>
      <c r="BU61" s="1326"/>
      <c r="BV61" s="1326"/>
      <c r="BW61" s="1326"/>
      <c r="BX61" s="1326"/>
      <c r="BY61" s="1326"/>
      <c r="BZ61" s="1326"/>
      <c r="CA61" s="1326"/>
      <c r="CB61" s="1326"/>
      <c r="CC61" s="1325"/>
      <c r="CD61" s="1325"/>
      <c r="CE61" s="1326"/>
      <c r="CF61" s="1326"/>
      <c r="CG61" s="1326"/>
      <c r="CH61" s="1326"/>
      <c r="CI61" s="1326"/>
      <c r="CJ61" s="1326"/>
      <c r="CK61" s="1326"/>
      <c r="CL61" s="1326"/>
      <c r="CM61" s="1326"/>
      <c r="CN61" s="1326"/>
      <c r="CO61" s="1325"/>
      <c r="CP61" s="1325"/>
      <c r="CQ61" s="1326"/>
      <c r="CR61" s="1326"/>
      <c r="CS61" s="1326"/>
      <c r="CT61" s="1326"/>
      <c r="CU61" s="1326"/>
      <c r="CV61" s="1326"/>
      <c r="CW61" s="1326"/>
      <c r="CX61" s="1326"/>
      <c r="CY61" s="1326"/>
      <c r="CZ61" s="1326"/>
      <c r="DA61" s="1325"/>
      <c r="DB61" s="1325"/>
      <c r="DC61" s="1325"/>
      <c r="DD61" s="1324"/>
      <c r="DE61" s="1323"/>
    </row>
    <row r="62" spans="1:109" ht="13.2" x14ac:dyDescent="0.2">
      <c r="B62" s="1322"/>
      <c r="C62" s="1322"/>
      <c r="D62" s="1322"/>
      <c r="E62" s="1322"/>
      <c r="F62" s="1322"/>
      <c r="G62" s="1322"/>
      <c r="H62" s="1322"/>
      <c r="I62" s="1322"/>
      <c r="J62" s="1322"/>
      <c r="K62" s="1322"/>
      <c r="L62" s="1322"/>
      <c r="M62" s="1322"/>
      <c r="N62" s="1322"/>
      <c r="O62" s="1322"/>
      <c r="P62" s="1322"/>
      <c r="Q62" s="1322"/>
      <c r="R62" s="1322"/>
      <c r="S62" s="1322"/>
      <c r="T62" s="1322"/>
      <c r="U62" s="1322"/>
      <c r="V62" s="1322"/>
      <c r="W62" s="1322"/>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322"/>
      <c r="AS62" s="1322"/>
      <c r="AT62" s="1322"/>
      <c r="AU62" s="1322"/>
      <c r="AV62" s="1322"/>
      <c r="AW62" s="1322"/>
      <c r="AX62" s="1322"/>
      <c r="AY62" s="1322"/>
      <c r="AZ62" s="1322"/>
      <c r="BA62" s="1322"/>
      <c r="BB62" s="1322"/>
      <c r="BC62" s="1322"/>
      <c r="BD62" s="1322"/>
      <c r="BE62" s="1322"/>
      <c r="BF62" s="1322"/>
      <c r="BG62" s="1322"/>
      <c r="BH62" s="1322"/>
      <c r="BI62" s="1322"/>
      <c r="BJ62" s="1322"/>
      <c r="BK62" s="1322"/>
      <c r="BL62" s="1322"/>
      <c r="BM62" s="1322"/>
      <c r="BN62" s="1322"/>
      <c r="BO62" s="1322"/>
      <c r="BP62" s="1322"/>
      <c r="BQ62" s="1322"/>
      <c r="BR62" s="1322"/>
      <c r="BS62" s="1322"/>
      <c r="BT62" s="1322"/>
      <c r="BU62" s="1322"/>
      <c r="BV62" s="1322"/>
      <c r="BW62" s="1322"/>
      <c r="BX62" s="1322"/>
      <c r="BY62" s="1322"/>
      <c r="BZ62" s="1322"/>
      <c r="CA62" s="1322"/>
      <c r="CB62" s="1322"/>
      <c r="CC62" s="1322"/>
      <c r="CD62" s="1322"/>
      <c r="CE62" s="1322"/>
      <c r="CF62" s="1322"/>
      <c r="CG62" s="1322"/>
      <c r="CH62" s="1322"/>
      <c r="CI62" s="1322"/>
      <c r="CJ62" s="1322"/>
      <c r="CK62" s="1322"/>
      <c r="CL62" s="1322"/>
      <c r="CM62" s="1322"/>
      <c r="CN62" s="1322"/>
      <c r="CO62" s="1322"/>
      <c r="CP62" s="1322"/>
      <c r="CQ62" s="1322"/>
      <c r="CR62" s="1322"/>
      <c r="CS62" s="1322"/>
      <c r="CT62" s="1322"/>
      <c r="CU62" s="1322"/>
      <c r="CV62" s="1322"/>
      <c r="CW62" s="1322"/>
      <c r="CX62" s="1322"/>
      <c r="CY62" s="1322"/>
      <c r="CZ62" s="1322"/>
      <c r="DA62" s="1322"/>
      <c r="DB62" s="1322"/>
      <c r="DC62" s="1322"/>
      <c r="DD62" s="1322"/>
      <c r="DE62" s="1280"/>
    </row>
    <row r="63" spans="1:109" ht="16.2" x14ac:dyDescent="0.2">
      <c r="B63" s="1321" t="s">
        <v>
586</v>
      </c>
    </row>
    <row r="64" spans="1:109" ht="13.2" x14ac:dyDescent="0.2">
      <c r="B64" s="1281"/>
      <c r="G64" s="1318"/>
      <c r="I64" s="1320"/>
      <c r="J64" s="1320"/>
      <c r="K64" s="1320"/>
      <c r="L64" s="1320"/>
      <c r="M64" s="1320"/>
      <c r="N64" s="1319"/>
      <c r="AM64" s="1318"/>
      <c r="AN64" s="1318" t="s">
        <v>
585</v>
      </c>
      <c r="AP64" s="1317"/>
      <c r="AQ64" s="1317"/>
      <c r="AR64" s="1317"/>
      <c r="AY64" s="1318"/>
      <c r="BA64" s="1317"/>
      <c r="BB64" s="1317"/>
      <c r="BC64" s="1317"/>
      <c r="BK64" s="1318"/>
      <c r="BM64" s="1317"/>
      <c r="BN64" s="1317"/>
      <c r="BO64" s="1317"/>
      <c r="BW64" s="1318"/>
      <c r="BY64" s="1317"/>
      <c r="BZ64" s="1317"/>
      <c r="CA64" s="1317"/>
      <c r="CI64" s="1318"/>
      <c r="CK64" s="1317"/>
      <c r="CL64" s="1317"/>
      <c r="CM64" s="1317"/>
      <c r="CU64" s="1318"/>
      <c r="CW64" s="1317"/>
      <c r="CX64" s="1317"/>
      <c r="CY64" s="1317"/>
    </row>
    <row r="65" spans="2:107" ht="13.2" x14ac:dyDescent="0.2">
      <c r="B65" s="1281"/>
      <c r="AN65" s="1316" t="s">
        <v>
584</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4"/>
    </row>
    <row r="66" spans="2:107" ht="13.2" x14ac:dyDescent="0.2">
      <c r="B66" s="1281"/>
      <c r="AN66" s="1313"/>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1"/>
    </row>
    <row r="67" spans="2:107" ht="13.2" x14ac:dyDescent="0.2">
      <c r="B67" s="1281"/>
      <c r="AN67" s="1313"/>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1"/>
    </row>
    <row r="68" spans="2:107" ht="13.2" x14ac:dyDescent="0.2">
      <c r="B68" s="1281"/>
      <c r="AN68" s="1313"/>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1"/>
    </row>
    <row r="69" spans="2:107" ht="13.2" x14ac:dyDescent="0.2">
      <c r="B69" s="1281"/>
      <c r="AN69" s="1310"/>
      <c r="AO69" s="1309"/>
      <c r="AP69" s="1309"/>
      <c r="AQ69" s="1309"/>
      <c r="AR69" s="1309"/>
      <c r="AS69" s="1309"/>
      <c r="AT69" s="1309"/>
      <c r="AU69" s="1309"/>
      <c r="AV69" s="1309"/>
      <c r="AW69" s="1309"/>
      <c r="AX69" s="1309"/>
      <c r="AY69" s="1309"/>
      <c r="AZ69" s="1309"/>
      <c r="BA69" s="1309"/>
      <c r="BB69" s="1309"/>
      <c r="BC69" s="1309"/>
      <c r="BD69" s="1309"/>
      <c r="BE69" s="1309"/>
      <c r="BF69" s="1309"/>
      <c r="BG69" s="1309"/>
      <c r="BH69" s="1309"/>
      <c r="BI69" s="1309"/>
      <c r="BJ69" s="1309"/>
      <c r="BK69" s="1309"/>
      <c r="BL69" s="1309"/>
      <c r="BM69" s="1309"/>
      <c r="BN69" s="1309"/>
      <c r="BO69" s="1309"/>
      <c r="BP69" s="1309"/>
      <c r="BQ69" s="1309"/>
      <c r="BR69" s="1309"/>
      <c r="BS69" s="1309"/>
      <c r="BT69" s="1309"/>
      <c r="BU69" s="1309"/>
      <c r="BV69" s="1309"/>
      <c r="BW69" s="1309"/>
      <c r="BX69" s="1309"/>
      <c r="BY69" s="1309"/>
      <c r="BZ69" s="1309"/>
      <c r="CA69" s="1309"/>
      <c r="CB69" s="1309"/>
      <c r="CC69" s="1309"/>
      <c r="CD69" s="1309"/>
      <c r="CE69" s="1309"/>
      <c r="CF69" s="1309"/>
      <c r="CG69" s="1309"/>
      <c r="CH69" s="1309"/>
      <c r="CI69" s="1309"/>
      <c r="CJ69" s="1309"/>
      <c r="CK69" s="1309"/>
      <c r="CL69" s="1309"/>
      <c r="CM69" s="1309"/>
      <c r="CN69" s="1309"/>
      <c r="CO69" s="1309"/>
      <c r="CP69" s="1309"/>
      <c r="CQ69" s="1309"/>
      <c r="CR69" s="1309"/>
      <c r="CS69" s="1309"/>
      <c r="CT69" s="1309"/>
      <c r="CU69" s="1309"/>
      <c r="CV69" s="1309"/>
      <c r="CW69" s="1309"/>
      <c r="CX69" s="1309"/>
      <c r="CY69" s="1309"/>
      <c r="CZ69" s="1309"/>
      <c r="DA69" s="1309"/>
      <c r="DB69" s="1309"/>
      <c r="DC69" s="1308"/>
    </row>
    <row r="70" spans="2:107" ht="13.2" x14ac:dyDescent="0.2">
      <c r="B70" s="1281"/>
      <c r="H70" s="1307"/>
      <c r="I70" s="1307"/>
      <c r="J70" s="1305"/>
      <c r="K70" s="1305"/>
      <c r="L70" s="1304"/>
      <c r="M70" s="1305"/>
      <c r="N70" s="1304"/>
      <c r="AN70" s="1295"/>
      <c r="AO70" s="1295"/>
      <c r="AP70" s="1295"/>
      <c r="AZ70" s="1295"/>
      <c r="BA70" s="1295"/>
      <c r="BB70" s="1295"/>
      <c r="BL70" s="1295"/>
      <c r="BM70" s="1295"/>
      <c r="BN70" s="1295"/>
      <c r="BX70" s="1295"/>
      <c r="BY70" s="1295"/>
      <c r="BZ70" s="1295"/>
      <c r="CJ70" s="1295"/>
      <c r="CK70" s="1295"/>
      <c r="CL70" s="1295"/>
      <c r="CV70" s="1295"/>
      <c r="CW70" s="1295"/>
      <c r="CX70" s="1295"/>
    </row>
    <row r="71" spans="2:107" ht="13.2" x14ac:dyDescent="0.2">
      <c r="B71" s="1281"/>
      <c r="G71" s="1303"/>
      <c r="I71" s="1306"/>
      <c r="J71" s="1305"/>
      <c r="K71" s="1305"/>
      <c r="L71" s="1304"/>
      <c r="M71" s="1305"/>
      <c r="N71" s="1304"/>
      <c r="AM71" s="1303"/>
      <c r="AN71" s="1280" t="s">
        <v>
583</v>
      </c>
    </row>
    <row r="72" spans="2:107" ht="13.2" x14ac:dyDescent="0.2">
      <c r="B72" s="1281"/>
      <c r="G72" s="1293"/>
      <c r="H72" s="1293"/>
      <c r="I72" s="1293"/>
      <c r="J72" s="1293"/>
      <c r="K72" s="1302"/>
      <c r="L72" s="1302"/>
      <c r="M72" s="1301"/>
      <c r="N72" s="1301"/>
      <c r="AN72" s="1300"/>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298"/>
      <c r="BP72" s="1290" t="s">
        <v>
544</v>
      </c>
      <c r="BQ72" s="1290"/>
      <c r="BR72" s="1290"/>
      <c r="BS72" s="1290"/>
      <c r="BT72" s="1290"/>
      <c r="BU72" s="1290"/>
      <c r="BV72" s="1290"/>
      <c r="BW72" s="1290"/>
      <c r="BX72" s="1290" t="s">
        <v>
545</v>
      </c>
      <c r="BY72" s="1290"/>
      <c r="BZ72" s="1290"/>
      <c r="CA72" s="1290"/>
      <c r="CB72" s="1290"/>
      <c r="CC72" s="1290"/>
      <c r="CD72" s="1290"/>
      <c r="CE72" s="1290"/>
      <c r="CF72" s="1290" t="s">
        <v>
546</v>
      </c>
      <c r="CG72" s="1290"/>
      <c r="CH72" s="1290"/>
      <c r="CI72" s="1290"/>
      <c r="CJ72" s="1290"/>
      <c r="CK72" s="1290"/>
      <c r="CL72" s="1290"/>
      <c r="CM72" s="1290"/>
      <c r="CN72" s="1290" t="s">
        <v>
547</v>
      </c>
      <c r="CO72" s="1290"/>
      <c r="CP72" s="1290"/>
      <c r="CQ72" s="1290"/>
      <c r="CR72" s="1290"/>
      <c r="CS72" s="1290"/>
      <c r="CT72" s="1290"/>
      <c r="CU72" s="1290"/>
      <c r="CV72" s="1290" t="s">
        <v>
548</v>
      </c>
      <c r="CW72" s="1290"/>
      <c r="CX72" s="1290"/>
      <c r="CY72" s="1290"/>
      <c r="CZ72" s="1290"/>
      <c r="DA72" s="1290"/>
      <c r="DB72" s="1290"/>
      <c r="DC72" s="1290"/>
    </row>
    <row r="73" spans="2:107" ht="13.2" x14ac:dyDescent="0.2">
      <c r="B73" s="1281"/>
      <c r="G73" s="1297"/>
      <c r="H73" s="1297"/>
      <c r="I73" s="1297"/>
      <c r="J73" s="1297"/>
      <c r="K73" s="1294"/>
      <c r="L73" s="1294"/>
      <c r="M73" s="1294"/>
      <c r="N73" s="1294"/>
      <c r="AM73" s="1295"/>
      <c r="AN73" s="1289" t="s">
        <v>
582</v>
      </c>
      <c r="AO73" s="1289"/>
      <c r="AP73" s="1289"/>
      <c r="AQ73" s="1289"/>
      <c r="AR73" s="1289"/>
      <c r="AS73" s="1289"/>
      <c r="AT73" s="1289"/>
      <c r="AU73" s="1289"/>
      <c r="AV73" s="1289"/>
      <c r="AW73" s="1289"/>
      <c r="AX73" s="1289"/>
      <c r="AY73" s="1289"/>
      <c r="AZ73" s="1289"/>
      <c r="BA73" s="1289"/>
      <c r="BB73" s="1289" t="s">
        <v>
580</v>
      </c>
      <c r="BC73" s="1289"/>
      <c r="BD73" s="1289"/>
      <c r="BE73" s="1289"/>
      <c r="BF73" s="1289"/>
      <c r="BG73" s="1289"/>
      <c r="BH73" s="1289"/>
      <c r="BI73" s="1289"/>
      <c r="BJ73" s="1289"/>
      <c r="BK73" s="1289"/>
      <c r="BL73" s="1289"/>
      <c r="BM73" s="1289"/>
      <c r="BN73" s="1289"/>
      <c r="BO73" s="1289"/>
      <c r="BP73" s="1288"/>
      <c r="BQ73" s="1288"/>
      <c r="BR73" s="1288"/>
      <c r="BS73" s="1288"/>
      <c r="BT73" s="1288"/>
      <c r="BU73" s="1288"/>
      <c r="BV73" s="1288"/>
      <c r="BW73" s="1288"/>
      <c r="BX73" s="1288"/>
      <c r="BY73" s="1288"/>
      <c r="BZ73" s="1288"/>
      <c r="CA73" s="1288"/>
      <c r="CB73" s="1288"/>
      <c r="CC73" s="1288"/>
      <c r="CD73" s="1288"/>
      <c r="CE73" s="1288"/>
      <c r="CF73" s="1288"/>
      <c r="CG73" s="1288"/>
      <c r="CH73" s="1288"/>
      <c r="CI73" s="1288"/>
      <c r="CJ73" s="1288"/>
      <c r="CK73" s="1288"/>
      <c r="CL73" s="1288"/>
      <c r="CM73" s="1288"/>
      <c r="CN73" s="1288"/>
      <c r="CO73" s="1288"/>
      <c r="CP73" s="1288"/>
      <c r="CQ73" s="1288"/>
      <c r="CR73" s="1288"/>
      <c r="CS73" s="1288"/>
      <c r="CT73" s="1288"/>
      <c r="CU73" s="1288"/>
      <c r="CV73" s="1288"/>
      <c r="CW73" s="1288"/>
      <c r="CX73" s="1288"/>
      <c r="CY73" s="1288"/>
      <c r="CZ73" s="1288"/>
      <c r="DA73" s="1288"/>
      <c r="DB73" s="1288"/>
      <c r="DC73" s="1288"/>
    </row>
    <row r="74" spans="2:107" ht="13.2" x14ac:dyDescent="0.2">
      <c r="B74" s="1281"/>
      <c r="G74" s="1297"/>
      <c r="H74" s="1297"/>
      <c r="I74" s="1297"/>
      <c r="J74" s="1297"/>
      <c r="K74" s="1294"/>
      <c r="L74" s="1294"/>
      <c r="M74" s="1294"/>
      <c r="N74" s="1294"/>
      <c r="AM74" s="1295"/>
      <c r="AN74" s="1289"/>
      <c r="AO74" s="1289"/>
      <c r="AP74" s="1289"/>
      <c r="AQ74" s="1289"/>
      <c r="AR74" s="1289"/>
      <c r="AS74" s="1289"/>
      <c r="AT74" s="1289"/>
      <c r="AU74" s="1289"/>
      <c r="AV74" s="1289"/>
      <c r="AW74" s="1289"/>
      <c r="AX74" s="1289"/>
      <c r="AY74" s="1289"/>
      <c r="AZ74" s="1289"/>
      <c r="BA74" s="1289"/>
      <c r="BB74" s="1289"/>
      <c r="BC74" s="1289"/>
      <c r="BD74" s="1289"/>
      <c r="BE74" s="1289"/>
      <c r="BF74" s="1289"/>
      <c r="BG74" s="1289"/>
      <c r="BH74" s="1289"/>
      <c r="BI74" s="1289"/>
      <c r="BJ74" s="1289"/>
      <c r="BK74" s="1289"/>
      <c r="BL74" s="1289"/>
      <c r="BM74" s="1289"/>
      <c r="BN74" s="1289"/>
      <c r="BO74" s="1289"/>
      <c r="BP74" s="1288"/>
      <c r="BQ74" s="1288"/>
      <c r="BR74" s="1288"/>
      <c r="BS74" s="1288"/>
      <c r="BT74" s="1288"/>
      <c r="BU74" s="1288"/>
      <c r="BV74" s="1288"/>
      <c r="BW74" s="1288"/>
      <c r="BX74" s="1288"/>
      <c r="BY74" s="1288"/>
      <c r="BZ74" s="1288"/>
      <c r="CA74" s="1288"/>
      <c r="CB74" s="1288"/>
      <c r="CC74" s="1288"/>
      <c r="CD74" s="1288"/>
      <c r="CE74" s="1288"/>
      <c r="CF74" s="1288"/>
      <c r="CG74" s="1288"/>
      <c r="CH74" s="1288"/>
      <c r="CI74" s="1288"/>
      <c r="CJ74" s="1288"/>
      <c r="CK74" s="1288"/>
      <c r="CL74" s="1288"/>
      <c r="CM74" s="1288"/>
      <c r="CN74" s="1288"/>
      <c r="CO74" s="1288"/>
      <c r="CP74" s="1288"/>
      <c r="CQ74" s="1288"/>
      <c r="CR74" s="1288"/>
      <c r="CS74" s="1288"/>
      <c r="CT74" s="1288"/>
      <c r="CU74" s="1288"/>
      <c r="CV74" s="1288"/>
      <c r="CW74" s="1288"/>
      <c r="CX74" s="1288"/>
      <c r="CY74" s="1288"/>
      <c r="CZ74" s="1288"/>
      <c r="DA74" s="1288"/>
      <c r="DB74" s="1288"/>
      <c r="DC74" s="1288"/>
    </row>
    <row r="75" spans="2:107" ht="13.2" x14ac:dyDescent="0.2">
      <c r="B75" s="1281"/>
      <c r="G75" s="1297"/>
      <c r="H75" s="1297"/>
      <c r="I75" s="1293"/>
      <c r="J75" s="1293"/>
      <c r="K75" s="1296"/>
      <c r="L75" s="1296"/>
      <c r="M75" s="1296"/>
      <c r="N75" s="1296"/>
      <c r="AM75" s="1295"/>
      <c r="AN75" s="1289"/>
      <c r="AO75" s="1289"/>
      <c r="AP75" s="1289"/>
      <c r="AQ75" s="1289"/>
      <c r="AR75" s="1289"/>
      <c r="AS75" s="1289"/>
      <c r="AT75" s="1289"/>
      <c r="AU75" s="1289"/>
      <c r="AV75" s="1289"/>
      <c r="AW75" s="1289"/>
      <c r="AX75" s="1289"/>
      <c r="AY75" s="1289"/>
      <c r="AZ75" s="1289"/>
      <c r="BA75" s="1289"/>
      <c r="BB75" s="1289" t="s">
        <v>
579</v>
      </c>
      <c r="BC75" s="1289"/>
      <c r="BD75" s="1289"/>
      <c r="BE75" s="1289"/>
      <c r="BF75" s="1289"/>
      <c r="BG75" s="1289"/>
      <c r="BH75" s="1289"/>
      <c r="BI75" s="1289"/>
      <c r="BJ75" s="1289"/>
      <c r="BK75" s="1289"/>
      <c r="BL75" s="1289"/>
      <c r="BM75" s="1289"/>
      <c r="BN75" s="1289"/>
      <c r="BO75" s="1289"/>
      <c r="BP75" s="1288">
        <v>
-4.4000000000000004</v>
      </c>
      <c r="BQ75" s="1288"/>
      <c r="BR75" s="1288"/>
      <c r="BS75" s="1288"/>
      <c r="BT75" s="1288"/>
      <c r="BU75" s="1288"/>
      <c r="BV75" s="1288"/>
      <c r="BW75" s="1288"/>
      <c r="BX75" s="1288">
        <v>
-4.4000000000000004</v>
      </c>
      <c r="BY75" s="1288"/>
      <c r="BZ75" s="1288"/>
      <c r="CA75" s="1288"/>
      <c r="CB75" s="1288"/>
      <c r="CC75" s="1288"/>
      <c r="CD75" s="1288"/>
      <c r="CE75" s="1288"/>
      <c r="CF75" s="1288">
        <v>
-4.4000000000000004</v>
      </c>
      <c r="CG75" s="1288"/>
      <c r="CH75" s="1288"/>
      <c r="CI75" s="1288"/>
      <c r="CJ75" s="1288"/>
      <c r="CK75" s="1288"/>
      <c r="CL75" s="1288"/>
      <c r="CM75" s="1288"/>
      <c r="CN75" s="1288">
        <v>
-4.2</v>
      </c>
      <c r="CO75" s="1288"/>
      <c r="CP75" s="1288"/>
      <c r="CQ75" s="1288"/>
      <c r="CR75" s="1288"/>
      <c r="CS75" s="1288"/>
      <c r="CT75" s="1288"/>
      <c r="CU75" s="1288"/>
      <c r="CV75" s="1288">
        <v>
-4</v>
      </c>
      <c r="CW75" s="1288"/>
      <c r="CX75" s="1288"/>
      <c r="CY75" s="1288"/>
      <c r="CZ75" s="1288"/>
      <c r="DA75" s="1288"/>
      <c r="DB75" s="1288"/>
      <c r="DC75" s="1288"/>
    </row>
    <row r="76" spans="2:107" ht="13.2" x14ac:dyDescent="0.2">
      <c r="B76" s="1281"/>
      <c r="G76" s="1297"/>
      <c r="H76" s="1297"/>
      <c r="I76" s="1293"/>
      <c r="J76" s="1293"/>
      <c r="K76" s="1296"/>
      <c r="L76" s="1296"/>
      <c r="M76" s="1296"/>
      <c r="N76" s="1296"/>
      <c r="AM76" s="1295"/>
      <c r="AN76" s="1289"/>
      <c r="AO76" s="1289"/>
      <c r="AP76" s="1289"/>
      <c r="AQ76" s="1289"/>
      <c r="AR76" s="1289"/>
      <c r="AS76" s="1289"/>
      <c r="AT76" s="1289"/>
      <c r="AU76" s="1289"/>
      <c r="AV76" s="1289"/>
      <c r="AW76" s="1289"/>
      <c r="AX76" s="1289"/>
      <c r="AY76" s="1289"/>
      <c r="AZ76" s="1289"/>
      <c r="BA76" s="1289"/>
      <c r="BB76" s="1289"/>
      <c r="BC76" s="1289"/>
      <c r="BD76" s="1289"/>
      <c r="BE76" s="1289"/>
      <c r="BF76" s="1289"/>
      <c r="BG76" s="1289"/>
      <c r="BH76" s="1289"/>
      <c r="BI76" s="1289"/>
      <c r="BJ76" s="1289"/>
      <c r="BK76" s="1289"/>
      <c r="BL76" s="1289"/>
      <c r="BM76" s="1289"/>
      <c r="BN76" s="1289"/>
      <c r="BO76" s="1289"/>
      <c r="BP76" s="1288"/>
      <c r="BQ76" s="1288"/>
      <c r="BR76" s="1288"/>
      <c r="BS76" s="1288"/>
      <c r="BT76" s="1288"/>
      <c r="BU76" s="1288"/>
      <c r="BV76" s="1288"/>
      <c r="BW76" s="1288"/>
      <c r="BX76" s="1288"/>
      <c r="BY76" s="1288"/>
      <c r="BZ76" s="1288"/>
      <c r="CA76" s="1288"/>
      <c r="CB76" s="1288"/>
      <c r="CC76" s="1288"/>
      <c r="CD76" s="1288"/>
      <c r="CE76" s="1288"/>
      <c r="CF76" s="1288"/>
      <c r="CG76" s="1288"/>
      <c r="CH76" s="1288"/>
      <c r="CI76" s="1288"/>
      <c r="CJ76" s="1288"/>
      <c r="CK76" s="1288"/>
      <c r="CL76" s="1288"/>
      <c r="CM76" s="1288"/>
      <c r="CN76" s="1288"/>
      <c r="CO76" s="1288"/>
      <c r="CP76" s="1288"/>
      <c r="CQ76" s="1288"/>
      <c r="CR76" s="1288"/>
      <c r="CS76" s="1288"/>
      <c r="CT76" s="1288"/>
      <c r="CU76" s="1288"/>
      <c r="CV76" s="1288"/>
      <c r="CW76" s="1288"/>
      <c r="CX76" s="1288"/>
      <c r="CY76" s="1288"/>
      <c r="CZ76" s="1288"/>
      <c r="DA76" s="1288"/>
      <c r="DB76" s="1288"/>
      <c r="DC76" s="1288"/>
    </row>
    <row r="77" spans="2:107" ht="13.2" x14ac:dyDescent="0.2">
      <c r="B77" s="1281"/>
      <c r="G77" s="1293"/>
      <c r="H77" s="1293"/>
      <c r="I77" s="1293"/>
      <c r="J77" s="1293"/>
      <c r="K77" s="1294"/>
      <c r="L77" s="1294"/>
      <c r="M77" s="1294"/>
      <c r="N77" s="1294"/>
      <c r="AN77" s="1290" t="s">
        <v>
581</v>
      </c>
      <c r="AO77" s="1290"/>
      <c r="AP77" s="1290"/>
      <c r="AQ77" s="1290"/>
      <c r="AR77" s="1290"/>
      <c r="AS77" s="1290"/>
      <c r="AT77" s="1290"/>
      <c r="AU77" s="1290"/>
      <c r="AV77" s="1290"/>
      <c r="AW77" s="1290"/>
      <c r="AX77" s="1290"/>
      <c r="AY77" s="1290"/>
      <c r="AZ77" s="1290"/>
      <c r="BA77" s="1290"/>
      <c r="BB77" s="1289" t="s">
        <v>
580</v>
      </c>
      <c r="BC77" s="1289"/>
      <c r="BD77" s="1289"/>
      <c r="BE77" s="1289"/>
      <c r="BF77" s="1289"/>
      <c r="BG77" s="1289"/>
      <c r="BH77" s="1289"/>
      <c r="BI77" s="1289"/>
      <c r="BJ77" s="1289"/>
      <c r="BK77" s="1289"/>
      <c r="BL77" s="1289"/>
      <c r="BM77" s="1289"/>
      <c r="BN77" s="1289"/>
      <c r="BO77" s="1289"/>
      <c r="BP77" s="1288">
        <v>
0</v>
      </c>
      <c r="BQ77" s="1288"/>
      <c r="BR77" s="1288"/>
      <c r="BS77" s="1288"/>
      <c r="BT77" s="1288"/>
      <c r="BU77" s="1288"/>
      <c r="BV77" s="1288"/>
      <c r="BW77" s="1288"/>
      <c r="BX77" s="1288">
        <v>
0</v>
      </c>
      <c r="BY77" s="1288"/>
      <c r="BZ77" s="1288"/>
      <c r="CA77" s="1288"/>
      <c r="CB77" s="1288"/>
      <c r="CC77" s="1288"/>
      <c r="CD77" s="1288"/>
      <c r="CE77" s="1288"/>
      <c r="CF77" s="1288">
        <v>
0</v>
      </c>
      <c r="CG77" s="1288"/>
      <c r="CH77" s="1288"/>
      <c r="CI77" s="1288"/>
      <c r="CJ77" s="1288"/>
      <c r="CK77" s="1288"/>
      <c r="CL77" s="1288"/>
      <c r="CM77" s="1288"/>
      <c r="CN77" s="1288">
        <v>
0</v>
      </c>
      <c r="CO77" s="1288"/>
      <c r="CP77" s="1288"/>
      <c r="CQ77" s="1288"/>
      <c r="CR77" s="1288"/>
      <c r="CS77" s="1288"/>
      <c r="CT77" s="1288"/>
      <c r="CU77" s="1288"/>
      <c r="CV77" s="1288">
        <v>
0</v>
      </c>
      <c r="CW77" s="1288"/>
      <c r="CX77" s="1288"/>
      <c r="CY77" s="1288"/>
      <c r="CZ77" s="1288"/>
      <c r="DA77" s="1288"/>
      <c r="DB77" s="1288"/>
      <c r="DC77" s="1288"/>
    </row>
    <row r="78" spans="2:107" ht="13.2" x14ac:dyDescent="0.2">
      <c r="B78" s="1281"/>
      <c r="G78" s="1293"/>
      <c r="H78" s="1293"/>
      <c r="I78" s="1293"/>
      <c r="J78" s="1293"/>
      <c r="K78" s="1294"/>
      <c r="L78" s="1294"/>
      <c r="M78" s="1294"/>
      <c r="N78" s="1294"/>
      <c r="AN78" s="1290"/>
      <c r="AO78" s="1290"/>
      <c r="AP78" s="1290"/>
      <c r="AQ78" s="1290"/>
      <c r="AR78" s="1290"/>
      <c r="AS78" s="1290"/>
      <c r="AT78" s="1290"/>
      <c r="AU78" s="1290"/>
      <c r="AV78" s="1290"/>
      <c r="AW78" s="1290"/>
      <c r="AX78" s="1290"/>
      <c r="AY78" s="1290"/>
      <c r="AZ78" s="1290"/>
      <c r="BA78" s="1290"/>
      <c r="BB78" s="1289"/>
      <c r="BC78" s="1289"/>
      <c r="BD78" s="1289"/>
      <c r="BE78" s="1289"/>
      <c r="BF78" s="1289"/>
      <c r="BG78" s="1289"/>
      <c r="BH78" s="1289"/>
      <c r="BI78" s="1289"/>
      <c r="BJ78" s="1289"/>
      <c r="BK78" s="1289"/>
      <c r="BL78" s="1289"/>
      <c r="BM78" s="1289"/>
      <c r="BN78" s="1289"/>
      <c r="BO78" s="1289"/>
      <c r="BP78" s="1288"/>
      <c r="BQ78" s="1288"/>
      <c r="BR78" s="1288"/>
      <c r="BS78" s="1288"/>
      <c r="BT78" s="1288"/>
      <c r="BU78" s="1288"/>
      <c r="BV78" s="1288"/>
      <c r="BW78" s="1288"/>
      <c r="BX78" s="1288"/>
      <c r="BY78" s="1288"/>
      <c r="BZ78" s="1288"/>
      <c r="CA78" s="1288"/>
      <c r="CB78" s="1288"/>
      <c r="CC78" s="1288"/>
      <c r="CD78" s="1288"/>
      <c r="CE78" s="1288"/>
      <c r="CF78" s="1288"/>
      <c r="CG78" s="1288"/>
      <c r="CH78" s="1288"/>
      <c r="CI78" s="1288"/>
      <c r="CJ78" s="1288"/>
      <c r="CK78" s="1288"/>
      <c r="CL78" s="1288"/>
      <c r="CM78" s="1288"/>
      <c r="CN78" s="1288"/>
      <c r="CO78" s="1288"/>
      <c r="CP78" s="1288"/>
      <c r="CQ78" s="1288"/>
      <c r="CR78" s="1288"/>
      <c r="CS78" s="1288"/>
      <c r="CT78" s="1288"/>
      <c r="CU78" s="1288"/>
      <c r="CV78" s="1288"/>
      <c r="CW78" s="1288"/>
      <c r="CX78" s="1288"/>
      <c r="CY78" s="1288"/>
      <c r="CZ78" s="1288"/>
      <c r="DA78" s="1288"/>
      <c r="DB78" s="1288"/>
      <c r="DC78" s="1288"/>
    </row>
    <row r="79" spans="2:107" ht="13.2" x14ac:dyDescent="0.2">
      <c r="B79" s="1281"/>
      <c r="G79" s="1293"/>
      <c r="H79" s="1293"/>
      <c r="I79" s="1292"/>
      <c r="J79" s="1292"/>
      <c r="K79" s="1291"/>
      <c r="L79" s="1291"/>
      <c r="M79" s="1291"/>
      <c r="N79" s="1291"/>
      <c r="AN79" s="1290"/>
      <c r="AO79" s="1290"/>
      <c r="AP79" s="1290"/>
      <c r="AQ79" s="1290"/>
      <c r="AR79" s="1290"/>
      <c r="AS79" s="1290"/>
      <c r="AT79" s="1290"/>
      <c r="AU79" s="1290"/>
      <c r="AV79" s="1290"/>
      <c r="AW79" s="1290"/>
      <c r="AX79" s="1290"/>
      <c r="AY79" s="1290"/>
      <c r="AZ79" s="1290"/>
      <c r="BA79" s="1290"/>
      <c r="BB79" s="1289" t="s">
        <v>
579</v>
      </c>
      <c r="BC79" s="1289"/>
      <c r="BD79" s="1289"/>
      <c r="BE79" s="1289"/>
      <c r="BF79" s="1289"/>
      <c r="BG79" s="1289"/>
      <c r="BH79" s="1289"/>
      <c r="BI79" s="1289"/>
      <c r="BJ79" s="1289"/>
      <c r="BK79" s="1289"/>
      <c r="BL79" s="1289"/>
      <c r="BM79" s="1289"/>
      <c r="BN79" s="1289"/>
      <c r="BO79" s="1289"/>
      <c r="BP79" s="1288">
        <v>
-2.2999999999999998</v>
      </c>
      <c r="BQ79" s="1288"/>
      <c r="BR79" s="1288"/>
      <c r="BS79" s="1288"/>
      <c r="BT79" s="1288"/>
      <c r="BU79" s="1288"/>
      <c r="BV79" s="1288"/>
      <c r="BW79" s="1288"/>
      <c r="BX79" s="1288">
        <v>
-2.8</v>
      </c>
      <c r="BY79" s="1288"/>
      <c r="BZ79" s="1288"/>
      <c r="CA79" s="1288"/>
      <c r="CB79" s="1288"/>
      <c r="CC79" s="1288"/>
      <c r="CD79" s="1288"/>
      <c r="CE79" s="1288"/>
      <c r="CF79" s="1288">
        <v>
-3.2</v>
      </c>
      <c r="CG79" s="1288"/>
      <c r="CH79" s="1288"/>
      <c r="CI79" s="1288"/>
      <c r="CJ79" s="1288"/>
      <c r="CK79" s="1288"/>
      <c r="CL79" s="1288"/>
      <c r="CM79" s="1288"/>
      <c r="CN79" s="1288">
        <v>
-3.4</v>
      </c>
      <c r="CO79" s="1288"/>
      <c r="CP79" s="1288"/>
      <c r="CQ79" s="1288"/>
      <c r="CR79" s="1288"/>
      <c r="CS79" s="1288"/>
      <c r="CT79" s="1288"/>
      <c r="CU79" s="1288"/>
      <c r="CV79" s="1288">
        <v>
-3.5</v>
      </c>
      <c r="CW79" s="1288"/>
      <c r="CX79" s="1288"/>
      <c r="CY79" s="1288"/>
      <c r="CZ79" s="1288"/>
      <c r="DA79" s="1288"/>
      <c r="DB79" s="1288"/>
      <c r="DC79" s="1288"/>
    </row>
    <row r="80" spans="2:107" ht="13.2" x14ac:dyDescent="0.2">
      <c r="B80" s="1281"/>
      <c r="G80" s="1293"/>
      <c r="H80" s="1293"/>
      <c r="I80" s="1292"/>
      <c r="J80" s="1292"/>
      <c r="K80" s="1291"/>
      <c r="L80" s="1291"/>
      <c r="M80" s="1291"/>
      <c r="N80" s="1291"/>
      <c r="AN80" s="1290"/>
      <c r="AO80" s="1290"/>
      <c r="AP80" s="1290"/>
      <c r="AQ80" s="1290"/>
      <c r="AR80" s="1290"/>
      <c r="AS80" s="1290"/>
      <c r="AT80" s="1290"/>
      <c r="AU80" s="1290"/>
      <c r="AV80" s="1290"/>
      <c r="AW80" s="1290"/>
      <c r="AX80" s="1290"/>
      <c r="AY80" s="1290"/>
      <c r="AZ80" s="1290"/>
      <c r="BA80" s="1290"/>
      <c r="BB80" s="1289"/>
      <c r="BC80" s="1289"/>
      <c r="BD80" s="1289"/>
      <c r="BE80" s="1289"/>
      <c r="BF80" s="1289"/>
      <c r="BG80" s="1289"/>
      <c r="BH80" s="1289"/>
      <c r="BI80" s="1289"/>
      <c r="BJ80" s="1289"/>
      <c r="BK80" s="1289"/>
      <c r="BL80" s="1289"/>
      <c r="BM80" s="1289"/>
      <c r="BN80" s="1289"/>
      <c r="BO80" s="1289"/>
      <c r="BP80" s="1288"/>
      <c r="BQ80" s="1288"/>
      <c r="BR80" s="1288"/>
      <c r="BS80" s="1288"/>
      <c r="BT80" s="1288"/>
      <c r="BU80" s="1288"/>
      <c r="BV80" s="1288"/>
      <c r="BW80" s="1288"/>
      <c r="BX80" s="1288"/>
      <c r="BY80" s="1288"/>
      <c r="BZ80" s="1288"/>
      <c r="CA80" s="1288"/>
      <c r="CB80" s="1288"/>
      <c r="CC80" s="1288"/>
      <c r="CD80" s="1288"/>
      <c r="CE80" s="1288"/>
      <c r="CF80" s="1288"/>
      <c r="CG80" s="1288"/>
      <c r="CH80" s="1288"/>
      <c r="CI80" s="1288"/>
      <c r="CJ80" s="1288"/>
      <c r="CK80" s="1288"/>
      <c r="CL80" s="1288"/>
      <c r="CM80" s="1288"/>
      <c r="CN80" s="1288"/>
      <c r="CO80" s="1288"/>
      <c r="CP80" s="1288"/>
      <c r="CQ80" s="1288"/>
      <c r="CR80" s="1288"/>
      <c r="CS80" s="1288"/>
      <c r="CT80" s="1288"/>
      <c r="CU80" s="1288"/>
      <c r="CV80" s="1288"/>
      <c r="CW80" s="1288"/>
      <c r="CX80" s="1288"/>
      <c r="CY80" s="1288"/>
      <c r="CZ80" s="1288"/>
      <c r="DA80" s="1288"/>
      <c r="DB80" s="1288"/>
      <c r="DC80" s="1288"/>
    </row>
    <row r="81" spans="2:109" ht="13.2" x14ac:dyDescent="0.2">
      <c r="B81" s="1281"/>
    </row>
    <row r="82" spans="2:109" ht="16.2" x14ac:dyDescent="0.2">
      <c r="B82" s="1281"/>
      <c r="K82" s="1287"/>
      <c r="L82" s="1287"/>
      <c r="M82" s="1287"/>
      <c r="N82" s="1287"/>
      <c r="AQ82" s="1287"/>
      <c r="AR82" s="1287"/>
      <c r="AS82" s="1287"/>
      <c r="AT82" s="1287"/>
      <c r="BC82" s="1287"/>
      <c r="BD82" s="1287"/>
      <c r="BE82" s="1287"/>
      <c r="BF82" s="1287"/>
      <c r="BO82" s="1287"/>
      <c r="BP82" s="1287"/>
      <c r="BQ82" s="1287"/>
      <c r="BR82" s="1287"/>
      <c r="CA82" s="1287"/>
      <c r="CB82" s="1287"/>
      <c r="CC82" s="1287"/>
      <c r="CD82" s="1287"/>
      <c r="CM82" s="1287"/>
      <c r="CN82" s="1287"/>
      <c r="CO82" s="1287"/>
      <c r="CP82" s="1287"/>
      <c r="CY82" s="1287"/>
      <c r="CZ82" s="1287"/>
      <c r="DA82" s="1287"/>
      <c r="DB82" s="1287"/>
      <c r="DC82" s="1287"/>
    </row>
    <row r="83" spans="2:109" ht="13.2" x14ac:dyDescent="0.2">
      <c r="B83" s="1286"/>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4"/>
    </row>
    <row r="84" spans="2:109" ht="13.2" x14ac:dyDescent="0.2">
      <c r="DD84" s="1280"/>
      <c r="DE84" s="1280"/>
    </row>
    <row r="85" spans="2:109" ht="13.2" x14ac:dyDescent="0.2">
      <c r="DD85" s="1280"/>
      <c r="DE85" s="1280"/>
    </row>
    <row r="86" spans="2:109" ht="13.2" hidden="1" x14ac:dyDescent="0.2">
      <c r="DD86" s="1280"/>
      <c r="DE86" s="1280"/>
    </row>
    <row r="87" spans="2:109" ht="13.2" hidden="1" x14ac:dyDescent="0.2">
      <c r="K87" s="1283"/>
      <c r="AQ87" s="1283"/>
      <c r="BC87" s="1283"/>
      <c r="BO87" s="1283"/>
      <c r="CA87" s="1283"/>
      <c r="CM87" s="1283"/>
      <c r="CY87" s="1283"/>
      <c r="DD87" s="1280"/>
      <c r="DE87" s="1280"/>
    </row>
    <row r="88" spans="2:109" ht="13.2" hidden="1" x14ac:dyDescent="0.2">
      <c r="DD88" s="1280"/>
      <c r="DE88" s="1280"/>
    </row>
    <row r="89" spans="2:109" ht="13.2" hidden="1" x14ac:dyDescent="0.2">
      <c r="DD89" s="1280"/>
      <c r="DE89" s="1280"/>
    </row>
    <row r="90" spans="2:109" ht="13.2" hidden="1" x14ac:dyDescent="0.2">
      <c r="DD90" s="1280"/>
      <c r="DE90" s="1280"/>
    </row>
    <row r="91" spans="2:109" ht="13.2" hidden="1" x14ac:dyDescent="0.2">
      <c r="DD91" s="1280"/>
      <c r="DE91" s="1280"/>
    </row>
    <row r="92" spans="2:109" ht="13.5" hidden="1" customHeight="1" x14ac:dyDescent="0.2">
      <c r="DD92" s="1280"/>
      <c r="DE92" s="1280"/>
    </row>
    <row r="93" spans="2:109" ht="13.5" hidden="1" customHeight="1" x14ac:dyDescent="0.2">
      <c r="DD93" s="1280"/>
      <c r="DE93" s="1280"/>
    </row>
    <row r="94" spans="2:109" ht="13.5" hidden="1" customHeight="1" x14ac:dyDescent="0.2">
      <c r="DD94" s="1280"/>
      <c r="DE94" s="1280"/>
    </row>
    <row r="95" spans="2:109" ht="13.5" hidden="1" customHeight="1" x14ac:dyDescent="0.2">
      <c r="DD95" s="1280"/>
      <c r="DE95" s="1280"/>
    </row>
    <row r="96" spans="2:109" ht="13.5" hidden="1" customHeight="1" x14ac:dyDescent="0.2">
      <c r="DD96" s="1280"/>
      <c r="DE96" s="1280"/>
    </row>
    <row r="97" s="1280" customFormat="1" ht="13.5" hidden="1" customHeight="1" x14ac:dyDescent="0.2"/>
    <row r="98" s="1280" customFormat="1" ht="13.5" hidden="1" customHeight="1" x14ac:dyDescent="0.2"/>
    <row r="99" s="1280" customFormat="1" ht="13.5" hidden="1" customHeight="1" x14ac:dyDescent="0.2"/>
    <row r="100" s="1280" customFormat="1" ht="13.5" hidden="1" customHeight="1" x14ac:dyDescent="0.2"/>
    <row r="101" s="1280" customFormat="1" ht="13.5" hidden="1" customHeight="1" x14ac:dyDescent="0.2"/>
    <row r="102" s="1280" customFormat="1" ht="13.5" hidden="1" customHeight="1" x14ac:dyDescent="0.2"/>
    <row r="103" s="1280" customFormat="1" ht="13.5" hidden="1" customHeight="1" x14ac:dyDescent="0.2"/>
    <row r="104" s="1280" customFormat="1" ht="13.5" hidden="1" customHeight="1" x14ac:dyDescent="0.2"/>
    <row r="105" s="1280" customFormat="1" ht="13.5" hidden="1" customHeight="1" x14ac:dyDescent="0.2"/>
    <row r="106" s="1280" customFormat="1" ht="13.5" hidden="1" customHeight="1" x14ac:dyDescent="0.2"/>
    <row r="107" s="1280" customFormat="1" ht="13.5" hidden="1" customHeight="1" x14ac:dyDescent="0.2"/>
    <row r="108" s="1280" customFormat="1" ht="13.5" hidden="1" customHeight="1" x14ac:dyDescent="0.2"/>
    <row r="109" s="1280" customFormat="1" ht="13.5" hidden="1" customHeight="1" x14ac:dyDescent="0.2"/>
    <row r="110" s="1280" customFormat="1" ht="13.5" hidden="1" customHeight="1" x14ac:dyDescent="0.2"/>
    <row r="111" s="1280" customFormat="1" ht="13.5" hidden="1" customHeight="1" x14ac:dyDescent="0.2"/>
    <row r="112" s="1280" customFormat="1" ht="13.5" hidden="1" customHeight="1" x14ac:dyDescent="0.2"/>
    <row r="113" s="1280" customFormat="1" ht="13.5" hidden="1" customHeight="1" x14ac:dyDescent="0.2"/>
    <row r="114" s="1280" customFormat="1" ht="13.5" hidden="1" customHeight="1" x14ac:dyDescent="0.2"/>
    <row r="115" s="1280" customFormat="1" ht="13.5" hidden="1" customHeight="1" x14ac:dyDescent="0.2"/>
    <row r="116" s="1280" customFormat="1" ht="13.5" hidden="1" customHeight="1" x14ac:dyDescent="0.2"/>
    <row r="117" s="1280" customFormat="1" ht="13.5" hidden="1" customHeight="1" x14ac:dyDescent="0.2"/>
    <row r="118" s="1280" customFormat="1" ht="13.5" hidden="1" customHeight="1" x14ac:dyDescent="0.2"/>
    <row r="119" s="1280" customFormat="1" ht="13.5" hidden="1" customHeight="1" x14ac:dyDescent="0.2"/>
    <row r="120" s="1280" customFormat="1" ht="13.5" hidden="1" customHeight="1" x14ac:dyDescent="0.2"/>
    <row r="121" s="1280" customFormat="1" ht="13.5" hidden="1" customHeight="1" x14ac:dyDescent="0.2"/>
    <row r="122" s="1280" customFormat="1" ht="13.5" hidden="1" customHeight="1" x14ac:dyDescent="0.2"/>
    <row r="123" s="1280" customFormat="1" ht="13.5" hidden="1" customHeight="1" x14ac:dyDescent="0.2"/>
    <row r="124" s="1280" customFormat="1" ht="13.5" hidden="1" customHeight="1" x14ac:dyDescent="0.2"/>
    <row r="125" s="1280" customFormat="1" ht="13.5" hidden="1" customHeight="1" x14ac:dyDescent="0.2"/>
    <row r="126" s="1280" customFormat="1" ht="13.5" hidden="1" customHeight="1" x14ac:dyDescent="0.2"/>
    <row r="127" s="1280" customFormat="1" ht="13.5" hidden="1" customHeight="1" x14ac:dyDescent="0.2"/>
    <row r="128" s="1280" customFormat="1" ht="13.5" hidden="1" customHeight="1" x14ac:dyDescent="0.2"/>
    <row r="129" s="1280" customFormat="1" ht="13.5" hidden="1" customHeight="1" x14ac:dyDescent="0.2"/>
    <row r="130" s="1280" customFormat="1" ht="13.5" hidden="1" customHeight="1" x14ac:dyDescent="0.2"/>
    <row r="131" s="1280" customFormat="1" ht="13.5" hidden="1" customHeight="1" x14ac:dyDescent="0.2"/>
    <row r="132" s="1280" customFormat="1" ht="13.5" hidden="1" customHeight="1" x14ac:dyDescent="0.2"/>
    <row r="133" s="1280" customFormat="1" ht="13.5" hidden="1" customHeight="1" x14ac:dyDescent="0.2"/>
    <row r="134" s="1280" customFormat="1" ht="13.5" hidden="1" customHeight="1" x14ac:dyDescent="0.2"/>
    <row r="135" s="1280" customFormat="1" ht="13.5" hidden="1" customHeight="1" x14ac:dyDescent="0.2"/>
    <row r="136" s="1280" customFormat="1" ht="13.5" hidden="1" customHeight="1" x14ac:dyDescent="0.2"/>
    <row r="137" s="1280" customFormat="1" ht="13.5" hidden="1" customHeight="1" x14ac:dyDescent="0.2"/>
    <row r="138" s="1280" customFormat="1" ht="13.5" hidden="1" customHeight="1" x14ac:dyDescent="0.2"/>
    <row r="139" s="1280" customFormat="1" ht="13.5" hidden="1" customHeight="1" x14ac:dyDescent="0.2"/>
    <row r="140" s="1280" customFormat="1" ht="13.5" hidden="1" customHeight="1" x14ac:dyDescent="0.2"/>
    <row r="141" s="1280" customFormat="1" ht="13.5" hidden="1" customHeight="1" x14ac:dyDescent="0.2"/>
    <row r="142" s="1280" customFormat="1" ht="13.5" hidden="1" customHeight="1" x14ac:dyDescent="0.2"/>
    <row r="143" s="1280" customFormat="1" ht="13.5" hidden="1" customHeight="1" x14ac:dyDescent="0.2"/>
    <row r="144" s="1280" customFormat="1" ht="13.5" hidden="1" customHeight="1" x14ac:dyDescent="0.2"/>
    <row r="145" s="1280" customFormat="1" ht="13.5" hidden="1" customHeight="1" x14ac:dyDescent="0.2"/>
    <row r="146" s="1280" customFormat="1" ht="13.5" hidden="1" customHeight="1" x14ac:dyDescent="0.2"/>
    <row r="147" s="1280" customFormat="1" ht="13.5" hidden="1" customHeight="1" x14ac:dyDescent="0.2"/>
    <row r="148" s="1280" customFormat="1" ht="13.5" hidden="1" customHeight="1" x14ac:dyDescent="0.2"/>
    <row r="149" s="1280" customFormat="1" ht="13.5" hidden="1" customHeight="1" x14ac:dyDescent="0.2"/>
    <row r="150" s="1280" customFormat="1" ht="13.5" hidden="1" customHeight="1" x14ac:dyDescent="0.2"/>
    <row r="151" s="1280" customFormat="1" ht="13.5" hidden="1" customHeight="1" x14ac:dyDescent="0.2"/>
    <row r="152" s="1280" customFormat="1" ht="13.5" hidden="1" customHeight="1" x14ac:dyDescent="0.2"/>
    <row r="153" s="1280" customFormat="1" ht="13.5" hidden="1" customHeight="1" x14ac:dyDescent="0.2"/>
    <row r="154" s="1280" customFormat="1" ht="13.5" hidden="1" customHeight="1" x14ac:dyDescent="0.2"/>
    <row r="155" s="1280" customFormat="1" ht="13.5" hidden="1" customHeight="1" x14ac:dyDescent="0.2"/>
    <row r="156" s="1280" customFormat="1" ht="13.5" hidden="1" customHeight="1" x14ac:dyDescent="0.2"/>
    <row r="157" s="1280" customFormat="1" ht="13.5" hidden="1" customHeight="1" x14ac:dyDescent="0.2"/>
    <row r="158" s="1280" customFormat="1" ht="13.5" hidden="1" customHeight="1" x14ac:dyDescent="0.2"/>
    <row r="159" s="1280" customFormat="1" ht="13.5" hidden="1" customHeight="1" x14ac:dyDescent="0.2"/>
    <row r="160" s="1280" customFormat="1" ht="13.5" hidden="1" customHeight="1" x14ac:dyDescent="0.2"/>
  </sheetData>
  <sheetProtection algorithmName="SHA-512" hashValue="sfe0zZVwFSOW2mthOKG5ckAo9dA5YZoF/ypWrb6+6bV11akrJLQszt7SfxvTnXs4/isSPisXtvzCxau4dNYY5A==" saltValue="1vtsL07gwEOSiRPcLY0eI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AQ40" sqref="AQ4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490</v>
      </c>
    </row>
  </sheetData>
  <sheetProtection algorithmName="SHA-512" hashValue="ykPfjXKn3sURKpXCZhj9r5sHnCQ9QmBz0rlrnadWxKMbdABEKOOJxSqCCZMDG5E/VQn1mQTN9/7v64Rd4wlsKA==" saltValue="ffh/nTzUX8aiqRgkhVTnC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Q40" sqref="AQ4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490</v>
      </c>
    </row>
  </sheetData>
  <sheetProtection algorithmName="SHA-512" hashValue="7nf+vXCo1O473vU5DGDQNlmfhsu7U//Sd9SXVeMAHu8S0jzmqeY6bEt56JfzpDsCG0yEeQBJfMXx57xSi2jXsw==" saltValue="XIlOoZHX8oDsQYPjuD6Iv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541</v>
      </c>
      <c r="G2" s="157"/>
      <c r="H2" s="158"/>
    </row>
    <row r="3" spans="1:8" x14ac:dyDescent="0.2">
      <c r="A3" s="154" t="s">
        <v>
534</v>
      </c>
      <c r="B3" s="159"/>
      <c r="C3" s="160"/>
      <c r="D3" s="161">
        <v>
54402</v>
      </c>
      <c r="E3" s="162"/>
      <c r="F3" s="163">
        <v>
43773</v>
      </c>
      <c r="G3" s="164"/>
      <c r="H3" s="165"/>
    </row>
    <row r="4" spans="1:8" x14ac:dyDescent="0.2">
      <c r="A4" s="166"/>
      <c r="B4" s="167"/>
      <c r="C4" s="168"/>
      <c r="D4" s="169">
        <v>
46599</v>
      </c>
      <c r="E4" s="170"/>
      <c r="F4" s="171">
        <v>
30346</v>
      </c>
      <c r="G4" s="172"/>
      <c r="H4" s="173"/>
    </row>
    <row r="5" spans="1:8" x14ac:dyDescent="0.2">
      <c r="A5" s="154" t="s">
        <v>
536</v>
      </c>
      <c r="B5" s="159"/>
      <c r="C5" s="160"/>
      <c r="D5" s="161">
        <v>
41607</v>
      </c>
      <c r="E5" s="162"/>
      <c r="F5" s="163">
        <v>
51565</v>
      </c>
      <c r="G5" s="164"/>
      <c r="H5" s="165"/>
    </row>
    <row r="6" spans="1:8" x14ac:dyDescent="0.2">
      <c r="A6" s="166"/>
      <c r="B6" s="167"/>
      <c r="C6" s="168"/>
      <c r="D6" s="169">
        <v>
36823</v>
      </c>
      <c r="E6" s="170"/>
      <c r="F6" s="171">
        <v>
35359</v>
      </c>
      <c r="G6" s="172"/>
      <c r="H6" s="173"/>
    </row>
    <row r="7" spans="1:8" x14ac:dyDescent="0.2">
      <c r="A7" s="154" t="s">
        <v>
537</v>
      </c>
      <c r="B7" s="159"/>
      <c r="C7" s="160"/>
      <c r="D7" s="161">
        <v>
49452</v>
      </c>
      <c r="E7" s="162"/>
      <c r="F7" s="163">
        <v>
46686</v>
      </c>
      <c r="G7" s="164"/>
      <c r="H7" s="165"/>
    </row>
    <row r="8" spans="1:8" x14ac:dyDescent="0.2">
      <c r="A8" s="166"/>
      <c r="B8" s="167"/>
      <c r="C8" s="168"/>
      <c r="D8" s="169">
        <v>
40470</v>
      </c>
      <c r="E8" s="170"/>
      <c r="F8" s="171">
        <v>
32595</v>
      </c>
      <c r="G8" s="172"/>
      <c r="H8" s="173"/>
    </row>
    <row r="9" spans="1:8" x14ac:dyDescent="0.2">
      <c r="A9" s="154" t="s">
        <v>
538</v>
      </c>
      <c r="B9" s="159"/>
      <c r="C9" s="160"/>
      <c r="D9" s="161">
        <v>
32342</v>
      </c>
      <c r="E9" s="162"/>
      <c r="F9" s="163">
        <v>
49796</v>
      </c>
      <c r="G9" s="164"/>
      <c r="H9" s="165"/>
    </row>
    <row r="10" spans="1:8" x14ac:dyDescent="0.2">
      <c r="A10" s="166"/>
      <c r="B10" s="167"/>
      <c r="C10" s="168"/>
      <c r="D10" s="169">
        <v>
25561</v>
      </c>
      <c r="E10" s="170"/>
      <c r="F10" s="171">
        <v>
37281</v>
      </c>
      <c r="G10" s="172"/>
      <c r="H10" s="173"/>
    </row>
    <row r="11" spans="1:8" x14ac:dyDescent="0.2">
      <c r="A11" s="154" t="s">
        <v>
539</v>
      </c>
      <c r="B11" s="159"/>
      <c r="C11" s="160"/>
      <c r="D11" s="161">
        <v>
36725</v>
      </c>
      <c r="E11" s="162"/>
      <c r="F11" s="163">
        <v>
51681</v>
      </c>
      <c r="G11" s="164"/>
      <c r="H11" s="165"/>
    </row>
    <row r="12" spans="1:8" x14ac:dyDescent="0.2">
      <c r="A12" s="166"/>
      <c r="B12" s="167"/>
      <c r="C12" s="174"/>
      <c r="D12" s="169">
        <v>
30912</v>
      </c>
      <c r="E12" s="170"/>
      <c r="F12" s="171">
        <v>
37226</v>
      </c>
      <c r="G12" s="172"/>
      <c r="H12" s="173"/>
    </row>
    <row r="13" spans="1:8" x14ac:dyDescent="0.2">
      <c r="A13" s="154"/>
      <c r="B13" s="159"/>
      <c r="C13" s="175"/>
      <c r="D13" s="176">
        <v>
42906</v>
      </c>
      <c r="E13" s="177"/>
      <c r="F13" s="178">
        <v>
48700</v>
      </c>
      <c r="G13" s="179"/>
      <c r="H13" s="165"/>
    </row>
    <row r="14" spans="1:8" x14ac:dyDescent="0.2">
      <c r="A14" s="166"/>
      <c r="B14" s="167"/>
      <c r="C14" s="168"/>
      <c r="D14" s="169">
        <v>
36073</v>
      </c>
      <c r="E14" s="170"/>
      <c r="F14" s="171">
        <v>
34561</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4.28</v>
      </c>
      <c r="C19" s="180">
        <f>
ROUND(VALUE(SUBSTITUTE(実質収支比率等に係る経年分析!G$48,"▲","-")),2)</f>
        <v>
3.91</v>
      </c>
      <c r="D19" s="180">
        <f>
ROUND(VALUE(SUBSTITUTE(実質収支比率等に係る経年分析!H$48,"▲","-")),2)</f>
        <v>
3.99</v>
      </c>
      <c r="E19" s="180">
        <f>
ROUND(VALUE(SUBSTITUTE(実質収支比率等に係る経年分析!I$48,"▲","-")),2)</f>
        <v>
4.1100000000000003</v>
      </c>
      <c r="F19" s="180">
        <f>
ROUND(VALUE(SUBSTITUTE(実質収支比率等に係る経年分析!J$48,"▲","-")),2)</f>
        <v>
3.91</v>
      </c>
    </row>
    <row r="20" spans="1:11" x14ac:dyDescent="0.2">
      <c r="A20" s="180" t="s">
        <v>
55</v>
      </c>
      <c r="B20" s="180">
        <f>
ROUND(VALUE(SUBSTITUTE(実質収支比率等に係る経年分析!F$47,"▲","-")),2)</f>
        <v>
27.61</v>
      </c>
      <c r="C20" s="180">
        <f>
ROUND(VALUE(SUBSTITUTE(実質収支比率等に係る経年分析!G$47,"▲","-")),2)</f>
        <v>
26.95</v>
      </c>
      <c r="D20" s="180">
        <f>
ROUND(VALUE(SUBSTITUTE(実質収支比率等に係る経年分析!H$47,"▲","-")),2)</f>
        <v>
24.53</v>
      </c>
      <c r="E20" s="180">
        <f>
ROUND(VALUE(SUBSTITUTE(実質収支比率等に係る経年分析!I$47,"▲","-")),2)</f>
        <v>
22.74</v>
      </c>
      <c r="F20" s="180">
        <f>
ROUND(VALUE(SUBSTITUTE(実質収支比率等に係る経年分析!J$47,"▲","-")),2)</f>
        <v>
23.48</v>
      </c>
    </row>
    <row r="21" spans="1:11" x14ac:dyDescent="0.2">
      <c r="A21" s="180" t="s">
        <v>
56</v>
      </c>
      <c r="B21" s="180">
        <f>
IF(ISNUMBER(VALUE(SUBSTITUTE(実質収支比率等に係る経年分析!F$49,"▲","-"))),ROUND(VALUE(SUBSTITUTE(実質収支比率等に係る経年分析!F$49,"▲","-")),2),NA())</f>
        <v>
2.44</v>
      </c>
      <c r="C21" s="180">
        <f>
IF(ISNUMBER(VALUE(SUBSTITUTE(実質収支比率等に係る経年分析!G$49,"▲","-"))),ROUND(VALUE(SUBSTITUTE(実質収支比率等に係る経年分析!G$49,"▲","-")),2),NA())</f>
        <v>
-0.26</v>
      </c>
      <c r="D21" s="180">
        <f>
IF(ISNUMBER(VALUE(SUBSTITUTE(実質収支比率等に係る経年分析!H$49,"▲","-"))),ROUND(VALUE(SUBSTITUTE(実質収支比率等に係る経年分析!H$49,"▲","-")),2),NA())</f>
        <v>
-1.72</v>
      </c>
      <c r="E21" s="180">
        <f>
IF(ISNUMBER(VALUE(SUBSTITUTE(実質収支比率等に係る経年分析!I$49,"▲","-"))),ROUND(VALUE(SUBSTITUTE(実質収支比率等に係る経年分析!I$49,"▲","-")),2),NA())</f>
        <v>
-1.38</v>
      </c>
      <c r="F21" s="180">
        <f>
IF(ISNUMBER(VALUE(SUBSTITUTE(実質収支比率等に係る経年分析!J$49,"▲","-"))),ROUND(VALUE(SUBSTITUTE(実質収支比率等に係る経年分析!J$49,"▲","-")),2),NA())</f>
        <v>
1.97</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
      <c r="A32" s="181" t="e">
        <f>
IF(連結実質赤字比率に係る赤字・黒字の構成分析!C$38="",NA(),連結実質赤字比率に係る赤字・黒字の構成分析!C$38)</f>
        <v>
#N/A</v>
      </c>
      <c r="B32" s="181" t="e">
        <f>
IF(ROUND(VALUE(SUBSTITUTE(連結実質赤字比率に係る赤字・黒字の構成分析!F$38,"▲", "-")), 2) &lt; 0, ABS(ROUND(VALUE(SUBSTITUTE(連結実質赤字比率に係る赤字・黒字の構成分析!F$38,"▲", "-")), 2)), NA())</f>
        <v>
#VALUE!</v>
      </c>
      <c r="C32" s="181" t="e">
        <f>
IF(ROUND(VALUE(SUBSTITUTE(連結実質赤字比率に係る赤字・黒字の構成分析!F$38,"▲", "-")), 2) &gt;= 0, ABS(ROUND(VALUE(SUBSTITUTE(連結実質赤字比率に係る赤字・黒字の構成分析!F$38,"▲", "-")), 2)), NA())</f>
        <v>
#VALUE!</v>
      </c>
      <c r="D32" s="181" t="e">
        <f>
IF(ROUND(VALUE(SUBSTITUTE(連結実質赤字比率に係る赤字・黒字の構成分析!G$38,"▲", "-")), 2) &lt; 0, ABS(ROUND(VALUE(SUBSTITUTE(連結実質赤字比率に係る赤字・黒字の構成分析!G$38,"▲", "-")), 2)), NA())</f>
        <v>
#VALUE!</v>
      </c>
      <c r="E32" s="181" t="e">
        <f>
IF(ROUND(VALUE(SUBSTITUTE(連結実質赤字比率に係る赤字・黒字の構成分析!G$38,"▲", "-")), 2) &gt;= 0, ABS(ROUND(VALUE(SUBSTITUTE(連結実質赤字比率に係る赤字・黒字の構成分析!G$38,"▲", "-")), 2)), NA())</f>
        <v>
#VALUE!</v>
      </c>
      <c r="F32" s="181" t="e">
        <f>
IF(ROUND(VALUE(SUBSTITUTE(連結実質赤字比率に係る赤字・黒字の構成分析!H$38,"▲", "-")), 2) &lt; 0, ABS(ROUND(VALUE(SUBSTITUTE(連結実質赤字比率に係る赤字・黒字の構成分析!H$38,"▲", "-")), 2)), NA())</f>
        <v>
#VALUE!</v>
      </c>
      <c r="G32" s="181" t="e">
        <f>
IF(ROUND(VALUE(SUBSTITUTE(連結実質赤字比率に係る赤字・黒字の構成分析!H$38,"▲", "-")), 2) &gt;= 0, ABS(ROUND(VALUE(SUBSTITUTE(連結実質赤字比率に係る赤字・黒字の構成分析!H$38,"▲", "-")), 2)), NA())</f>
        <v>
#VALUE!</v>
      </c>
      <c r="H32" s="181" t="e">
        <f>
IF(ROUND(VALUE(SUBSTITUTE(連結実質赤字比率に係る赤字・黒字の構成分析!I$38,"▲", "-")), 2) &lt; 0, ABS(ROUND(VALUE(SUBSTITUTE(連結実質赤字比率に係る赤字・黒字の構成分析!I$38,"▲", "-")), 2)), NA())</f>
        <v>
#VALUE!</v>
      </c>
      <c r="I32" s="181" t="e">
        <f>
IF(ROUND(VALUE(SUBSTITUTE(連結実質赤字比率に係る赤字・黒字の構成分析!I$38,"▲", "-")), 2) &gt;= 0, ABS(ROUND(VALUE(SUBSTITUTE(連結実質赤字比率に係る赤字・黒字の構成分析!I$38,"▲", "-")), 2)), NA())</f>
        <v>
#VALUE!</v>
      </c>
      <c r="J32" s="181" t="e">
        <f>
IF(ROUND(VALUE(SUBSTITUTE(連結実質赤字比率に係る赤字・黒字の構成分析!J$38,"▲", "-")), 2) &lt; 0, ABS(ROUND(VALUE(SUBSTITUTE(連結実質赤字比率に係る赤字・黒字の構成分析!J$38,"▲", "-")), 2)), NA())</f>
        <v>
#VALUE!</v>
      </c>
      <c r="K32" s="181" t="e">
        <f>
IF(ROUND(VALUE(SUBSTITUTE(連結実質赤字比率に係る赤字・黒字の構成分析!J$38,"▲", "-")), 2) &gt;= 0, ABS(ROUND(VALUE(SUBSTITUTE(連結実質赤字比率に係る赤字・黒字の構成分析!J$38,"▲", "-")), 2)), NA())</f>
        <v>
#VALUE!</v>
      </c>
    </row>
    <row r="33" spans="1:16" x14ac:dyDescent="0.2">
      <c r="A33" s="181" t="str">
        <f>
IF(連結実質赤字比率に係る赤字・黒字の構成分析!C$37="",NA(),連結実質赤字比率に係る赤字・黒字の構成分析!C$37)</f>
        <v>
後期高齢者医療会計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0.08</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7.0000000000000007E-2</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0.08</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0.08</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0.08</v>
      </c>
    </row>
    <row r="34" spans="1:16" x14ac:dyDescent="0.2">
      <c r="A34" s="181" t="str">
        <f>
IF(連結実質赤字比率に係る赤字・黒字の構成分析!C$36="",NA(),連結実質赤字比率に係る赤字・黒字の構成分析!C$36)</f>
        <v>
介護保険会計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1.27</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0.61</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0.83</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0.9</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0.46</v>
      </c>
    </row>
    <row r="35" spans="1:16" x14ac:dyDescent="0.2">
      <c r="A35" s="181" t="str">
        <f>
IF(連結実質赤字比率に係る赤字・黒字の構成分析!C$35="",NA(),連結実質赤字比率に係る赤字・黒字の構成分析!C$35)</f>
        <v>
国民健康保険会計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2.06</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2.92</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3.29</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1.1000000000000001</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0.78</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4.2699999999999996</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3.91</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3.99</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4.0999999999999996</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3.9</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7482</v>
      </c>
      <c r="E42" s="182"/>
      <c r="F42" s="182"/>
      <c r="G42" s="182">
        <f>
'実質公債費比率（分子）の構造'!L$52</f>
        <v>
7294</v>
      </c>
      <c r="H42" s="182"/>
      <c r="I42" s="182"/>
      <c r="J42" s="182">
        <f>
'実質公債費比率（分子）の構造'!M$52</f>
        <v>
7089</v>
      </c>
      <c r="K42" s="182"/>
      <c r="L42" s="182"/>
      <c r="M42" s="182">
        <f>
'実質公債費比率（分子）の構造'!N$52</f>
        <v>
6911</v>
      </c>
      <c r="N42" s="182"/>
      <c r="O42" s="182"/>
      <c r="P42" s="182">
        <f>
'実質公債費比率（分子）の構造'!O$52</f>
        <v>
6875</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89</v>
      </c>
      <c r="C44" s="182"/>
      <c r="D44" s="182"/>
      <c r="E44" s="182">
        <f>
'実質公債費比率（分子）の構造'!L$50</f>
        <v>
89</v>
      </c>
      <c r="F44" s="182"/>
      <c r="G44" s="182"/>
      <c r="H44" s="182">
        <f>
'実質公債費比率（分子）の構造'!M$50</f>
        <v>
89</v>
      </c>
      <c r="I44" s="182"/>
      <c r="J44" s="182"/>
      <c r="K44" s="182">
        <f>
'実質公債費比率（分子）の構造'!N$50</f>
        <v>
76</v>
      </c>
      <c r="L44" s="182"/>
      <c r="M44" s="182"/>
      <c r="N44" s="182">
        <f>
'実質公債費比率（分子）の構造'!O$50</f>
        <v>
53</v>
      </c>
      <c r="O44" s="182"/>
      <c r="P44" s="182"/>
    </row>
    <row r="45" spans="1:16" x14ac:dyDescent="0.2">
      <c r="A45" s="182" t="s">
        <v>
66</v>
      </c>
      <c r="B45" s="182">
        <f>
'実質公債費比率（分子）の構造'!K$49</f>
        <v>
217</v>
      </c>
      <c r="C45" s="182"/>
      <c r="D45" s="182"/>
      <c r="E45" s="182">
        <f>
'実質公債費比率（分子）の構造'!L$49</f>
        <v>
132</v>
      </c>
      <c r="F45" s="182"/>
      <c r="G45" s="182"/>
      <c r="H45" s="182">
        <f>
'実質公債費比率（分子）の構造'!M$49</f>
        <v>
105</v>
      </c>
      <c r="I45" s="182"/>
      <c r="J45" s="182"/>
      <c r="K45" s="182">
        <f>
'実質公債費比率（分子）の構造'!N$49</f>
        <v>
113</v>
      </c>
      <c r="L45" s="182"/>
      <c r="M45" s="182"/>
      <c r="N45" s="182">
        <f>
'実質公債費比率（分子）の構造'!O$49</f>
        <v>
121</v>
      </c>
      <c r="O45" s="182"/>
      <c r="P45" s="182"/>
    </row>
    <row r="46" spans="1:16" x14ac:dyDescent="0.2">
      <c r="A46" s="182" t="s">
        <v>
67</v>
      </c>
      <c r="B46" s="182" t="str">
        <f>
'実質公債費比率（分子）の構造'!K$48</f>
        <v>
-</v>
      </c>
      <c r="C46" s="182"/>
      <c r="D46" s="182"/>
      <c r="E46" s="182" t="str">
        <f>
'実質公債費比率（分子）の構造'!L$48</f>
        <v>
-</v>
      </c>
      <c r="F46" s="182"/>
      <c r="G46" s="182"/>
      <c r="H46" s="182" t="str">
        <f>
'実質公債費比率（分子）の構造'!M$48</f>
        <v>
-</v>
      </c>
      <c r="I46" s="182"/>
      <c r="J46" s="182"/>
      <c r="K46" s="182" t="str">
        <f>
'実質公債費比率（分子）の構造'!N$48</f>
        <v>
-</v>
      </c>
      <c r="L46" s="182"/>
      <c r="M46" s="182"/>
      <c r="N46" s="182" t="str">
        <f>
'実質公債費比率（分子）の構造'!O$48</f>
        <v>
-</v>
      </c>
      <c r="O46" s="182"/>
      <c r="P46" s="182"/>
    </row>
    <row r="47" spans="1:16" x14ac:dyDescent="0.2">
      <c r="A47" s="182" t="s">
        <v>
68</v>
      </c>
      <c r="B47" s="182">
        <f>
'実質公債費比率（分子）の構造'!K$47</f>
        <v>
164</v>
      </c>
      <c r="C47" s="182"/>
      <c r="D47" s="182"/>
      <c r="E47" s="182">
        <f>
'実質公債費比率（分子）の構造'!L$47</f>
        <v>
136</v>
      </c>
      <c r="F47" s="182"/>
      <c r="G47" s="182"/>
      <c r="H47" s="182">
        <f>
'実質公債費比率（分子）の構造'!M$47</f>
        <v>
110</v>
      </c>
      <c r="I47" s="182"/>
      <c r="J47" s="182"/>
      <c r="K47" s="182">
        <f>
'実質公債費比率（分子）の構造'!N$47</f>
        <v>
60</v>
      </c>
      <c r="L47" s="182"/>
      <c r="M47" s="182"/>
      <c r="N47" s="182">
        <f>
'実質公債費比率（分子）の構造'!O$47</f>
        <v>
60</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2110</v>
      </c>
      <c r="C49" s="182"/>
      <c r="D49" s="182"/>
      <c r="E49" s="182">
        <f>
'実質公債費比率（分子）の構造'!L$45</f>
        <v>
2004</v>
      </c>
      <c r="F49" s="182"/>
      <c r="G49" s="182"/>
      <c r="H49" s="182">
        <f>
'実質公債費比率（分子）の構造'!M$45</f>
        <v>
1946</v>
      </c>
      <c r="I49" s="182"/>
      <c r="J49" s="182"/>
      <c r="K49" s="182">
        <f>
'実質公債費比率（分子）の構造'!N$45</f>
        <v>
1900</v>
      </c>
      <c r="L49" s="182"/>
      <c r="M49" s="182"/>
      <c r="N49" s="182">
        <f>
'実質公債費比率（分子）の構造'!O$45</f>
        <v>
2202</v>
      </c>
      <c r="O49" s="182"/>
      <c r="P49" s="182"/>
    </row>
    <row r="50" spans="1:16" x14ac:dyDescent="0.2">
      <c r="A50" s="182" t="s">
        <v>
71</v>
      </c>
      <c r="B50" s="182" t="e">
        <f>
NA()</f>
        <v>
#N/A</v>
      </c>
      <c r="C50" s="182">
        <f>
IF(ISNUMBER('実質公債費比率（分子）の構造'!K$53),'実質公債費比率（分子）の構造'!K$53,NA())</f>
        <v>
-4902</v>
      </c>
      <c r="D50" s="182" t="e">
        <f>
NA()</f>
        <v>
#N/A</v>
      </c>
      <c r="E50" s="182" t="e">
        <f>
NA()</f>
        <v>
#N/A</v>
      </c>
      <c r="F50" s="182">
        <f>
IF(ISNUMBER('実質公債費比率（分子）の構造'!L$53),'実質公債費比率（分子）の構造'!L$53,NA())</f>
        <v>
-4933</v>
      </c>
      <c r="G50" s="182" t="e">
        <f>
NA()</f>
        <v>
#N/A</v>
      </c>
      <c r="H50" s="182" t="e">
        <f>
NA()</f>
        <v>
#N/A</v>
      </c>
      <c r="I50" s="182">
        <f>
IF(ISNUMBER('実質公債費比率（分子）の構造'!M$53),'実質公債費比率（分子）の構造'!M$53,NA())</f>
        <v>
-4839</v>
      </c>
      <c r="J50" s="182" t="e">
        <f>
NA()</f>
        <v>
#N/A</v>
      </c>
      <c r="K50" s="182" t="e">
        <f>
NA()</f>
        <v>
#N/A</v>
      </c>
      <c r="L50" s="182">
        <f>
IF(ISNUMBER('実質公債費比率（分子）の構造'!N$53),'実質公債費比率（分子）の構造'!N$53,NA())</f>
        <v>
-4762</v>
      </c>
      <c r="M50" s="182" t="e">
        <f>
NA()</f>
        <v>
#N/A</v>
      </c>
      <c r="N50" s="182" t="e">
        <f>
NA()</f>
        <v>
#N/A</v>
      </c>
      <c r="O50" s="182">
        <f>
IF(ISNUMBER('実質公債費比率（分子）の構造'!O$53),'実質公債費比率（分子）の構造'!O$53,NA())</f>
        <v>
-4439</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84681</v>
      </c>
      <c r="E56" s="181"/>
      <c r="F56" s="181"/>
      <c r="G56" s="181">
        <f>
'将来負担比率（分子）の構造'!J$52</f>
        <v>
78594</v>
      </c>
      <c r="H56" s="181"/>
      <c r="I56" s="181"/>
      <c r="J56" s="181">
        <f>
'将来負担比率（分子）の構造'!K$52</f>
        <v>
72425</v>
      </c>
      <c r="K56" s="181"/>
      <c r="L56" s="181"/>
      <c r="M56" s="181">
        <f>
'将来負担比率（分子）の構造'!L$52</f>
        <v>
66142</v>
      </c>
      <c r="N56" s="181"/>
      <c r="O56" s="181"/>
      <c r="P56" s="181">
        <f>
'将来負担比率（分子）の構造'!M$52</f>
        <v>
60135</v>
      </c>
    </row>
    <row r="57" spans="1:16" x14ac:dyDescent="0.2">
      <c r="A57" s="181" t="s">
        <v>
42</v>
      </c>
      <c r="B57" s="181"/>
      <c r="C57" s="181"/>
      <c r="D57" s="181">
        <f>
'将来負担比率（分子）の構造'!I$51</f>
        <v>
11</v>
      </c>
      <c r="E57" s="181"/>
      <c r="F57" s="181"/>
      <c r="G57" s="181">
        <f>
'将来負担比率（分子）の構造'!J$51</f>
        <v>
11</v>
      </c>
      <c r="H57" s="181"/>
      <c r="I57" s="181"/>
      <c r="J57" s="181">
        <f>
'将来負担比率（分子）の構造'!K$51</f>
        <v>
10</v>
      </c>
      <c r="K57" s="181"/>
      <c r="L57" s="181"/>
      <c r="M57" s="181">
        <f>
'将来負担比率（分子）の構造'!L$51</f>
        <v>
7</v>
      </c>
      <c r="N57" s="181"/>
      <c r="O57" s="181"/>
      <c r="P57" s="181">
        <f>
'将来負担比率（分子）の構造'!M$51</f>
        <v>
6</v>
      </c>
    </row>
    <row r="58" spans="1:16" x14ac:dyDescent="0.2">
      <c r="A58" s="181" t="s">
        <v>
41</v>
      </c>
      <c r="B58" s="181"/>
      <c r="C58" s="181"/>
      <c r="D58" s="181">
        <f>
'将来負担比率（分子）の構造'!I$50</f>
        <v>
102472</v>
      </c>
      <c r="E58" s="181"/>
      <c r="F58" s="181"/>
      <c r="G58" s="181">
        <f>
'将来負担比率（分子）の構造'!J$50</f>
        <v>
112536</v>
      </c>
      <c r="H58" s="181"/>
      <c r="I58" s="181"/>
      <c r="J58" s="181">
        <f>
'将来負担比率（分子）の構造'!K$50</f>
        <v>
118618</v>
      </c>
      <c r="K58" s="181"/>
      <c r="L58" s="181"/>
      <c r="M58" s="181">
        <f>
'将来負担比率（分子）の構造'!L$50</f>
        <v>
132187</v>
      </c>
      <c r="N58" s="181"/>
      <c r="O58" s="181"/>
      <c r="P58" s="181">
        <f>
'将来負担比率（分子）の構造'!M$50</f>
        <v>
146841</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21576</v>
      </c>
      <c r="C62" s="181"/>
      <c r="D62" s="181"/>
      <c r="E62" s="181">
        <f>
'将来負担比率（分子）の構造'!J$45</f>
        <v>
18213</v>
      </c>
      <c r="F62" s="181"/>
      <c r="G62" s="181"/>
      <c r="H62" s="181">
        <f>
'将来負担比率（分子）の構造'!K$45</f>
        <v>
18021</v>
      </c>
      <c r="I62" s="181"/>
      <c r="J62" s="181"/>
      <c r="K62" s="181">
        <f>
'将来負担比率（分子）の構造'!L$45</f>
        <v>
18523</v>
      </c>
      <c r="L62" s="181"/>
      <c r="M62" s="181"/>
      <c r="N62" s="181">
        <f>
'将来負担比率（分子）の構造'!M$45</f>
        <v>
17359</v>
      </c>
      <c r="O62" s="181"/>
      <c r="P62" s="181"/>
    </row>
    <row r="63" spans="1:16" x14ac:dyDescent="0.2">
      <c r="A63" s="181" t="s">
        <v>
34</v>
      </c>
      <c r="B63" s="181">
        <f>
'将来負担比率（分子）の構造'!I$44</f>
        <v>
1275</v>
      </c>
      <c r="C63" s="181"/>
      <c r="D63" s="181"/>
      <c r="E63" s="181">
        <f>
'将来負担比率（分子）の構造'!J$44</f>
        <v>
1338</v>
      </c>
      <c r="F63" s="181"/>
      <c r="G63" s="181"/>
      <c r="H63" s="181">
        <f>
'将来負担比率（分子）の構造'!K$44</f>
        <v>
1521</v>
      </c>
      <c r="I63" s="181"/>
      <c r="J63" s="181"/>
      <c r="K63" s="181">
        <f>
'将来負担比率（分子）の構造'!L$44</f>
        <v>
1462</v>
      </c>
      <c r="L63" s="181"/>
      <c r="M63" s="181"/>
      <c r="N63" s="181">
        <f>
'将来負担比率（分子）の構造'!M$44</f>
        <v>
1478</v>
      </c>
      <c r="O63" s="181"/>
      <c r="P63" s="181"/>
    </row>
    <row r="64" spans="1:16" x14ac:dyDescent="0.2">
      <c r="A64" s="181" t="s">
        <v>
33</v>
      </c>
      <c r="B64" s="181" t="str">
        <f>
'将来負担比率（分子）の構造'!I$43</f>
        <v>
-</v>
      </c>
      <c r="C64" s="181"/>
      <c r="D64" s="181"/>
      <c r="E64" s="181" t="str">
        <f>
'将来負担比率（分子）の構造'!J$43</f>
        <v>
-</v>
      </c>
      <c r="F64" s="181"/>
      <c r="G64" s="181"/>
      <c r="H64" s="181" t="str">
        <f>
'将来負担比率（分子）の構造'!K$43</f>
        <v>
-</v>
      </c>
      <c r="I64" s="181"/>
      <c r="J64" s="181"/>
      <c r="K64" s="181" t="str">
        <f>
'将来負担比率（分子）の構造'!L$43</f>
        <v>
-</v>
      </c>
      <c r="L64" s="181"/>
      <c r="M64" s="181"/>
      <c r="N64" s="181" t="str">
        <f>
'将来負担比率（分子）の構造'!M$43</f>
        <v>
-</v>
      </c>
      <c r="O64" s="181"/>
      <c r="P64" s="181"/>
    </row>
    <row r="65" spans="1:16" x14ac:dyDescent="0.2">
      <c r="A65" s="181" t="s">
        <v>
32</v>
      </c>
      <c r="B65" s="181">
        <f>
'将来負担比率（分子）の構造'!I$42</f>
        <v>
1305</v>
      </c>
      <c r="C65" s="181"/>
      <c r="D65" s="181"/>
      <c r="E65" s="181">
        <f>
'将来負担比率（分子）の構造'!J$42</f>
        <v>
343</v>
      </c>
      <c r="F65" s="181"/>
      <c r="G65" s="181"/>
      <c r="H65" s="181">
        <f>
'将来負担比率（分子）の構造'!K$42</f>
        <v>
254</v>
      </c>
      <c r="I65" s="181"/>
      <c r="J65" s="181"/>
      <c r="K65" s="181">
        <f>
'将来負担比率（分子）の構造'!L$42</f>
        <v>
178</v>
      </c>
      <c r="L65" s="181"/>
      <c r="M65" s="181"/>
      <c r="N65" s="181">
        <f>
'将来負担比率（分子）の構造'!M$42</f>
        <v>
125</v>
      </c>
      <c r="O65" s="181"/>
      <c r="P65" s="181"/>
    </row>
    <row r="66" spans="1:16" x14ac:dyDescent="0.2">
      <c r="A66" s="181" t="s">
        <v>
31</v>
      </c>
      <c r="B66" s="181">
        <f>
'将来負担比率（分子）の構造'!I$41</f>
        <v>
32579</v>
      </c>
      <c r="C66" s="181"/>
      <c r="D66" s="181"/>
      <c r="E66" s="181">
        <f>
'将来負担比率（分子）の構造'!J$41</f>
        <v>
31152</v>
      </c>
      <c r="F66" s="181"/>
      <c r="G66" s="181"/>
      <c r="H66" s="181">
        <f>
'将来負担比率（分子）の構造'!K$41</f>
        <v>
29852</v>
      </c>
      <c r="I66" s="181"/>
      <c r="J66" s="181"/>
      <c r="K66" s="181">
        <f>
'将来負担比率（分子）の構造'!L$41</f>
        <v>
28845</v>
      </c>
      <c r="L66" s="181"/>
      <c r="M66" s="181"/>
      <c r="N66" s="181">
        <f>
'将来負担比率（分子）の構造'!M$41</f>
        <v>
27394</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29668</v>
      </c>
      <c r="C72" s="185">
        <f>
基金残高に係る経年分析!G55</f>
        <v>
27787</v>
      </c>
      <c r="D72" s="185">
        <f>
基金残高に係る経年分析!H55</f>
        <v>
30300</v>
      </c>
    </row>
    <row r="73" spans="1:16" x14ac:dyDescent="0.2">
      <c r="A73" s="184" t="s">
        <v>
78</v>
      </c>
      <c r="B73" s="185">
        <f>
基金残高に係る経年分析!F56</f>
        <v>
3099</v>
      </c>
      <c r="C73" s="185">
        <f>
基金残高に係る経年分析!G56</f>
        <v>
3104</v>
      </c>
      <c r="D73" s="185">
        <f>
基金残高に係る経年分析!H56</f>
        <v>
3106</v>
      </c>
    </row>
    <row r="74" spans="1:16" x14ac:dyDescent="0.2">
      <c r="A74" s="184" t="s">
        <v>
79</v>
      </c>
      <c r="B74" s="185">
        <f>
基金残高に係る経年分析!F57</f>
        <v>
74351</v>
      </c>
      <c r="C74" s="185">
        <f>
基金残高に係る経年分析!G57</f>
        <v>
89637</v>
      </c>
      <c r="D74" s="185">
        <f>
基金残高に係る経年分析!H57</f>
        <v>
101436</v>
      </c>
    </row>
  </sheetData>
  <sheetProtection algorithmName="SHA-512" hashValue="q0Gv0twbFV9co4MlBMOjDoQMAnKz+0PFirzqxIqa6UgNO5IXNsXlHNF9q11mxVz1nuMpI+W3qJkPurrva385nw==" saltValue="kk432+K2BFd/GVI5li4nM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
212</v>
      </c>
      <c r="DI1" s="760"/>
      <c r="DJ1" s="760"/>
      <c r="DK1" s="760"/>
      <c r="DL1" s="760"/>
      <c r="DM1" s="760"/>
      <c r="DN1" s="761"/>
      <c r="DO1" s="226"/>
      <c r="DP1" s="759" t="s">
        <v>
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2">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1" t="s">
        <v>
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
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
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2">
      <c r="B4" s="701" t="s">
        <v>
1</v>
      </c>
      <c r="C4" s="702"/>
      <c r="D4" s="702"/>
      <c r="E4" s="702"/>
      <c r="F4" s="702"/>
      <c r="G4" s="702"/>
      <c r="H4" s="702"/>
      <c r="I4" s="702"/>
      <c r="J4" s="702"/>
      <c r="K4" s="702"/>
      <c r="L4" s="702"/>
      <c r="M4" s="702"/>
      <c r="N4" s="702"/>
      <c r="O4" s="702"/>
      <c r="P4" s="702"/>
      <c r="Q4" s="703"/>
      <c r="R4" s="701" t="s">
        <v>
218</v>
      </c>
      <c r="S4" s="702"/>
      <c r="T4" s="702"/>
      <c r="U4" s="702"/>
      <c r="V4" s="702"/>
      <c r="W4" s="702"/>
      <c r="X4" s="702"/>
      <c r="Y4" s="703"/>
      <c r="Z4" s="701" t="s">
        <v>
219</v>
      </c>
      <c r="AA4" s="702"/>
      <c r="AB4" s="702"/>
      <c r="AC4" s="703"/>
      <c r="AD4" s="701" t="s">
        <v>
220</v>
      </c>
      <c r="AE4" s="702"/>
      <c r="AF4" s="702"/>
      <c r="AG4" s="702"/>
      <c r="AH4" s="702"/>
      <c r="AI4" s="702"/>
      <c r="AJ4" s="702"/>
      <c r="AK4" s="703"/>
      <c r="AL4" s="701" t="s">
        <v>
219</v>
      </c>
      <c r="AM4" s="702"/>
      <c r="AN4" s="702"/>
      <c r="AO4" s="703"/>
      <c r="AP4" s="762" t="s">
        <v>
221</v>
      </c>
      <c r="AQ4" s="762"/>
      <c r="AR4" s="762"/>
      <c r="AS4" s="762"/>
      <c r="AT4" s="762"/>
      <c r="AU4" s="762"/>
      <c r="AV4" s="762"/>
      <c r="AW4" s="762"/>
      <c r="AX4" s="762"/>
      <c r="AY4" s="762"/>
      <c r="AZ4" s="762"/>
      <c r="BA4" s="762"/>
      <c r="BB4" s="762"/>
      <c r="BC4" s="762"/>
      <c r="BD4" s="762"/>
      <c r="BE4" s="762"/>
      <c r="BF4" s="762"/>
      <c r="BG4" s="762" t="s">
        <v>
222</v>
      </c>
      <c r="BH4" s="762"/>
      <c r="BI4" s="762"/>
      <c r="BJ4" s="762"/>
      <c r="BK4" s="762"/>
      <c r="BL4" s="762"/>
      <c r="BM4" s="762"/>
      <c r="BN4" s="762"/>
      <c r="BO4" s="762" t="s">
        <v>
219</v>
      </c>
      <c r="BP4" s="762"/>
      <c r="BQ4" s="762"/>
      <c r="BR4" s="762"/>
      <c r="BS4" s="762" t="s">
        <v>
223</v>
      </c>
      <c r="BT4" s="762"/>
      <c r="BU4" s="762"/>
      <c r="BV4" s="762"/>
      <c r="BW4" s="762"/>
      <c r="BX4" s="762"/>
      <c r="BY4" s="762"/>
      <c r="BZ4" s="762"/>
      <c r="CA4" s="762"/>
      <c r="CB4" s="762"/>
      <c r="CD4" s="744" t="s">
        <v>
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2">
      <c r="B5" s="706" t="s">
        <v>
225</v>
      </c>
      <c r="C5" s="707"/>
      <c r="D5" s="707"/>
      <c r="E5" s="707"/>
      <c r="F5" s="707"/>
      <c r="G5" s="707"/>
      <c r="H5" s="707"/>
      <c r="I5" s="707"/>
      <c r="J5" s="707"/>
      <c r="K5" s="707"/>
      <c r="L5" s="707"/>
      <c r="M5" s="707"/>
      <c r="N5" s="707"/>
      <c r="O5" s="707"/>
      <c r="P5" s="707"/>
      <c r="Q5" s="708"/>
      <c r="R5" s="695">
        <v>
54350099</v>
      </c>
      <c r="S5" s="696"/>
      <c r="T5" s="696"/>
      <c r="U5" s="696"/>
      <c r="V5" s="696"/>
      <c r="W5" s="696"/>
      <c r="X5" s="696"/>
      <c r="Y5" s="739"/>
      <c r="Z5" s="757">
        <v>
26.8</v>
      </c>
      <c r="AA5" s="757"/>
      <c r="AB5" s="757"/>
      <c r="AC5" s="757"/>
      <c r="AD5" s="758">
        <v>
54350099</v>
      </c>
      <c r="AE5" s="758"/>
      <c r="AF5" s="758"/>
      <c r="AG5" s="758"/>
      <c r="AH5" s="758"/>
      <c r="AI5" s="758"/>
      <c r="AJ5" s="758"/>
      <c r="AK5" s="758"/>
      <c r="AL5" s="740">
        <v>
40.9</v>
      </c>
      <c r="AM5" s="711"/>
      <c r="AN5" s="711"/>
      <c r="AO5" s="741"/>
      <c r="AP5" s="706" t="s">
        <v>
226</v>
      </c>
      <c r="AQ5" s="707"/>
      <c r="AR5" s="707"/>
      <c r="AS5" s="707"/>
      <c r="AT5" s="707"/>
      <c r="AU5" s="707"/>
      <c r="AV5" s="707"/>
      <c r="AW5" s="707"/>
      <c r="AX5" s="707"/>
      <c r="AY5" s="707"/>
      <c r="AZ5" s="707"/>
      <c r="BA5" s="707"/>
      <c r="BB5" s="707"/>
      <c r="BC5" s="707"/>
      <c r="BD5" s="707"/>
      <c r="BE5" s="707"/>
      <c r="BF5" s="708"/>
      <c r="BG5" s="640">
        <v>
54280404</v>
      </c>
      <c r="BH5" s="641"/>
      <c r="BI5" s="641"/>
      <c r="BJ5" s="641"/>
      <c r="BK5" s="641"/>
      <c r="BL5" s="641"/>
      <c r="BM5" s="641"/>
      <c r="BN5" s="642"/>
      <c r="BO5" s="677">
        <v>
99.9</v>
      </c>
      <c r="BP5" s="677"/>
      <c r="BQ5" s="677"/>
      <c r="BR5" s="677"/>
      <c r="BS5" s="678" t="s">
        <v>
174</v>
      </c>
      <c r="BT5" s="678"/>
      <c r="BU5" s="678"/>
      <c r="BV5" s="678"/>
      <c r="BW5" s="678"/>
      <c r="BX5" s="678"/>
      <c r="BY5" s="678"/>
      <c r="BZ5" s="678"/>
      <c r="CA5" s="678"/>
      <c r="CB5" s="728"/>
      <c r="CD5" s="744" t="s">
        <v>
221</v>
      </c>
      <c r="CE5" s="745"/>
      <c r="CF5" s="745"/>
      <c r="CG5" s="745"/>
      <c r="CH5" s="745"/>
      <c r="CI5" s="745"/>
      <c r="CJ5" s="745"/>
      <c r="CK5" s="745"/>
      <c r="CL5" s="745"/>
      <c r="CM5" s="745"/>
      <c r="CN5" s="745"/>
      <c r="CO5" s="745"/>
      <c r="CP5" s="745"/>
      <c r="CQ5" s="746"/>
      <c r="CR5" s="744" t="s">
        <v>
227</v>
      </c>
      <c r="CS5" s="745"/>
      <c r="CT5" s="745"/>
      <c r="CU5" s="745"/>
      <c r="CV5" s="745"/>
      <c r="CW5" s="745"/>
      <c r="CX5" s="745"/>
      <c r="CY5" s="746"/>
      <c r="CZ5" s="744" t="s">
        <v>
219</v>
      </c>
      <c r="DA5" s="745"/>
      <c r="DB5" s="745"/>
      <c r="DC5" s="746"/>
      <c r="DD5" s="744" t="s">
        <v>
228</v>
      </c>
      <c r="DE5" s="745"/>
      <c r="DF5" s="745"/>
      <c r="DG5" s="745"/>
      <c r="DH5" s="745"/>
      <c r="DI5" s="745"/>
      <c r="DJ5" s="745"/>
      <c r="DK5" s="745"/>
      <c r="DL5" s="745"/>
      <c r="DM5" s="745"/>
      <c r="DN5" s="745"/>
      <c r="DO5" s="745"/>
      <c r="DP5" s="746"/>
      <c r="DQ5" s="744" t="s">
        <v>
229</v>
      </c>
      <c r="DR5" s="745"/>
      <c r="DS5" s="745"/>
      <c r="DT5" s="745"/>
      <c r="DU5" s="745"/>
      <c r="DV5" s="745"/>
      <c r="DW5" s="745"/>
      <c r="DX5" s="745"/>
      <c r="DY5" s="745"/>
      <c r="DZ5" s="745"/>
      <c r="EA5" s="745"/>
      <c r="EB5" s="745"/>
      <c r="EC5" s="746"/>
    </row>
    <row r="6" spans="2:143" ht="11.25" customHeight="1" x14ac:dyDescent="0.2">
      <c r="B6" s="637" t="s">
        <v>
230</v>
      </c>
      <c r="C6" s="638"/>
      <c r="D6" s="638"/>
      <c r="E6" s="638"/>
      <c r="F6" s="638"/>
      <c r="G6" s="638"/>
      <c r="H6" s="638"/>
      <c r="I6" s="638"/>
      <c r="J6" s="638"/>
      <c r="K6" s="638"/>
      <c r="L6" s="638"/>
      <c r="M6" s="638"/>
      <c r="N6" s="638"/>
      <c r="O6" s="638"/>
      <c r="P6" s="638"/>
      <c r="Q6" s="639"/>
      <c r="R6" s="640">
        <v>
691928</v>
      </c>
      <c r="S6" s="641"/>
      <c r="T6" s="641"/>
      <c r="U6" s="641"/>
      <c r="V6" s="641"/>
      <c r="W6" s="641"/>
      <c r="X6" s="641"/>
      <c r="Y6" s="642"/>
      <c r="Z6" s="677">
        <v>
0.3</v>
      </c>
      <c r="AA6" s="677"/>
      <c r="AB6" s="677"/>
      <c r="AC6" s="677"/>
      <c r="AD6" s="678">
        <v>
691928</v>
      </c>
      <c r="AE6" s="678"/>
      <c r="AF6" s="678"/>
      <c r="AG6" s="678"/>
      <c r="AH6" s="678"/>
      <c r="AI6" s="678"/>
      <c r="AJ6" s="678"/>
      <c r="AK6" s="678"/>
      <c r="AL6" s="643">
        <v>
0.5</v>
      </c>
      <c r="AM6" s="644"/>
      <c r="AN6" s="644"/>
      <c r="AO6" s="679"/>
      <c r="AP6" s="637" t="s">
        <v>
231</v>
      </c>
      <c r="AQ6" s="638"/>
      <c r="AR6" s="638"/>
      <c r="AS6" s="638"/>
      <c r="AT6" s="638"/>
      <c r="AU6" s="638"/>
      <c r="AV6" s="638"/>
      <c r="AW6" s="638"/>
      <c r="AX6" s="638"/>
      <c r="AY6" s="638"/>
      <c r="AZ6" s="638"/>
      <c r="BA6" s="638"/>
      <c r="BB6" s="638"/>
      <c r="BC6" s="638"/>
      <c r="BD6" s="638"/>
      <c r="BE6" s="638"/>
      <c r="BF6" s="639"/>
      <c r="BG6" s="640">
        <v>
54280404</v>
      </c>
      <c r="BH6" s="641"/>
      <c r="BI6" s="641"/>
      <c r="BJ6" s="641"/>
      <c r="BK6" s="641"/>
      <c r="BL6" s="641"/>
      <c r="BM6" s="641"/>
      <c r="BN6" s="642"/>
      <c r="BO6" s="677">
        <v>
99.9</v>
      </c>
      <c r="BP6" s="677"/>
      <c r="BQ6" s="677"/>
      <c r="BR6" s="677"/>
      <c r="BS6" s="678" t="s">
        <v>
174</v>
      </c>
      <c r="BT6" s="678"/>
      <c r="BU6" s="678"/>
      <c r="BV6" s="678"/>
      <c r="BW6" s="678"/>
      <c r="BX6" s="678"/>
      <c r="BY6" s="678"/>
      <c r="BZ6" s="678"/>
      <c r="CA6" s="678"/>
      <c r="CB6" s="728"/>
      <c r="CD6" s="698" t="s">
        <v>
232</v>
      </c>
      <c r="CE6" s="699"/>
      <c r="CF6" s="699"/>
      <c r="CG6" s="699"/>
      <c r="CH6" s="699"/>
      <c r="CI6" s="699"/>
      <c r="CJ6" s="699"/>
      <c r="CK6" s="699"/>
      <c r="CL6" s="699"/>
      <c r="CM6" s="699"/>
      <c r="CN6" s="699"/>
      <c r="CO6" s="699"/>
      <c r="CP6" s="699"/>
      <c r="CQ6" s="700"/>
      <c r="CR6" s="640">
        <v>
884149</v>
      </c>
      <c r="CS6" s="641"/>
      <c r="CT6" s="641"/>
      <c r="CU6" s="641"/>
      <c r="CV6" s="641"/>
      <c r="CW6" s="641"/>
      <c r="CX6" s="641"/>
      <c r="CY6" s="642"/>
      <c r="CZ6" s="740">
        <v>
0.4</v>
      </c>
      <c r="DA6" s="711"/>
      <c r="DB6" s="711"/>
      <c r="DC6" s="743"/>
      <c r="DD6" s="646">
        <v>
551</v>
      </c>
      <c r="DE6" s="641"/>
      <c r="DF6" s="641"/>
      <c r="DG6" s="641"/>
      <c r="DH6" s="641"/>
      <c r="DI6" s="641"/>
      <c r="DJ6" s="641"/>
      <c r="DK6" s="641"/>
      <c r="DL6" s="641"/>
      <c r="DM6" s="641"/>
      <c r="DN6" s="641"/>
      <c r="DO6" s="641"/>
      <c r="DP6" s="642"/>
      <c r="DQ6" s="646">
        <v>
874384</v>
      </c>
      <c r="DR6" s="641"/>
      <c r="DS6" s="641"/>
      <c r="DT6" s="641"/>
      <c r="DU6" s="641"/>
      <c r="DV6" s="641"/>
      <c r="DW6" s="641"/>
      <c r="DX6" s="641"/>
      <c r="DY6" s="641"/>
      <c r="DZ6" s="641"/>
      <c r="EA6" s="641"/>
      <c r="EB6" s="641"/>
      <c r="EC6" s="684"/>
    </row>
    <row r="7" spans="2:143" ht="11.25" customHeight="1" x14ac:dyDescent="0.2">
      <c r="B7" s="637" t="s">
        <v>
233</v>
      </c>
      <c r="C7" s="638"/>
      <c r="D7" s="638"/>
      <c r="E7" s="638"/>
      <c r="F7" s="638"/>
      <c r="G7" s="638"/>
      <c r="H7" s="638"/>
      <c r="I7" s="638"/>
      <c r="J7" s="638"/>
      <c r="K7" s="638"/>
      <c r="L7" s="638"/>
      <c r="M7" s="638"/>
      <c r="N7" s="638"/>
      <c r="O7" s="638"/>
      <c r="P7" s="638"/>
      <c r="Q7" s="639"/>
      <c r="R7" s="640">
        <v>
155162</v>
      </c>
      <c r="S7" s="641"/>
      <c r="T7" s="641"/>
      <c r="U7" s="641"/>
      <c r="V7" s="641"/>
      <c r="W7" s="641"/>
      <c r="X7" s="641"/>
      <c r="Y7" s="642"/>
      <c r="Z7" s="677">
        <v>
0.1</v>
      </c>
      <c r="AA7" s="677"/>
      <c r="AB7" s="677"/>
      <c r="AC7" s="677"/>
      <c r="AD7" s="678">
        <v>
155162</v>
      </c>
      <c r="AE7" s="678"/>
      <c r="AF7" s="678"/>
      <c r="AG7" s="678"/>
      <c r="AH7" s="678"/>
      <c r="AI7" s="678"/>
      <c r="AJ7" s="678"/>
      <c r="AK7" s="678"/>
      <c r="AL7" s="643">
        <v>
0.1</v>
      </c>
      <c r="AM7" s="644"/>
      <c r="AN7" s="644"/>
      <c r="AO7" s="679"/>
      <c r="AP7" s="637" t="s">
        <v>
234</v>
      </c>
      <c r="AQ7" s="638"/>
      <c r="AR7" s="638"/>
      <c r="AS7" s="638"/>
      <c r="AT7" s="638"/>
      <c r="AU7" s="638"/>
      <c r="AV7" s="638"/>
      <c r="AW7" s="638"/>
      <c r="AX7" s="638"/>
      <c r="AY7" s="638"/>
      <c r="AZ7" s="638"/>
      <c r="BA7" s="638"/>
      <c r="BB7" s="638"/>
      <c r="BC7" s="638"/>
      <c r="BD7" s="638"/>
      <c r="BE7" s="638"/>
      <c r="BF7" s="639"/>
      <c r="BG7" s="640">
        <v>
50228373</v>
      </c>
      <c r="BH7" s="641"/>
      <c r="BI7" s="641"/>
      <c r="BJ7" s="641"/>
      <c r="BK7" s="641"/>
      <c r="BL7" s="641"/>
      <c r="BM7" s="641"/>
      <c r="BN7" s="642"/>
      <c r="BO7" s="677">
        <v>
92.4</v>
      </c>
      <c r="BP7" s="677"/>
      <c r="BQ7" s="677"/>
      <c r="BR7" s="677"/>
      <c r="BS7" s="678" t="s">
        <v>
137</v>
      </c>
      <c r="BT7" s="678"/>
      <c r="BU7" s="678"/>
      <c r="BV7" s="678"/>
      <c r="BW7" s="678"/>
      <c r="BX7" s="678"/>
      <c r="BY7" s="678"/>
      <c r="BZ7" s="678"/>
      <c r="CA7" s="678"/>
      <c r="CB7" s="728"/>
      <c r="CD7" s="673" t="s">
        <v>
235</v>
      </c>
      <c r="CE7" s="674"/>
      <c r="CF7" s="674"/>
      <c r="CG7" s="674"/>
      <c r="CH7" s="674"/>
      <c r="CI7" s="674"/>
      <c r="CJ7" s="674"/>
      <c r="CK7" s="674"/>
      <c r="CL7" s="674"/>
      <c r="CM7" s="674"/>
      <c r="CN7" s="674"/>
      <c r="CO7" s="674"/>
      <c r="CP7" s="674"/>
      <c r="CQ7" s="675"/>
      <c r="CR7" s="640">
        <v>
22911659</v>
      </c>
      <c r="CS7" s="641"/>
      <c r="CT7" s="641"/>
      <c r="CU7" s="641"/>
      <c r="CV7" s="641"/>
      <c r="CW7" s="641"/>
      <c r="CX7" s="641"/>
      <c r="CY7" s="642"/>
      <c r="CZ7" s="677">
        <v>
11.6</v>
      </c>
      <c r="DA7" s="677"/>
      <c r="DB7" s="677"/>
      <c r="DC7" s="677"/>
      <c r="DD7" s="646">
        <v>
494111</v>
      </c>
      <c r="DE7" s="641"/>
      <c r="DF7" s="641"/>
      <c r="DG7" s="641"/>
      <c r="DH7" s="641"/>
      <c r="DI7" s="641"/>
      <c r="DJ7" s="641"/>
      <c r="DK7" s="641"/>
      <c r="DL7" s="641"/>
      <c r="DM7" s="641"/>
      <c r="DN7" s="641"/>
      <c r="DO7" s="641"/>
      <c r="DP7" s="642"/>
      <c r="DQ7" s="646">
        <v>
20753513</v>
      </c>
      <c r="DR7" s="641"/>
      <c r="DS7" s="641"/>
      <c r="DT7" s="641"/>
      <c r="DU7" s="641"/>
      <c r="DV7" s="641"/>
      <c r="DW7" s="641"/>
      <c r="DX7" s="641"/>
      <c r="DY7" s="641"/>
      <c r="DZ7" s="641"/>
      <c r="EA7" s="641"/>
      <c r="EB7" s="641"/>
      <c r="EC7" s="684"/>
    </row>
    <row r="8" spans="2:143" ht="11.25" customHeight="1" x14ac:dyDescent="0.2">
      <c r="B8" s="637" t="s">
        <v>
236</v>
      </c>
      <c r="C8" s="638"/>
      <c r="D8" s="638"/>
      <c r="E8" s="638"/>
      <c r="F8" s="638"/>
      <c r="G8" s="638"/>
      <c r="H8" s="638"/>
      <c r="I8" s="638"/>
      <c r="J8" s="638"/>
      <c r="K8" s="638"/>
      <c r="L8" s="638"/>
      <c r="M8" s="638"/>
      <c r="N8" s="638"/>
      <c r="O8" s="638"/>
      <c r="P8" s="638"/>
      <c r="Q8" s="639"/>
      <c r="R8" s="640">
        <v>
773463</v>
      </c>
      <c r="S8" s="641"/>
      <c r="T8" s="641"/>
      <c r="U8" s="641"/>
      <c r="V8" s="641"/>
      <c r="W8" s="641"/>
      <c r="X8" s="641"/>
      <c r="Y8" s="642"/>
      <c r="Z8" s="677">
        <v>
0.4</v>
      </c>
      <c r="AA8" s="677"/>
      <c r="AB8" s="677"/>
      <c r="AC8" s="677"/>
      <c r="AD8" s="678">
        <v>
773463</v>
      </c>
      <c r="AE8" s="678"/>
      <c r="AF8" s="678"/>
      <c r="AG8" s="678"/>
      <c r="AH8" s="678"/>
      <c r="AI8" s="678"/>
      <c r="AJ8" s="678"/>
      <c r="AK8" s="678"/>
      <c r="AL8" s="643">
        <v>
0.6</v>
      </c>
      <c r="AM8" s="644"/>
      <c r="AN8" s="644"/>
      <c r="AO8" s="679"/>
      <c r="AP8" s="637" t="s">
        <v>
237</v>
      </c>
      <c r="AQ8" s="638"/>
      <c r="AR8" s="638"/>
      <c r="AS8" s="638"/>
      <c r="AT8" s="638"/>
      <c r="AU8" s="638"/>
      <c r="AV8" s="638"/>
      <c r="AW8" s="638"/>
      <c r="AX8" s="638"/>
      <c r="AY8" s="638"/>
      <c r="AZ8" s="638"/>
      <c r="BA8" s="638"/>
      <c r="BB8" s="638"/>
      <c r="BC8" s="638"/>
      <c r="BD8" s="638"/>
      <c r="BE8" s="638"/>
      <c r="BF8" s="639"/>
      <c r="BG8" s="640">
        <v>
1007594</v>
      </c>
      <c r="BH8" s="641"/>
      <c r="BI8" s="641"/>
      <c r="BJ8" s="641"/>
      <c r="BK8" s="641"/>
      <c r="BL8" s="641"/>
      <c r="BM8" s="641"/>
      <c r="BN8" s="642"/>
      <c r="BO8" s="677">
        <v>
1.9</v>
      </c>
      <c r="BP8" s="677"/>
      <c r="BQ8" s="677"/>
      <c r="BR8" s="677"/>
      <c r="BS8" s="646" t="s">
        <v>
238</v>
      </c>
      <c r="BT8" s="641"/>
      <c r="BU8" s="641"/>
      <c r="BV8" s="641"/>
      <c r="BW8" s="641"/>
      <c r="BX8" s="641"/>
      <c r="BY8" s="641"/>
      <c r="BZ8" s="641"/>
      <c r="CA8" s="641"/>
      <c r="CB8" s="684"/>
      <c r="CD8" s="673" t="s">
        <v>
239</v>
      </c>
      <c r="CE8" s="674"/>
      <c r="CF8" s="674"/>
      <c r="CG8" s="674"/>
      <c r="CH8" s="674"/>
      <c r="CI8" s="674"/>
      <c r="CJ8" s="674"/>
      <c r="CK8" s="674"/>
      <c r="CL8" s="674"/>
      <c r="CM8" s="674"/>
      <c r="CN8" s="674"/>
      <c r="CO8" s="674"/>
      <c r="CP8" s="674"/>
      <c r="CQ8" s="675"/>
      <c r="CR8" s="640">
        <v>
104943220</v>
      </c>
      <c r="CS8" s="641"/>
      <c r="CT8" s="641"/>
      <c r="CU8" s="641"/>
      <c r="CV8" s="641"/>
      <c r="CW8" s="641"/>
      <c r="CX8" s="641"/>
      <c r="CY8" s="642"/>
      <c r="CZ8" s="677">
        <v>
53.1</v>
      </c>
      <c r="DA8" s="677"/>
      <c r="DB8" s="677"/>
      <c r="DC8" s="677"/>
      <c r="DD8" s="646">
        <v>
4191244</v>
      </c>
      <c r="DE8" s="641"/>
      <c r="DF8" s="641"/>
      <c r="DG8" s="641"/>
      <c r="DH8" s="641"/>
      <c r="DI8" s="641"/>
      <c r="DJ8" s="641"/>
      <c r="DK8" s="641"/>
      <c r="DL8" s="641"/>
      <c r="DM8" s="641"/>
      <c r="DN8" s="641"/>
      <c r="DO8" s="641"/>
      <c r="DP8" s="642"/>
      <c r="DQ8" s="646">
        <v>
56736419</v>
      </c>
      <c r="DR8" s="641"/>
      <c r="DS8" s="641"/>
      <c r="DT8" s="641"/>
      <c r="DU8" s="641"/>
      <c r="DV8" s="641"/>
      <c r="DW8" s="641"/>
      <c r="DX8" s="641"/>
      <c r="DY8" s="641"/>
      <c r="DZ8" s="641"/>
      <c r="EA8" s="641"/>
      <c r="EB8" s="641"/>
      <c r="EC8" s="684"/>
    </row>
    <row r="9" spans="2:143" ht="11.25" customHeight="1" x14ac:dyDescent="0.2">
      <c r="B9" s="637" t="s">
        <v>
240</v>
      </c>
      <c r="C9" s="638"/>
      <c r="D9" s="638"/>
      <c r="E9" s="638"/>
      <c r="F9" s="638"/>
      <c r="G9" s="638"/>
      <c r="H9" s="638"/>
      <c r="I9" s="638"/>
      <c r="J9" s="638"/>
      <c r="K9" s="638"/>
      <c r="L9" s="638"/>
      <c r="M9" s="638"/>
      <c r="N9" s="638"/>
      <c r="O9" s="638"/>
      <c r="P9" s="638"/>
      <c r="Q9" s="639"/>
      <c r="R9" s="640">
        <v>
479239</v>
      </c>
      <c r="S9" s="641"/>
      <c r="T9" s="641"/>
      <c r="U9" s="641"/>
      <c r="V9" s="641"/>
      <c r="W9" s="641"/>
      <c r="X9" s="641"/>
      <c r="Y9" s="642"/>
      <c r="Z9" s="677">
        <v>
0.2</v>
      </c>
      <c r="AA9" s="677"/>
      <c r="AB9" s="677"/>
      <c r="AC9" s="677"/>
      <c r="AD9" s="678">
        <v>
479239</v>
      </c>
      <c r="AE9" s="678"/>
      <c r="AF9" s="678"/>
      <c r="AG9" s="678"/>
      <c r="AH9" s="678"/>
      <c r="AI9" s="678"/>
      <c r="AJ9" s="678"/>
      <c r="AK9" s="678"/>
      <c r="AL9" s="643">
        <v>
0.4</v>
      </c>
      <c r="AM9" s="644"/>
      <c r="AN9" s="644"/>
      <c r="AO9" s="679"/>
      <c r="AP9" s="637" t="s">
        <v>
241</v>
      </c>
      <c r="AQ9" s="638"/>
      <c r="AR9" s="638"/>
      <c r="AS9" s="638"/>
      <c r="AT9" s="638"/>
      <c r="AU9" s="638"/>
      <c r="AV9" s="638"/>
      <c r="AW9" s="638"/>
      <c r="AX9" s="638"/>
      <c r="AY9" s="638"/>
      <c r="AZ9" s="638"/>
      <c r="BA9" s="638"/>
      <c r="BB9" s="638"/>
      <c r="BC9" s="638"/>
      <c r="BD9" s="638"/>
      <c r="BE9" s="638"/>
      <c r="BF9" s="639"/>
      <c r="BG9" s="640">
        <v>
49220779</v>
      </c>
      <c r="BH9" s="641"/>
      <c r="BI9" s="641"/>
      <c r="BJ9" s="641"/>
      <c r="BK9" s="641"/>
      <c r="BL9" s="641"/>
      <c r="BM9" s="641"/>
      <c r="BN9" s="642"/>
      <c r="BO9" s="677">
        <v>
90.6</v>
      </c>
      <c r="BP9" s="677"/>
      <c r="BQ9" s="677"/>
      <c r="BR9" s="677"/>
      <c r="BS9" s="646" t="s">
        <v>
238</v>
      </c>
      <c r="BT9" s="641"/>
      <c r="BU9" s="641"/>
      <c r="BV9" s="641"/>
      <c r="BW9" s="641"/>
      <c r="BX9" s="641"/>
      <c r="BY9" s="641"/>
      <c r="BZ9" s="641"/>
      <c r="CA9" s="641"/>
      <c r="CB9" s="684"/>
      <c r="CD9" s="673" t="s">
        <v>
242</v>
      </c>
      <c r="CE9" s="674"/>
      <c r="CF9" s="674"/>
      <c r="CG9" s="674"/>
      <c r="CH9" s="674"/>
      <c r="CI9" s="674"/>
      <c r="CJ9" s="674"/>
      <c r="CK9" s="674"/>
      <c r="CL9" s="674"/>
      <c r="CM9" s="674"/>
      <c r="CN9" s="674"/>
      <c r="CO9" s="674"/>
      <c r="CP9" s="674"/>
      <c r="CQ9" s="675"/>
      <c r="CR9" s="640">
        <v>
14237609</v>
      </c>
      <c r="CS9" s="641"/>
      <c r="CT9" s="641"/>
      <c r="CU9" s="641"/>
      <c r="CV9" s="641"/>
      <c r="CW9" s="641"/>
      <c r="CX9" s="641"/>
      <c r="CY9" s="642"/>
      <c r="CZ9" s="677">
        <v>
7.2</v>
      </c>
      <c r="DA9" s="677"/>
      <c r="DB9" s="677"/>
      <c r="DC9" s="677"/>
      <c r="DD9" s="646">
        <v>
162921</v>
      </c>
      <c r="DE9" s="641"/>
      <c r="DF9" s="641"/>
      <c r="DG9" s="641"/>
      <c r="DH9" s="641"/>
      <c r="DI9" s="641"/>
      <c r="DJ9" s="641"/>
      <c r="DK9" s="641"/>
      <c r="DL9" s="641"/>
      <c r="DM9" s="641"/>
      <c r="DN9" s="641"/>
      <c r="DO9" s="641"/>
      <c r="DP9" s="642"/>
      <c r="DQ9" s="646">
        <v>
11590911</v>
      </c>
      <c r="DR9" s="641"/>
      <c r="DS9" s="641"/>
      <c r="DT9" s="641"/>
      <c r="DU9" s="641"/>
      <c r="DV9" s="641"/>
      <c r="DW9" s="641"/>
      <c r="DX9" s="641"/>
      <c r="DY9" s="641"/>
      <c r="DZ9" s="641"/>
      <c r="EA9" s="641"/>
      <c r="EB9" s="641"/>
      <c r="EC9" s="684"/>
    </row>
    <row r="10" spans="2:143" ht="11.25" customHeight="1" x14ac:dyDescent="0.2">
      <c r="B10" s="637" t="s">
        <v>
243</v>
      </c>
      <c r="C10" s="638"/>
      <c r="D10" s="638"/>
      <c r="E10" s="638"/>
      <c r="F10" s="638"/>
      <c r="G10" s="638"/>
      <c r="H10" s="638"/>
      <c r="I10" s="638"/>
      <c r="J10" s="638"/>
      <c r="K10" s="638"/>
      <c r="L10" s="638"/>
      <c r="M10" s="638"/>
      <c r="N10" s="638"/>
      <c r="O10" s="638"/>
      <c r="P10" s="638"/>
      <c r="Q10" s="639"/>
      <c r="R10" s="640" t="s">
        <v>
244</v>
      </c>
      <c r="S10" s="641"/>
      <c r="T10" s="641"/>
      <c r="U10" s="641"/>
      <c r="V10" s="641"/>
      <c r="W10" s="641"/>
      <c r="X10" s="641"/>
      <c r="Y10" s="642"/>
      <c r="Z10" s="677" t="s">
        <v>
174</v>
      </c>
      <c r="AA10" s="677"/>
      <c r="AB10" s="677"/>
      <c r="AC10" s="677"/>
      <c r="AD10" s="678" t="s">
        <v>
244</v>
      </c>
      <c r="AE10" s="678"/>
      <c r="AF10" s="678"/>
      <c r="AG10" s="678"/>
      <c r="AH10" s="678"/>
      <c r="AI10" s="678"/>
      <c r="AJ10" s="678"/>
      <c r="AK10" s="678"/>
      <c r="AL10" s="643" t="s">
        <v>
137</v>
      </c>
      <c r="AM10" s="644"/>
      <c r="AN10" s="644"/>
      <c r="AO10" s="679"/>
      <c r="AP10" s="637" t="s">
        <v>
245</v>
      </c>
      <c r="AQ10" s="638"/>
      <c r="AR10" s="638"/>
      <c r="AS10" s="638"/>
      <c r="AT10" s="638"/>
      <c r="AU10" s="638"/>
      <c r="AV10" s="638"/>
      <c r="AW10" s="638"/>
      <c r="AX10" s="638"/>
      <c r="AY10" s="638"/>
      <c r="AZ10" s="638"/>
      <c r="BA10" s="638"/>
      <c r="BB10" s="638"/>
      <c r="BC10" s="638"/>
      <c r="BD10" s="638"/>
      <c r="BE10" s="638"/>
      <c r="BF10" s="639"/>
      <c r="BG10" s="640" t="s">
        <v>
137</v>
      </c>
      <c r="BH10" s="641"/>
      <c r="BI10" s="641"/>
      <c r="BJ10" s="641"/>
      <c r="BK10" s="641"/>
      <c r="BL10" s="641"/>
      <c r="BM10" s="641"/>
      <c r="BN10" s="642"/>
      <c r="BO10" s="677" t="s">
        <v>
174</v>
      </c>
      <c r="BP10" s="677"/>
      <c r="BQ10" s="677"/>
      <c r="BR10" s="677"/>
      <c r="BS10" s="646" t="s">
        <v>
174</v>
      </c>
      <c r="BT10" s="641"/>
      <c r="BU10" s="641"/>
      <c r="BV10" s="641"/>
      <c r="BW10" s="641"/>
      <c r="BX10" s="641"/>
      <c r="BY10" s="641"/>
      <c r="BZ10" s="641"/>
      <c r="CA10" s="641"/>
      <c r="CB10" s="684"/>
      <c r="CD10" s="673" t="s">
        <v>
246</v>
      </c>
      <c r="CE10" s="674"/>
      <c r="CF10" s="674"/>
      <c r="CG10" s="674"/>
      <c r="CH10" s="674"/>
      <c r="CI10" s="674"/>
      <c r="CJ10" s="674"/>
      <c r="CK10" s="674"/>
      <c r="CL10" s="674"/>
      <c r="CM10" s="674"/>
      <c r="CN10" s="674"/>
      <c r="CO10" s="674"/>
      <c r="CP10" s="674"/>
      <c r="CQ10" s="675"/>
      <c r="CR10" s="640">
        <v>
187847</v>
      </c>
      <c r="CS10" s="641"/>
      <c r="CT10" s="641"/>
      <c r="CU10" s="641"/>
      <c r="CV10" s="641"/>
      <c r="CW10" s="641"/>
      <c r="CX10" s="641"/>
      <c r="CY10" s="642"/>
      <c r="CZ10" s="677">
        <v>
0.1</v>
      </c>
      <c r="DA10" s="677"/>
      <c r="DB10" s="677"/>
      <c r="DC10" s="677"/>
      <c r="DD10" s="646">
        <v>
810</v>
      </c>
      <c r="DE10" s="641"/>
      <c r="DF10" s="641"/>
      <c r="DG10" s="641"/>
      <c r="DH10" s="641"/>
      <c r="DI10" s="641"/>
      <c r="DJ10" s="641"/>
      <c r="DK10" s="641"/>
      <c r="DL10" s="641"/>
      <c r="DM10" s="641"/>
      <c r="DN10" s="641"/>
      <c r="DO10" s="641"/>
      <c r="DP10" s="642"/>
      <c r="DQ10" s="646">
        <v>
36995</v>
      </c>
      <c r="DR10" s="641"/>
      <c r="DS10" s="641"/>
      <c r="DT10" s="641"/>
      <c r="DU10" s="641"/>
      <c r="DV10" s="641"/>
      <c r="DW10" s="641"/>
      <c r="DX10" s="641"/>
      <c r="DY10" s="641"/>
      <c r="DZ10" s="641"/>
      <c r="EA10" s="641"/>
      <c r="EB10" s="641"/>
      <c r="EC10" s="684"/>
    </row>
    <row r="11" spans="2:143" ht="11.25" customHeight="1" x14ac:dyDescent="0.2">
      <c r="B11" s="637" t="s">
        <v>
247</v>
      </c>
      <c r="C11" s="638"/>
      <c r="D11" s="638"/>
      <c r="E11" s="638"/>
      <c r="F11" s="638"/>
      <c r="G11" s="638"/>
      <c r="H11" s="638"/>
      <c r="I11" s="638"/>
      <c r="J11" s="638"/>
      <c r="K11" s="638"/>
      <c r="L11" s="638"/>
      <c r="M11" s="638"/>
      <c r="N11" s="638"/>
      <c r="O11" s="638"/>
      <c r="P11" s="638"/>
      <c r="Q11" s="639"/>
      <c r="R11" s="640">
        <v>
9904831</v>
      </c>
      <c r="S11" s="641"/>
      <c r="T11" s="641"/>
      <c r="U11" s="641"/>
      <c r="V11" s="641"/>
      <c r="W11" s="641"/>
      <c r="X11" s="641"/>
      <c r="Y11" s="642"/>
      <c r="Z11" s="643">
        <v>
4.9000000000000004</v>
      </c>
      <c r="AA11" s="644"/>
      <c r="AB11" s="644"/>
      <c r="AC11" s="645"/>
      <c r="AD11" s="646">
        <v>
9904831</v>
      </c>
      <c r="AE11" s="641"/>
      <c r="AF11" s="641"/>
      <c r="AG11" s="641"/>
      <c r="AH11" s="641"/>
      <c r="AI11" s="641"/>
      <c r="AJ11" s="641"/>
      <c r="AK11" s="642"/>
      <c r="AL11" s="643">
        <v>
7.4</v>
      </c>
      <c r="AM11" s="644"/>
      <c r="AN11" s="644"/>
      <c r="AO11" s="679"/>
      <c r="AP11" s="637" t="s">
        <v>
248</v>
      </c>
      <c r="AQ11" s="638"/>
      <c r="AR11" s="638"/>
      <c r="AS11" s="638"/>
      <c r="AT11" s="638"/>
      <c r="AU11" s="638"/>
      <c r="AV11" s="638"/>
      <c r="AW11" s="638"/>
      <c r="AX11" s="638"/>
      <c r="AY11" s="638"/>
      <c r="AZ11" s="638"/>
      <c r="BA11" s="638"/>
      <c r="BB11" s="638"/>
      <c r="BC11" s="638"/>
      <c r="BD11" s="638"/>
      <c r="BE11" s="638"/>
      <c r="BF11" s="639"/>
      <c r="BG11" s="640" t="s">
        <v>
244</v>
      </c>
      <c r="BH11" s="641"/>
      <c r="BI11" s="641"/>
      <c r="BJ11" s="641"/>
      <c r="BK11" s="641"/>
      <c r="BL11" s="641"/>
      <c r="BM11" s="641"/>
      <c r="BN11" s="642"/>
      <c r="BO11" s="677" t="s">
        <v>
174</v>
      </c>
      <c r="BP11" s="677"/>
      <c r="BQ11" s="677"/>
      <c r="BR11" s="677"/>
      <c r="BS11" s="646" t="s">
        <v>
137</v>
      </c>
      <c r="BT11" s="641"/>
      <c r="BU11" s="641"/>
      <c r="BV11" s="641"/>
      <c r="BW11" s="641"/>
      <c r="BX11" s="641"/>
      <c r="BY11" s="641"/>
      <c r="BZ11" s="641"/>
      <c r="CA11" s="641"/>
      <c r="CB11" s="684"/>
      <c r="CD11" s="673" t="s">
        <v>
249</v>
      </c>
      <c r="CE11" s="674"/>
      <c r="CF11" s="674"/>
      <c r="CG11" s="674"/>
      <c r="CH11" s="674"/>
      <c r="CI11" s="674"/>
      <c r="CJ11" s="674"/>
      <c r="CK11" s="674"/>
      <c r="CL11" s="674"/>
      <c r="CM11" s="674"/>
      <c r="CN11" s="674"/>
      <c r="CO11" s="674"/>
      <c r="CP11" s="674"/>
      <c r="CQ11" s="675"/>
      <c r="CR11" s="640" t="s">
        <v>
238</v>
      </c>
      <c r="CS11" s="641"/>
      <c r="CT11" s="641"/>
      <c r="CU11" s="641"/>
      <c r="CV11" s="641"/>
      <c r="CW11" s="641"/>
      <c r="CX11" s="641"/>
      <c r="CY11" s="642"/>
      <c r="CZ11" s="677" t="s">
        <v>
174</v>
      </c>
      <c r="DA11" s="677"/>
      <c r="DB11" s="677"/>
      <c r="DC11" s="677"/>
      <c r="DD11" s="646" t="s">
        <v>
244</v>
      </c>
      <c r="DE11" s="641"/>
      <c r="DF11" s="641"/>
      <c r="DG11" s="641"/>
      <c r="DH11" s="641"/>
      <c r="DI11" s="641"/>
      <c r="DJ11" s="641"/>
      <c r="DK11" s="641"/>
      <c r="DL11" s="641"/>
      <c r="DM11" s="641"/>
      <c r="DN11" s="641"/>
      <c r="DO11" s="641"/>
      <c r="DP11" s="642"/>
      <c r="DQ11" s="646" t="s">
        <v>
174</v>
      </c>
      <c r="DR11" s="641"/>
      <c r="DS11" s="641"/>
      <c r="DT11" s="641"/>
      <c r="DU11" s="641"/>
      <c r="DV11" s="641"/>
      <c r="DW11" s="641"/>
      <c r="DX11" s="641"/>
      <c r="DY11" s="641"/>
      <c r="DZ11" s="641"/>
      <c r="EA11" s="641"/>
      <c r="EB11" s="641"/>
      <c r="EC11" s="684"/>
    </row>
    <row r="12" spans="2:143" ht="11.25" customHeight="1" x14ac:dyDescent="0.2">
      <c r="B12" s="637" t="s">
        <v>
250</v>
      </c>
      <c r="C12" s="638"/>
      <c r="D12" s="638"/>
      <c r="E12" s="638"/>
      <c r="F12" s="638"/>
      <c r="G12" s="638"/>
      <c r="H12" s="638"/>
      <c r="I12" s="638"/>
      <c r="J12" s="638"/>
      <c r="K12" s="638"/>
      <c r="L12" s="638"/>
      <c r="M12" s="638"/>
      <c r="N12" s="638"/>
      <c r="O12" s="638"/>
      <c r="P12" s="638"/>
      <c r="Q12" s="639"/>
      <c r="R12" s="640">
        <v>
21796</v>
      </c>
      <c r="S12" s="641"/>
      <c r="T12" s="641"/>
      <c r="U12" s="641"/>
      <c r="V12" s="641"/>
      <c r="W12" s="641"/>
      <c r="X12" s="641"/>
      <c r="Y12" s="642"/>
      <c r="Z12" s="677">
        <v>
0</v>
      </c>
      <c r="AA12" s="677"/>
      <c r="AB12" s="677"/>
      <c r="AC12" s="677"/>
      <c r="AD12" s="678">
        <v>
21796</v>
      </c>
      <c r="AE12" s="678"/>
      <c r="AF12" s="678"/>
      <c r="AG12" s="678"/>
      <c r="AH12" s="678"/>
      <c r="AI12" s="678"/>
      <c r="AJ12" s="678"/>
      <c r="AK12" s="678"/>
      <c r="AL12" s="643">
        <v>
0</v>
      </c>
      <c r="AM12" s="644"/>
      <c r="AN12" s="644"/>
      <c r="AO12" s="679"/>
      <c r="AP12" s="637" t="s">
        <v>
251</v>
      </c>
      <c r="AQ12" s="638"/>
      <c r="AR12" s="638"/>
      <c r="AS12" s="638"/>
      <c r="AT12" s="638"/>
      <c r="AU12" s="638"/>
      <c r="AV12" s="638"/>
      <c r="AW12" s="638"/>
      <c r="AX12" s="638"/>
      <c r="AY12" s="638"/>
      <c r="AZ12" s="638"/>
      <c r="BA12" s="638"/>
      <c r="BB12" s="638"/>
      <c r="BC12" s="638"/>
      <c r="BD12" s="638"/>
      <c r="BE12" s="638"/>
      <c r="BF12" s="639"/>
      <c r="BG12" s="640" t="s">
        <v>
174</v>
      </c>
      <c r="BH12" s="641"/>
      <c r="BI12" s="641"/>
      <c r="BJ12" s="641"/>
      <c r="BK12" s="641"/>
      <c r="BL12" s="641"/>
      <c r="BM12" s="641"/>
      <c r="BN12" s="642"/>
      <c r="BO12" s="677" t="s">
        <v>
238</v>
      </c>
      <c r="BP12" s="677"/>
      <c r="BQ12" s="677"/>
      <c r="BR12" s="677"/>
      <c r="BS12" s="646" t="s">
        <v>
238</v>
      </c>
      <c r="BT12" s="641"/>
      <c r="BU12" s="641"/>
      <c r="BV12" s="641"/>
      <c r="BW12" s="641"/>
      <c r="BX12" s="641"/>
      <c r="BY12" s="641"/>
      <c r="BZ12" s="641"/>
      <c r="CA12" s="641"/>
      <c r="CB12" s="684"/>
      <c r="CD12" s="673" t="s">
        <v>
252</v>
      </c>
      <c r="CE12" s="674"/>
      <c r="CF12" s="674"/>
      <c r="CG12" s="674"/>
      <c r="CH12" s="674"/>
      <c r="CI12" s="674"/>
      <c r="CJ12" s="674"/>
      <c r="CK12" s="674"/>
      <c r="CL12" s="674"/>
      <c r="CM12" s="674"/>
      <c r="CN12" s="674"/>
      <c r="CO12" s="674"/>
      <c r="CP12" s="674"/>
      <c r="CQ12" s="675"/>
      <c r="CR12" s="640">
        <v>
1514123</v>
      </c>
      <c r="CS12" s="641"/>
      <c r="CT12" s="641"/>
      <c r="CU12" s="641"/>
      <c r="CV12" s="641"/>
      <c r="CW12" s="641"/>
      <c r="CX12" s="641"/>
      <c r="CY12" s="642"/>
      <c r="CZ12" s="677">
        <v>
0.8</v>
      </c>
      <c r="DA12" s="677"/>
      <c r="DB12" s="677"/>
      <c r="DC12" s="677"/>
      <c r="DD12" s="646">
        <v>
1215</v>
      </c>
      <c r="DE12" s="641"/>
      <c r="DF12" s="641"/>
      <c r="DG12" s="641"/>
      <c r="DH12" s="641"/>
      <c r="DI12" s="641"/>
      <c r="DJ12" s="641"/>
      <c r="DK12" s="641"/>
      <c r="DL12" s="641"/>
      <c r="DM12" s="641"/>
      <c r="DN12" s="641"/>
      <c r="DO12" s="641"/>
      <c r="DP12" s="642"/>
      <c r="DQ12" s="646">
        <v>
951749</v>
      </c>
      <c r="DR12" s="641"/>
      <c r="DS12" s="641"/>
      <c r="DT12" s="641"/>
      <c r="DU12" s="641"/>
      <c r="DV12" s="641"/>
      <c r="DW12" s="641"/>
      <c r="DX12" s="641"/>
      <c r="DY12" s="641"/>
      <c r="DZ12" s="641"/>
      <c r="EA12" s="641"/>
      <c r="EB12" s="641"/>
      <c r="EC12" s="684"/>
    </row>
    <row r="13" spans="2:143" ht="11.25" customHeight="1" x14ac:dyDescent="0.2">
      <c r="B13" s="637" t="s">
        <v>
253</v>
      </c>
      <c r="C13" s="638"/>
      <c r="D13" s="638"/>
      <c r="E13" s="638"/>
      <c r="F13" s="638"/>
      <c r="G13" s="638"/>
      <c r="H13" s="638"/>
      <c r="I13" s="638"/>
      <c r="J13" s="638"/>
      <c r="K13" s="638"/>
      <c r="L13" s="638"/>
      <c r="M13" s="638"/>
      <c r="N13" s="638"/>
      <c r="O13" s="638"/>
      <c r="P13" s="638"/>
      <c r="Q13" s="639"/>
      <c r="R13" s="640" t="s">
        <v>
174</v>
      </c>
      <c r="S13" s="641"/>
      <c r="T13" s="641"/>
      <c r="U13" s="641"/>
      <c r="V13" s="641"/>
      <c r="W13" s="641"/>
      <c r="X13" s="641"/>
      <c r="Y13" s="642"/>
      <c r="Z13" s="677" t="s">
        <v>
174</v>
      </c>
      <c r="AA13" s="677"/>
      <c r="AB13" s="677"/>
      <c r="AC13" s="677"/>
      <c r="AD13" s="678" t="s">
        <v>
244</v>
      </c>
      <c r="AE13" s="678"/>
      <c r="AF13" s="678"/>
      <c r="AG13" s="678"/>
      <c r="AH13" s="678"/>
      <c r="AI13" s="678"/>
      <c r="AJ13" s="678"/>
      <c r="AK13" s="678"/>
      <c r="AL13" s="643" t="s">
        <v>
238</v>
      </c>
      <c r="AM13" s="644"/>
      <c r="AN13" s="644"/>
      <c r="AO13" s="679"/>
      <c r="AP13" s="637" t="s">
        <v>
254</v>
      </c>
      <c r="AQ13" s="638"/>
      <c r="AR13" s="638"/>
      <c r="AS13" s="638"/>
      <c r="AT13" s="638"/>
      <c r="AU13" s="638"/>
      <c r="AV13" s="638"/>
      <c r="AW13" s="638"/>
      <c r="AX13" s="638"/>
      <c r="AY13" s="638"/>
      <c r="AZ13" s="638"/>
      <c r="BA13" s="638"/>
      <c r="BB13" s="638"/>
      <c r="BC13" s="638"/>
      <c r="BD13" s="638"/>
      <c r="BE13" s="638"/>
      <c r="BF13" s="639"/>
      <c r="BG13" s="640" t="s">
        <v>
238</v>
      </c>
      <c r="BH13" s="641"/>
      <c r="BI13" s="641"/>
      <c r="BJ13" s="641"/>
      <c r="BK13" s="641"/>
      <c r="BL13" s="641"/>
      <c r="BM13" s="641"/>
      <c r="BN13" s="642"/>
      <c r="BO13" s="677" t="s">
        <v>
244</v>
      </c>
      <c r="BP13" s="677"/>
      <c r="BQ13" s="677"/>
      <c r="BR13" s="677"/>
      <c r="BS13" s="646" t="s">
        <v>
244</v>
      </c>
      <c r="BT13" s="641"/>
      <c r="BU13" s="641"/>
      <c r="BV13" s="641"/>
      <c r="BW13" s="641"/>
      <c r="BX13" s="641"/>
      <c r="BY13" s="641"/>
      <c r="BZ13" s="641"/>
      <c r="CA13" s="641"/>
      <c r="CB13" s="684"/>
      <c r="CD13" s="673" t="s">
        <v>
255</v>
      </c>
      <c r="CE13" s="674"/>
      <c r="CF13" s="674"/>
      <c r="CG13" s="674"/>
      <c r="CH13" s="674"/>
      <c r="CI13" s="674"/>
      <c r="CJ13" s="674"/>
      <c r="CK13" s="674"/>
      <c r="CL13" s="674"/>
      <c r="CM13" s="674"/>
      <c r="CN13" s="674"/>
      <c r="CO13" s="674"/>
      <c r="CP13" s="674"/>
      <c r="CQ13" s="675"/>
      <c r="CR13" s="640">
        <v>
9547447</v>
      </c>
      <c r="CS13" s="641"/>
      <c r="CT13" s="641"/>
      <c r="CU13" s="641"/>
      <c r="CV13" s="641"/>
      <c r="CW13" s="641"/>
      <c r="CX13" s="641"/>
      <c r="CY13" s="642"/>
      <c r="CZ13" s="677">
        <v>
4.8</v>
      </c>
      <c r="DA13" s="677"/>
      <c r="DB13" s="677"/>
      <c r="DC13" s="677"/>
      <c r="DD13" s="646">
        <v>
4196737</v>
      </c>
      <c r="DE13" s="641"/>
      <c r="DF13" s="641"/>
      <c r="DG13" s="641"/>
      <c r="DH13" s="641"/>
      <c r="DI13" s="641"/>
      <c r="DJ13" s="641"/>
      <c r="DK13" s="641"/>
      <c r="DL13" s="641"/>
      <c r="DM13" s="641"/>
      <c r="DN13" s="641"/>
      <c r="DO13" s="641"/>
      <c r="DP13" s="642"/>
      <c r="DQ13" s="646">
        <v>
7621823</v>
      </c>
      <c r="DR13" s="641"/>
      <c r="DS13" s="641"/>
      <c r="DT13" s="641"/>
      <c r="DU13" s="641"/>
      <c r="DV13" s="641"/>
      <c r="DW13" s="641"/>
      <c r="DX13" s="641"/>
      <c r="DY13" s="641"/>
      <c r="DZ13" s="641"/>
      <c r="EA13" s="641"/>
      <c r="EB13" s="641"/>
      <c r="EC13" s="684"/>
    </row>
    <row r="14" spans="2:143" ht="11.25" customHeight="1" x14ac:dyDescent="0.2">
      <c r="B14" s="637" t="s">
        <v>
256</v>
      </c>
      <c r="C14" s="638"/>
      <c r="D14" s="638"/>
      <c r="E14" s="638"/>
      <c r="F14" s="638"/>
      <c r="G14" s="638"/>
      <c r="H14" s="638"/>
      <c r="I14" s="638"/>
      <c r="J14" s="638"/>
      <c r="K14" s="638"/>
      <c r="L14" s="638"/>
      <c r="M14" s="638"/>
      <c r="N14" s="638"/>
      <c r="O14" s="638"/>
      <c r="P14" s="638"/>
      <c r="Q14" s="639"/>
      <c r="R14" s="640">
        <v>
204655</v>
      </c>
      <c r="S14" s="641"/>
      <c r="T14" s="641"/>
      <c r="U14" s="641"/>
      <c r="V14" s="641"/>
      <c r="W14" s="641"/>
      <c r="X14" s="641"/>
      <c r="Y14" s="642"/>
      <c r="Z14" s="677">
        <v>
0.1</v>
      </c>
      <c r="AA14" s="677"/>
      <c r="AB14" s="677"/>
      <c r="AC14" s="677"/>
      <c r="AD14" s="678">
        <v>
204655</v>
      </c>
      <c r="AE14" s="678"/>
      <c r="AF14" s="678"/>
      <c r="AG14" s="678"/>
      <c r="AH14" s="678"/>
      <c r="AI14" s="678"/>
      <c r="AJ14" s="678"/>
      <c r="AK14" s="678"/>
      <c r="AL14" s="643">
        <v>
0.2</v>
      </c>
      <c r="AM14" s="644"/>
      <c r="AN14" s="644"/>
      <c r="AO14" s="679"/>
      <c r="AP14" s="637" t="s">
        <v>
257</v>
      </c>
      <c r="AQ14" s="638"/>
      <c r="AR14" s="638"/>
      <c r="AS14" s="638"/>
      <c r="AT14" s="638"/>
      <c r="AU14" s="638"/>
      <c r="AV14" s="638"/>
      <c r="AW14" s="638"/>
      <c r="AX14" s="638"/>
      <c r="AY14" s="638"/>
      <c r="AZ14" s="638"/>
      <c r="BA14" s="638"/>
      <c r="BB14" s="638"/>
      <c r="BC14" s="638"/>
      <c r="BD14" s="638"/>
      <c r="BE14" s="638"/>
      <c r="BF14" s="639"/>
      <c r="BG14" s="640">
        <v>
186265</v>
      </c>
      <c r="BH14" s="641"/>
      <c r="BI14" s="641"/>
      <c r="BJ14" s="641"/>
      <c r="BK14" s="641"/>
      <c r="BL14" s="641"/>
      <c r="BM14" s="641"/>
      <c r="BN14" s="642"/>
      <c r="BO14" s="677">
        <v>
0.3</v>
      </c>
      <c r="BP14" s="677"/>
      <c r="BQ14" s="677"/>
      <c r="BR14" s="677"/>
      <c r="BS14" s="646" t="s">
        <v>
137</v>
      </c>
      <c r="BT14" s="641"/>
      <c r="BU14" s="641"/>
      <c r="BV14" s="641"/>
      <c r="BW14" s="641"/>
      <c r="BX14" s="641"/>
      <c r="BY14" s="641"/>
      <c r="BZ14" s="641"/>
      <c r="CA14" s="641"/>
      <c r="CB14" s="684"/>
      <c r="CD14" s="673" t="s">
        <v>
258</v>
      </c>
      <c r="CE14" s="674"/>
      <c r="CF14" s="674"/>
      <c r="CG14" s="674"/>
      <c r="CH14" s="674"/>
      <c r="CI14" s="674"/>
      <c r="CJ14" s="674"/>
      <c r="CK14" s="674"/>
      <c r="CL14" s="674"/>
      <c r="CM14" s="674"/>
      <c r="CN14" s="674"/>
      <c r="CO14" s="674"/>
      <c r="CP14" s="674"/>
      <c r="CQ14" s="675"/>
      <c r="CR14" s="640">
        <v>
3671616</v>
      </c>
      <c r="CS14" s="641"/>
      <c r="CT14" s="641"/>
      <c r="CU14" s="641"/>
      <c r="CV14" s="641"/>
      <c r="CW14" s="641"/>
      <c r="CX14" s="641"/>
      <c r="CY14" s="642"/>
      <c r="CZ14" s="677">
        <v>
1.9</v>
      </c>
      <c r="DA14" s="677"/>
      <c r="DB14" s="677"/>
      <c r="DC14" s="677"/>
      <c r="DD14" s="646">
        <v>
525192</v>
      </c>
      <c r="DE14" s="641"/>
      <c r="DF14" s="641"/>
      <c r="DG14" s="641"/>
      <c r="DH14" s="641"/>
      <c r="DI14" s="641"/>
      <c r="DJ14" s="641"/>
      <c r="DK14" s="641"/>
      <c r="DL14" s="641"/>
      <c r="DM14" s="641"/>
      <c r="DN14" s="641"/>
      <c r="DO14" s="641"/>
      <c r="DP14" s="642"/>
      <c r="DQ14" s="646">
        <v>
3351595</v>
      </c>
      <c r="DR14" s="641"/>
      <c r="DS14" s="641"/>
      <c r="DT14" s="641"/>
      <c r="DU14" s="641"/>
      <c r="DV14" s="641"/>
      <c r="DW14" s="641"/>
      <c r="DX14" s="641"/>
      <c r="DY14" s="641"/>
      <c r="DZ14" s="641"/>
      <c r="EA14" s="641"/>
      <c r="EB14" s="641"/>
      <c r="EC14" s="684"/>
    </row>
    <row r="15" spans="2:143" ht="11.25" customHeight="1" x14ac:dyDescent="0.2">
      <c r="B15" s="637" t="s">
        <v>
259</v>
      </c>
      <c r="C15" s="638"/>
      <c r="D15" s="638"/>
      <c r="E15" s="638"/>
      <c r="F15" s="638"/>
      <c r="G15" s="638"/>
      <c r="H15" s="638"/>
      <c r="I15" s="638"/>
      <c r="J15" s="638"/>
      <c r="K15" s="638"/>
      <c r="L15" s="638"/>
      <c r="M15" s="638"/>
      <c r="N15" s="638"/>
      <c r="O15" s="638"/>
      <c r="P15" s="638"/>
      <c r="Q15" s="639"/>
      <c r="R15" s="640" t="s">
        <v>
244</v>
      </c>
      <c r="S15" s="641"/>
      <c r="T15" s="641"/>
      <c r="U15" s="641"/>
      <c r="V15" s="641"/>
      <c r="W15" s="641"/>
      <c r="X15" s="641"/>
      <c r="Y15" s="642"/>
      <c r="Z15" s="677" t="s">
        <v>
174</v>
      </c>
      <c r="AA15" s="677"/>
      <c r="AB15" s="677"/>
      <c r="AC15" s="677"/>
      <c r="AD15" s="678" t="s">
        <v>
174</v>
      </c>
      <c r="AE15" s="678"/>
      <c r="AF15" s="678"/>
      <c r="AG15" s="678"/>
      <c r="AH15" s="678"/>
      <c r="AI15" s="678"/>
      <c r="AJ15" s="678"/>
      <c r="AK15" s="678"/>
      <c r="AL15" s="643" t="s">
        <v>
174</v>
      </c>
      <c r="AM15" s="644"/>
      <c r="AN15" s="644"/>
      <c r="AO15" s="679"/>
      <c r="AP15" s="637" t="s">
        <v>
260</v>
      </c>
      <c r="AQ15" s="638"/>
      <c r="AR15" s="638"/>
      <c r="AS15" s="638"/>
      <c r="AT15" s="638"/>
      <c r="AU15" s="638"/>
      <c r="AV15" s="638"/>
      <c r="AW15" s="638"/>
      <c r="AX15" s="638"/>
      <c r="AY15" s="638"/>
      <c r="AZ15" s="638"/>
      <c r="BA15" s="638"/>
      <c r="BB15" s="638"/>
      <c r="BC15" s="638"/>
      <c r="BD15" s="638"/>
      <c r="BE15" s="638"/>
      <c r="BF15" s="639"/>
      <c r="BG15" s="640">
        <v>
3865766</v>
      </c>
      <c r="BH15" s="641"/>
      <c r="BI15" s="641"/>
      <c r="BJ15" s="641"/>
      <c r="BK15" s="641"/>
      <c r="BL15" s="641"/>
      <c r="BM15" s="641"/>
      <c r="BN15" s="642"/>
      <c r="BO15" s="677">
        <v>
7.1</v>
      </c>
      <c r="BP15" s="677"/>
      <c r="BQ15" s="677"/>
      <c r="BR15" s="677"/>
      <c r="BS15" s="646" t="s">
        <v>
137</v>
      </c>
      <c r="BT15" s="641"/>
      <c r="BU15" s="641"/>
      <c r="BV15" s="641"/>
      <c r="BW15" s="641"/>
      <c r="BX15" s="641"/>
      <c r="BY15" s="641"/>
      <c r="BZ15" s="641"/>
      <c r="CA15" s="641"/>
      <c r="CB15" s="684"/>
      <c r="CD15" s="673" t="s">
        <v>
261</v>
      </c>
      <c r="CE15" s="674"/>
      <c r="CF15" s="674"/>
      <c r="CG15" s="674"/>
      <c r="CH15" s="674"/>
      <c r="CI15" s="674"/>
      <c r="CJ15" s="674"/>
      <c r="CK15" s="674"/>
      <c r="CL15" s="674"/>
      <c r="CM15" s="674"/>
      <c r="CN15" s="674"/>
      <c r="CO15" s="674"/>
      <c r="CP15" s="674"/>
      <c r="CQ15" s="675"/>
      <c r="CR15" s="640">
        <v>
37281333</v>
      </c>
      <c r="CS15" s="641"/>
      <c r="CT15" s="641"/>
      <c r="CU15" s="641"/>
      <c r="CV15" s="641"/>
      <c r="CW15" s="641"/>
      <c r="CX15" s="641"/>
      <c r="CY15" s="642"/>
      <c r="CZ15" s="677">
        <v>
18.899999999999999</v>
      </c>
      <c r="DA15" s="677"/>
      <c r="DB15" s="677"/>
      <c r="DC15" s="677"/>
      <c r="DD15" s="646">
        <v>
9591531</v>
      </c>
      <c r="DE15" s="641"/>
      <c r="DF15" s="641"/>
      <c r="DG15" s="641"/>
      <c r="DH15" s="641"/>
      <c r="DI15" s="641"/>
      <c r="DJ15" s="641"/>
      <c r="DK15" s="641"/>
      <c r="DL15" s="641"/>
      <c r="DM15" s="641"/>
      <c r="DN15" s="641"/>
      <c r="DO15" s="641"/>
      <c r="DP15" s="642"/>
      <c r="DQ15" s="646">
        <v>
32393237</v>
      </c>
      <c r="DR15" s="641"/>
      <c r="DS15" s="641"/>
      <c r="DT15" s="641"/>
      <c r="DU15" s="641"/>
      <c r="DV15" s="641"/>
      <c r="DW15" s="641"/>
      <c r="DX15" s="641"/>
      <c r="DY15" s="641"/>
      <c r="DZ15" s="641"/>
      <c r="EA15" s="641"/>
      <c r="EB15" s="641"/>
      <c r="EC15" s="684"/>
    </row>
    <row r="16" spans="2:143" ht="11.25" customHeight="1" x14ac:dyDescent="0.2">
      <c r="B16" s="637" t="s">
        <v>
262</v>
      </c>
      <c r="C16" s="638"/>
      <c r="D16" s="638"/>
      <c r="E16" s="638"/>
      <c r="F16" s="638"/>
      <c r="G16" s="638"/>
      <c r="H16" s="638"/>
      <c r="I16" s="638"/>
      <c r="J16" s="638"/>
      <c r="K16" s="638"/>
      <c r="L16" s="638"/>
      <c r="M16" s="638"/>
      <c r="N16" s="638"/>
      <c r="O16" s="638"/>
      <c r="P16" s="638"/>
      <c r="Q16" s="639"/>
      <c r="R16" s="640">
        <v>
72316</v>
      </c>
      <c r="S16" s="641"/>
      <c r="T16" s="641"/>
      <c r="U16" s="641"/>
      <c r="V16" s="641"/>
      <c r="W16" s="641"/>
      <c r="X16" s="641"/>
      <c r="Y16" s="642"/>
      <c r="Z16" s="677">
        <v>
0</v>
      </c>
      <c r="AA16" s="677"/>
      <c r="AB16" s="677"/>
      <c r="AC16" s="677"/>
      <c r="AD16" s="678">
        <v>
72316</v>
      </c>
      <c r="AE16" s="678"/>
      <c r="AF16" s="678"/>
      <c r="AG16" s="678"/>
      <c r="AH16" s="678"/>
      <c r="AI16" s="678"/>
      <c r="AJ16" s="678"/>
      <c r="AK16" s="678"/>
      <c r="AL16" s="643">
        <v>
0.1</v>
      </c>
      <c r="AM16" s="644"/>
      <c r="AN16" s="644"/>
      <c r="AO16" s="679"/>
      <c r="AP16" s="637" t="s">
        <v>
263</v>
      </c>
      <c r="AQ16" s="638"/>
      <c r="AR16" s="638"/>
      <c r="AS16" s="638"/>
      <c r="AT16" s="638"/>
      <c r="AU16" s="638"/>
      <c r="AV16" s="638"/>
      <c r="AW16" s="638"/>
      <c r="AX16" s="638"/>
      <c r="AY16" s="638"/>
      <c r="AZ16" s="638"/>
      <c r="BA16" s="638"/>
      <c r="BB16" s="638"/>
      <c r="BC16" s="638"/>
      <c r="BD16" s="638"/>
      <c r="BE16" s="638"/>
      <c r="BF16" s="639"/>
      <c r="BG16" s="640" t="s">
        <v>
174</v>
      </c>
      <c r="BH16" s="641"/>
      <c r="BI16" s="641"/>
      <c r="BJ16" s="641"/>
      <c r="BK16" s="641"/>
      <c r="BL16" s="641"/>
      <c r="BM16" s="641"/>
      <c r="BN16" s="642"/>
      <c r="BO16" s="677" t="s">
        <v>
174</v>
      </c>
      <c r="BP16" s="677"/>
      <c r="BQ16" s="677"/>
      <c r="BR16" s="677"/>
      <c r="BS16" s="646" t="s">
        <v>
238</v>
      </c>
      <c r="BT16" s="641"/>
      <c r="BU16" s="641"/>
      <c r="BV16" s="641"/>
      <c r="BW16" s="641"/>
      <c r="BX16" s="641"/>
      <c r="BY16" s="641"/>
      <c r="BZ16" s="641"/>
      <c r="CA16" s="641"/>
      <c r="CB16" s="684"/>
      <c r="CD16" s="673" t="s">
        <v>
264</v>
      </c>
      <c r="CE16" s="674"/>
      <c r="CF16" s="674"/>
      <c r="CG16" s="674"/>
      <c r="CH16" s="674"/>
      <c r="CI16" s="674"/>
      <c r="CJ16" s="674"/>
      <c r="CK16" s="674"/>
      <c r="CL16" s="674"/>
      <c r="CM16" s="674"/>
      <c r="CN16" s="674"/>
      <c r="CO16" s="674"/>
      <c r="CP16" s="674"/>
      <c r="CQ16" s="675"/>
      <c r="CR16" s="640">
        <v>
1519</v>
      </c>
      <c r="CS16" s="641"/>
      <c r="CT16" s="641"/>
      <c r="CU16" s="641"/>
      <c r="CV16" s="641"/>
      <c r="CW16" s="641"/>
      <c r="CX16" s="641"/>
      <c r="CY16" s="642"/>
      <c r="CZ16" s="677">
        <v>
0</v>
      </c>
      <c r="DA16" s="677"/>
      <c r="DB16" s="677"/>
      <c r="DC16" s="677"/>
      <c r="DD16" s="646" t="s">
        <v>
244</v>
      </c>
      <c r="DE16" s="641"/>
      <c r="DF16" s="641"/>
      <c r="DG16" s="641"/>
      <c r="DH16" s="641"/>
      <c r="DI16" s="641"/>
      <c r="DJ16" s="641"/>
      <c r="DK16" s="641"/>
      <c r="DL16" s="641"/>
      <c r="DM16" s="641"/>
      <c r="DN16" s="641"/>
      <c r="DO16" s="641"/>
      <c r="DP16" s="642"/>
      <c r="DQ16" s="646" t="s">
        <v>
137</v>
      </c>
      <c r="DR16" s="641"/>
      <c r="DS16" s="641"/>
      <c r="DT16" s="641"/>
      <c r="DU16" s="641"/>
      <c r="DV16" s="641"/>
      <c r="DW16" s="641"/>
      <c r="DX16" s="641"/>
      <c r="DY16" s="641"/>
      <c r="DZ16" s="641"/>
      <c r="EA16" s="641"/>
      <c r="EB16" s="641"/>
      <c r="EC16" s="684"/>
    </row>
    <row r="17" spans="2:133" ht="11.25" customHeight="1" x14ac:dyDescent="0.2">
      <c r="B17" s="637" t="s">
        <v>
265</v>
      </c>
      <c r="C17" s="638"/>
      <c r="D17" s="638"/>
      <c r="E17" s="638"/>
      <c r="F17" s="638"/>
      <c r="G17" s="638"/>
      <c r="H17" s="638"/>
      <c r="I17" s="638"/>
      <c r="J17" s="638"/>
      <c r="K17" s="638"/>
      <c r="L17" s="638"/>
      <c r="M17" s="638"/>
      <c r="N17" s="638"/>
      <c r="O17" s="638"/>
      <c r="P17" s="638"/>
      <c r="Q17" s="639"/>
      <c r="R17" s="640">
        <v>
1609103</v>
      </c>
      <c r="S17" s="641"/>
      <c r="T17" s="641"/>
      <c r="U17" s="641"/>
      <c r="V17" s="641"/>
      <c r="W17" s="641"/>
      <c r="X17" s="641"/>
      <c r="Y17" s="642"/>
      <c r="Z17" s="677">
        <v>
0.8</v>
      </c>
      <c r="AA17" s="677"/>
      <c r="AB17" s="677"/>
      <c r="AC17" s="677"/>
      <c r="AD17" s="678">
        <v>
1609103</v>
      </c>
      <c r="AE17" s="678"/>
      <c r="AF17" s="678"/>
      <c r="AG17" s="678"/>
      <c r="AH17" s="678"/>
      <c r="AI17" s="678"/>
      <c r="AJ17" s="678"/>
      <c r="AK17" s="678"/>
      <c r="AL17" s="643">
        <v>
1.2</v>
      </c>
      <c r="AM17" s="644"/>
      <c r="AN17" s="644"/>
      <c r="AO17" s="679"/>
      <c r="AP17" s="637" t="s">
        <v>
266</v>
      </c>
      <c r="AQ17" s="638"/>
      <c r="AR17" s="638"/>
      <c r="AS17" s="638"/>
      <c r="AT17" s="638"/>
      <c r="AU17" s="638"/>
      <c r="AV17" s="638"/>
      <c r="AW17" s="638"/>
      <c r="AX17" s="638"/>
      <c r="AY17" s="638"/>
      <c r="AZ17" s="638"/>
      <c r="BA17" s="638"/>
      <c r="BB17" s="638"/>
      <c r="BC17" s="638"/>
      <c r="BD17" s="638"/>
      <c r="BE17" s="638"/>
      <c r="BF17" s="639"/>
      <c r="BG17" s="640" t="s">
        <v>
244</v>
      </c>
      <c r="BH17" s="641"/>
      <c r="BI17" s="641"/>
      <c r="BJ17" s="641"/>
      <c r="BK17" s="641"/>
      <c r="BL17" s="641"/>
      <c r="BM17" s="641"/>
      <c r="BN17" s="642"/>
      <c r="BO17" s="677" t="s">
        <v>
174</v>
      </c>
      <c r="BP17" s="677"/>
      <c r="BQ17" s="677"/>
      <c r="BR17" s="677"/>
      <c r="BS17" s="646" t="s">
        <v>
238</v>
      </c>
      <c r="BT17" s="641"/>
      <c r="BU17" s="641"/>
      <c r="BV17" s="641"/>
      <c r="BW17" s="641"/>
      <c r="BX17" s="641"/>
      <c r="BY17" s="641"/>
      <c r="BZ17" s="641"/>
      <c r="CA17" s="641"/>
      <c r="CB17" s="684"/>
      <c r="CD17" s="673" t="s">
        <v>
267</v>
      </c>
      <c r="CE17" s="674"/>
      <c r="CF17" s="674"/>
      <c r="CG17" s="674"/>
      <c r="CH17" s="674"/>
      <c r="CI17" s="674"/>
      <c r="CJ17" s="674"/>
      <c r="CK17" s="674"/>
      <c r="CL17" s="674"/>
      <c r="CM17" s="674"/>
      <c r="CN17" s="674"/>
      <c r="CO17" s="674"/>
      <c r="CP17" s="674"/>
      <c r="CQ17" s="675"/>
      <c r="CR17" s="640">
        <v>
2370531</v>
      </c>
      <c r="CS17" s="641"/>
      <c r="CT17" s="641"/>
      <c r="CU17" s="641"/>
      <c r="CV17" s="641"/>
      <c r="CW17" s="641"/>
      <c r="CX17" s="641"/>
      <c r="CY17" s="642"/>
      <c r="CZ17" s="677">
        <v>
1.2</v>
      </c>
      <c r="DA17" s="677"/>
      <c r="DB17" s="677"/>
      <c r="DC17" s="677"/>
      <c r="DD17" s="646" t="s">
        <v>
238</v>
      </c>
      <c r="DE17" s="641"/>
      <c r="DF17" s="641"/>
      <c r="DG17" s="641"/>
      <c r="DH17" s="641"/>
      <c r="DI17" s="641"/>
      <c r="DJ17" s="641"/>
      <c r="DK17" s="641"/>
      <c r="DL17" s="641"/>
      <c r="DM17" s="641"/>
      <c r="DN17" s="641"/>
      <c r="DO17" s="641"/>
      <c r="DP17" s="642"/>
      <c r="DQ17" s="646">
        <v>
2366783</v>
      </c>
      <c r="DR17" s="641"/>
      <c r="DS17" s="641"/>
      <c r="DT17" s="641"/>
      <c r="DU17" s="641"/>
      <c r="DV17" s="641"/>
      <c r="DW17" s="641"/>
      <c r="DX17" s="641"/>
      <c r="DY17" s="641"/>
      <c r="DZ17" s="641"/>
      <c r="EA17" s="641"/>
      <c r="EB17" s="641"/>
      <c r="EC17" s="684"/>
    </row>
    <row r="18" spans="2:133" ht="11.25" customHeight="1" x14ac:dyDescent="0.2">
      <c r="B18" s="637" t="s">
        <v>
268</v>
      </c>
      <c r="C18" s="638"/>
      <c r="D18" s="638"/>
      <c r="E18" s="638"/>
      <c r="F18" s="638"/>
      <c r="G18" s="638"/>
      <c r="H18" s="638"/>
      <c r="I18" s="638"/>
      <c r="J18" s="638"/>
      <c r="K18" s="638"/>
      <c r="L18" s="638"/>
      <c r="M18" s="638"/>
      <c r="N18" s="638"/>
      <c r="O18" s="638"/>
      <c r="P18" s="638"/>
      <c r="Q18" s="639"/>
      <c r="R18" s="640">
        <v>
389653</v>
      </c>
      <c r="S18" s="641"/>
      <c r="T18" s="641"/>
      <c r="U18" s="641"/>
      <c r="V18" s="641"/>
      <c r="W18" s="641"/>
      <c r="X18" s="641"/>
      <c r="Y18" s="642"/>
      <c r="Z18" s="677">
        <v>
0.2</v>
      </c>
      <c r="AA18" s="677"/>
      <c r="AB18" s="677"/>
      <c r="AC18" s="677"/>
      <c r="AD18" s="678">
        <v>
389653</v>
      </c>
      <c r="AE18" s="678"/>
      <c r="AF18" s="678"/>
      <c r="AG18" s="678"/>
      <c r="AH18" s="678"/>
      <c r="AI18" s="678"/>
      <c r="AJ18" s="678"/>
      <c r="AK18" s="678"/>
      <c r="AL18" s="643">
        <v>
0.3</v>
      </c>
      <c r="AM18" s="644"/>
      <c r="AN18" s="644"/>
      <c r="AO18" s="679"/>
      <c r="AP18" s="637" t="s">
        <v>
269</v>
      </c>
      <c r="AQ18" s="638"/>
      <c r="AR18" s="638"/>
      <c r="AS18" s="638"/>
      <c r="AT18" s="638"/>
      <c r="AU18" s="638"/>
      <c r="AV18" s="638"/>
      <c r="AW18" s="638"/>
      <c r="AX18" s="638"/>
      <c r="AY18" s="638"/>
      <c r="AZ18" s="638"/>
      <c r="BA18" s="638"/>
      <c r="BB18" s="638"/>
      <c r="BC18" s="638"/>
      <c r="BD18" s="638"/>
      <c r="BE18" s="638"/>
      <c r="BF18" s="639"/>
      <c r="BG18" s="640" t="s">
        <v>
244</v>
      </c>
      <c r="BH18" s="641"/>
      <c r="BI18" s="641"/>
      <c r="BJ18" s="641"/>
      <c r="BK18" s="641"/>
      <c r="BL18" s="641"/>
      <c r="BM18" s="641"/>
      <c r="BN18" s="642"/>
      <c r="BO18" s="677" t="s">
        <v>
137</v>
      </c>
      <c r="BP18" s="677"/>
      <c r="BQ18" s="677"/>
      <c r="BR18" s="677"/>
      <c r="BS18" s="646" t="s">
        <v>
137</v>
      </c>
      <c r="BT18" s="641"/>
      <c r="BU18" s="641"/>
      <c r="BV18" s="641"/>
      <c r="BW18" s="641"/>
      <c r="BX18" s="641"/>
      <c r="BY18" s="641"/>
      <c r="BZ18" s="641"/>
      <c r="CA18" s="641"/>
      <c r="CB18" s="684"/>
      <c r="CD18" s="673" t="s">
        <v>
270</v>
      </c>
      <c r="CE18" s="674"/>
      <c r="CF18" s="674"/>
      <c r="CG18" s="674"/>
      <c r="CH18" s="674"/>
      <c r="CI18" s="674"/>
      <c r="CJ18" s="674"/>
      <c r="CK18" s="674"/>
      <c r="CL18" s="674"/>
      <c r="CM18" s="674"/>
      <c r="CN18" s="674"/>
      <c r="CO18" s="674"/>
      <c r="CP18" s="674"/>
      <c r="CQ18" s="675"/>
      <c r="CR18" s="640" t="s">
        <v>
244</v>
      </c>
      <c r="CS18" s="641"/>
      <c r="CT18" s="641"/>
      <c r="CU18" s="641"/>
      <c r="CV18" s="641"/>
      <c r="CW18" s="641"/>
      <c r="CX18" s="641"/>
      <c r="CY18" s="642"/>
      <c r="CZ18" s="677" t="s">
        <v>
137</v>
      </c>
      <c r="DA18" s="677"/>
      <c r="DB18" s="677"/>
      <c r="DC18" s="677"/>
      <c r="DD18" s="646" t="s">
        <v>
244</v>
      </c>
      <c r="DE18" s="641"/>
      <c r="DF18" s="641"/>
      <c r="DG18" s="641"/>
      <c r="DH18" s="641"/>
      <c r="DI18" s="641"/>
      <c r="DJ18" s="641"/>
      <c r="DK18" s="641"/>
      <c r="DL18" s="641"/>
      <c r="DM18" s="641"/>
      <c r="DN18" s="641"/>
      <c r="DO18" s="641"/>
      <c r="DP18" s="642"/>
      <c r="DQ18" s="646" t="s">
        <v>
238</v>
      </c>
      <c r="DR18" s="641"/>
      <c r="DS18" s="641"/>
      <c r="DT18" s="641"/>
      <c r="DU18" s="641"/>
      <c r="DV18" s="641"/>
      <c r="DW18" s="641"/>
      <c r="DX18" s="641"/>
      <c r="DY18" s="641"/>
      <c r="DZ18" s="641"/>
      <c r="EA18" s="641"/>
      <c r="EB18" s="641"/>
      <c r="EC18" s="684"/>
    </row>
    <row r="19" spans="2:133" ht="11.25" customHeight="1" x14ac:dyDescent="0.2">
      <c r="B19" s="637" t="s">
        <v>
271</v>
      </c>
      <c r="C19" s="638"/>
      <c r="D19" s="638"/>
      <c r="E19" s="638"/>
      <c r="F19" s="638"/>
      <c r="G19" s="638"/>
      <c r="H19" s="638"/>
      <c r="I19" s="638"/>
      <c r="J19" s="638"/>
      <c r="K19" s="638"/>
      <c r="L19" s="638"/>
      <c r="M19" s="638"/>
      <c r="N19" s="638"/>
      <c r="O19" s="638"/>
      <c r="P19" s="638"/>
      <c r="Q19" s="639"/>
      <c r="R19" s="640">
        <v>
1558</v>
      </c>
      <c r="S19" s="641"/>
      <c r="T19" s="641"/>
      <c r="U19" s="641"/>
      <c r="V19" s="641"/>
      <c r="W19" s="641"/>
      <c r="X19" s="641"/>
      <c r="Y19" s="642"/>
      <c r="Z19" s="677">
        <v>
0</v>
      </c>
      <c r="AA19" s="677"/>
      <c r="AB19" s="677"/>
      <c r="AC19" s="677"/>
      <c r="AD19" s="678">
        <v>
1558</v>
      </c>
      <c r="AE19" s="678"/>
      <c r="AF19" s="678"/>
      <c r="AG19" s="678"/>
      <c r="AH19" s="678"/>
      <c r="AI19" s="678"/>
      <c r="AJ19" s="678"/>
      <c r="AK19" s="678"/>
      <c r="AL19" s="643">
        <v>
0</v>
      </c>
      <c r="AM19" s="644"/>
      <c r="AN19" s="644"/>
      <c r="AO19" s="679"/>
      <c r="AP19" s="637" t="s">
        <v>
272</v>
      </c>
      <c r="AQ19" s="638"/>
      <c r="AR19" s="638"/>
      <c r="AS19" s="638"/>
      <c r="AT19" s="638"/>
      <c r="AU19" s="638"/>
      <c r="AV19" s="638"/>
      <c r="AW19" s="638"/>
      <c r="AX19" s="638"/>
      <c r="AY19" s="638"/>
      <c r="AZ19" s="638"/>
      <c r="BA19" s="638"/>
      <c r="BB19" s="638"/>
      <c r="BC19" s="638"/>
      <c r="BD19" s="638"/>
      <c r="BE19" s="638"/>
      <c r="BF19" s="639"/>
      <c r="BG19" s="640">
        <v>
69695</v>
      </c>
      <c r="BH19" s="641"/>
      <c r="BI19" s="641"/>
      <c r="BJ19" s="641"/>
      <c r="BK19" s="641"/>
      <c r="BL19" s="641"/>
      <c r="BM19" s="641"/>
      <c r="BN19" s="642"/>
      <c r="BO19" s="677">
        <v>
0.1</v>
      </c>
      <c r="BP19" s="677"/>
      <c r="BQ19" s="677"/>
      <c r="BR19" s="677"/>
      <c r="BS19" s="646" t="s">
        <v>
244</v>
      </c>
      <c r="BT19" s="641"/>
      <c r="BU19" s="641"/>
      <c r="BV19" s="641"/>
      <c r="BW19" s="641"/>
      <c r="BX19" s="641"/>
      <c r="BY19" s="641"/>
      <c r="BZ19" s="641"/>
      <c r="CA19" s="641"/>
      <c r="CB19" s="684"/>
      <c r="CD19" s="673" t="s">
        <v>
273</v>
      </c>
      <c r="CE19" s="674"/>
      <c r="CF19" s="674"/>
      <c r="CG19" s="674"/>
      <c r="CH19" s="674"/>
      <c r="CI19" s="674"/>
      <c r="CJ19" s="674"/>
      <c r="CK19" s="674"/>
      <c r="CL19" s="674"/>
      <c r="CM19" s="674"/>
      <c r="CN19" s="674"/>
      <c r="CO19" s="674"/>
      <c r="CP19" s="674"/>
      <c r="CQ19" s="675"/>
      <c r="CR19" s="640" t="s">
        <v>
244</v>
      </c>
      <c r="CS19" s="641"/>
      <c r="CT19" s="641"/>
      <c r="CU19" s="641"/>
      <c r="CV19" s="641"/>
      <c r="CW19" s="641"/>
      <c r="CX19" s="641"/>
      <c r="CY19" s="642"/>
      <c r="CZ19" s="677" t="s">
        <v>
174</v>
      </c>
      <c r="DA19" s="677"/>
      <c r="DB19" s="677"/>
      <c r="DC19" s="677"/>
      <c r="DD19" s="646" t="s">
        <v>
137</v>
      </c>
      <c r="DE19" s="641"/>
      <c r="DF19" s="641"/>
      <c r="DG19" s="641"/>
      <c r="DH19" s="641"/>
      <c r="DI19" s="641"/>
      <c r="DJ19" s="641"/>
      <c r="DK19" s="641"/>
      <c r="DL19" s="641"/>
      <c r="DM19" s="641"/>
      <c r="DN19" s="641"/>
      <c r="DO19" s="641"/>
      <c r="DP19" s="642"/>
      <c r="DQ19" s="646" t="s">
        <v>
174</v>
      </c>
      <c r="DR19" s="641"/>
      <c r="DS19" s="641"/>
      <c r="DT19" s="641"/>
      <c r="DU19" s="641"/>
      <c r="DV19" s="641"/>
      <c r="DW19" s="641"/>
      <c r="DX19" s="641"/>
      <c r="DY19" s="641"/>
      <c r="DZ19" s="641"/>
      <c r="EA19" s="641"/>
      <c r="EB19" s="641"/>
      <c r="EC19" s="684"/>
    </row>
    <row r="20" spans="2:133" ht="11.25" customHeight="1" x14ac:dyDescent="0.2">
      <c r="B20" s="637" t="s">
        <v>
274</v>
      </c>
      <c r="C20" s="638"/>
      <c r="D20" s="638"/>
      <c r="E20" s="638"/>
      <c r="F20" s="638"/>
      <c r="G20" s="638"/>
      <c r="H20" s="638"/>
      <c r="I20" s="638"/>
      <c r="J20" s="638"/>
      <c r="K20" s="638"/>
      <c r="L20" s="638"/>
      <c r="M20" s="638"/>
      <c r="N20" s="638"/>
      <c r="O20" s="638"/>
      <c r="P20" s="638"/>
      <c r="Q20" s="639"/>
      <c r="R20" s="640">
        <v>
34781</v>
      </c>
      <c r="S20" s="641"/>
      <c r="T20" s="641"/>
      <c r="U20" s="641"/>
      <c r="V20" s="641"/>
      <c r="W20" s="641"/>
      <c r="X20" s="641"/>
      <c r="Y20" s="642"/>
      <c r="Z20" s="677">
        <v>
0</v>
      </c>
      <c r="AA20" s="677"/>
      <c r="AB20" s="677"/>
      <c r="AC20" s="677"/>
      <c r="AD20" s="678">
        <v>
34781</v>
      </c>
      <c r="AE20" s="678"/>
      <c r="AF20" s="678"/>
      <c r="AG20" s="678"/>
      <c r="AH20" s="678"/>
      <c r="AI20" s="678"/>
      <c r="AJ20" s="678"/>
      <c r="AK20" s="678"/>
      <c r="AL20" s="643">
        <v>
0</v>
      </c>
      <c r="AM20" s="644"/>
      <c r="AN20" s="644"/>
      <c r="AO20" s="679"/>
      <c r="AP20" s="637" t="s">
        <v>
275</v>
      </c>
      <c r="AQ20" s="638"/>
      <c r="AR20" s="638"/>
      <c r="AS20" s="638"/>
      <c r="AT20" s="638"/>
      <c r="AU20" s="638"/>
      <c r="AV20" s="638"/>
      <c r="AW20" s="638"/>
      <c r="AX20" s="638"/>
      <c r="AY20" s="638"/>
      <c r="AZ20" s="638"/>
      <c r="BA20" s="638"/>
      <c r="BB20" s="638"/>
      <c r="BC20" s="638"/>
      <c r="BD20" s="638"/>
      <c r="BE20" s="638"/>
      <c r="BF20" s="639"/>
      <c r="BG20" s="640">
        <v>
69695</v>
      </c>
      <c r="BH20" s="641"/>
      <c r="BI20" s="641"/>
      <c r="BJ20" s="641"/>
      <c r="BK20" s="641"/>
      <c r="BL20" s="641"/>
      <c r="BM20" s="641"/>
      <c r="BN20" s="642"/>
      <c r="BO20" s="677">
        <v>
0.1</v>
      </c>
      <c r="BP20" s="677"/>
      <c r="BQ20" s="677"/>
      <c r="BR20" s="677"/>
      <c r="BS20" s="646" t="s">
        <v>
137</v>
      </c>
      <c r="BT20" s="641"/>
      <c r="BU20" s="641"/>
      <c r="BV20" s="641"/>
      <c r="BW20" s="641"/>
      <c r="BX20" s="641"/>
      <c r="BY20" s="641"/>
      <c r="BZ20" s="641"/>
      <c r="CA20" s="641"/>
      <c r="CB20" s="684"/>
      <c r="CD20" s="673" t="s">
        <v>
276</v>
      </c>
      <c r="CE20" s="674"/>
      <c r="CF20" s="674"/>
      <c r="CG20" s="674"/>
      <c r="CH20" s="674"/>
      <c r="CI20" s="674"/>
      <c r="CJ20" s="674"/>
      <c r="CK20" s="674"/>
      <c r="CL20" s="674"/>
      <c r="CM20" s="674"/>
      <c r="CN20" s="674"/>
      <c r="CO20" s="674"/>
      <c r="CP20" s="674"/>
      <c r="CQ20" s="675"/>
      <c r="CR20" s="640">
        <v>
197551053</v>
      </c>
      <c r="CS20" s="641"/>
      <c r="CT20" s="641"/>
      <c r="CU20" s="641"/>
      <c r="CV20" s="641"/>
      <c r="CW20" s="641"/>
      <c r="CX20" s="641"/>
      <c r="CY20" s="642"/>
      <c r="CZ20" s="677">
        <v>
100</v>
      </c>
      <c r="DA20" s="677"/>
      <c r="DB20" s="677"/>
      <c r="DC20" s="677"/>
      <c r="DD20" s="646">
        <v>
19164312</v>
      </c>
      <c r="DE20" s="641"/>
      <c r="DF20" s="641"/>
      <c r="DG20" s="641"/>
      <c r="DH20" s="641"/>
      <c r="DI20" s="641"/>
      <c r="DJ20" s="641"/>
      <c r="DK20" s="641"/>
      <c r="DL20" s="641"/>
      <c r="DM20" s="641"/>
      <c r="DN20" s="641"/>
      <c r="DO20" s="641"/>
      <c r="DP20" s="642"/>
      <c r="DQ20" s="646">
        <v>
136677409</v>
      </c>
      <c r="DR20" s="641"/>
      <c r="DS20" s="641"/>
      <c r="DT20" s="641"/>
      <c r="DU20" s="641"/>
      <c r="DV20" s="641"/>
      <c r="DW20" s="641"/>
      <c r="DX20" s="641"/>
      <c r="DY20" s="641"/>
      <c r="DZ20" s="641"/>
      <c r="EA20" s="641"/>
      <c r="EB20" s="641"/>
      <c r="EC20" s="684"/>
    </row>
    <row r="21" spans="2:133" ht="11.25" customHeight="1" x14ac:dyDescent="0.2">
      <c r="B21" s="637" t="s">
        <v>
277</v>
      </c>
      <c r="C21" s="638"/>
      <c r="D21" s="638"/>
      <c r="E21" s="638"/>
      <c r="F21" s="638"/>
      <c r="G21" s="638"/>
      <c r="H21" s="638"/>
      <c r="I21" s="638"/>
      <c r="J21" s="638"/>
      <c r="K21" s="638"/>
      <c r="L21" s="638"/>
      <c r="M21" s="638"/>
      <c r="N21" s="638"/>
      <c r="O21" s="638"/>
      <c r="P21" s="638"/>
      <c r="Q21" s="639"/>
      <c r="R21" s="640">
        <v>
1183111</v>
      </c>
      <c r="S21" s="641"/>
      <c r="T21" s="641"/>
      <c r="U21" s="641"/>
      <c r="V21" s="641"/>
      <c r="W21" s="641"/>
      <c r="X21" s="641"/>
      <c r="Y21" s="642"/>
      <c r="Z21" s="677">
        <v>
0.6</v>
      </c>
      <c r="AA21" s="677"/>
      <c r="AB21" s="677"/>
      <c r="AC21" s="677"/>
      <c r="AD21" s="678">
        <v>
1183111</v>
      </c>
      <c r="AE21" s="678"/>
      <c r="AF21" s="678"/>
      <c r="AG21" s="678"/>
      <c r="AH21" s="678"/>
      <c r="AI21" s="678"/>
      <c r="AJ21" s="678"/>
      <c r="AK21" s="678"/>
      <c r="AL21" s="643">
        <v>
0.9</v>
      </c>
      <c r="AM21" s="644"/>
      <c r="AN21" s="644"/>
      <c r="AO21" s="679"/>
      <c r="AP21" s="735" t="s">
        <v>
278</v>
      </c>
      <c r="AQ21" s="742"/>
      <c r="AR21" s="742"/>
      <c r="AS21" s="742"/>
      <c r="AT21" s="742"/>
      <c r="AU21" s="742"/>
      <c r="AV21" s="742"/>
      <c r="AW21" s="742"/>
      <c r="AX21" s="742"/>
      <c r="AY21" s="742"/>
      <c r="AZ21" s="742"/>
      <c r="BA21" s="742"/>
      <c r="BB21" s="742"/>
      <c r="BC21" s="742"/>
      <c r="BD21" s="742"/>
      <c r="BE21" s="742"/>
      <c r="BF21" s="737"/>
      <c r="BG21" s="640">
        <v>
69695</v>
      </c>
      <c r="BH21" s="641"/>
      <c r="BI21" s="641"/>
      <c r="BJ21" s="641"/>
      <c r="BK21" s="641"/>
      <c r="BL21" s="641"/>
      <c r="BM21" s="641"/>
      <c r="BN21" s="642"/>
      <c r="BO21" s="677">
        <v>
0.1</v>
      </c>
      <c r="BP21" s="677"/>
      <c r="BQ21" s="677"/>
      <c r="BR21" s="677"/>
      <c r="BS21" s="646" t="s">
        <v>
244</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2">
      <c r="B22" s="637" t="s">
        <v>
279</v>
      </c>
      <c r="C22" s="638"/>
      <c r="D22" s="638"/>
      <c r="E22" s="638"/>
      <c r="F22" s="638"/>
      <c r="G22" s="638"/>
      <c r="H22" s="638"/>
      <c r="I22" s="638"/>
      <c r="J22" s="638"/>
      <c r="K22" s="638"/>
      <c r="L22" s="638"/>
      <c r="M22" s="638"/>
      <c r="N22" s="638"/>
      <c r="O22" s="638"/>
      <c r="P22" s="638"/>
      <c r="Q22" s="639"/>
      <c r="R22" s="640" t="s">
        <v>
174</v>
      </c>
      <c r="S22" s="641"/>
      <c r="T22" s="641"/>
      <c r="U22" s="641"/>
      <c r="V22" s="641"/>
      <c r="W22" s="641"/>
      <c r="X22" s="641"/>
      <c r="Y22" s="642"/>
      <c r="Z22" s="677" t="s">
        <v>
174</v>
      </c>
      <c r="AA22" s="677"/>
      <c r="AB22" s="677"/>
      <c r="AC22" s="677"/>
      <c r="AD22" s="678" t="s">
        <v>
244</v>
      </c>
      <c r="AE22" s="678"/>
      <c r="AF22" s="678"/>
      <c r="AG22" s="678"/>
      <c r="AH22" s="678"/>
      <c r="AI22" s="678"/>
      <c r="AJ22" s="678"/>
      <c r="AK22" s="678"/>
      <c r="AL22" s="643" t="s">
        <v>
238</v>
      </c>
      <c r="AM22" s="644"/>
      <c r="AN22" s="644"/>
      <c r="AO22" s="679"/>
      <c r="AP22" s="735" t="s">
        <v>
280</v>
      </c>
      <c r="AQ22" s="742"/>
      <c r="AR22" s="742"/>
      <c r="AS22" s="742"/>
      <c r="AT22" s="742"/>
      <c r="AU22" s="742"/>
      <c r="AV22" s="742"/>
      <c r="AW22" s="742"/>
      <c r="AX22" s="742"/>
      <c r="AY22" s="742"/>
      <c r="AZ22" s="742"/>
      <c r="BA22" s="742"/>
      <c r="BB22" s="742"/>
      <c r="BC22" s="742"/>
      <c r="BD22" s="742"/>
      <c r="BE22" s="742"/>
      <c r="BF22" s="737"/>
      <c r="BG22" s="640" t="s">
        <v>
137</v>
      </c>
      <c r="BH22" s="641"/>
      <c r="BI22" s="641"/>
      <c r="BJ22" s="641"/>
      <c r="BK22" s="641"/>
      <c r="BL22" s="641"/>
      <c r="BM22" s="641"/>
      <c r="BN22" s="642"/>
      <c r="BO22" s="677" t="s">
        <v>
238</v>
      </c>
      <c r="BP22" s="677"/>
      <c r="BQ22" s="677"/>
      <c r="BR22" s="677"/>
      <c r="BS22" s="646" t="s">
        <v>
137</v>
      </c>
      <c r="BT22" s="641"/>
      <c r="BU22" s="641"/>
      <c r="BV22" s="641"/>
      <c r="BW22" s="641"/>
      <c r="BX22" s="641"/>
      <c r="BY22" s="641"/>
      <c r="BZ22" s="641"/>
      <c r="CA22" s="641"/>
      <c r="CB22" s="684"/>
      <c r="CD22" s="744" t="s">
        <v>
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2">
      <c r="B23" s="637" t="s">
        <v>
282</v>
      </c>
      <c r="C23" s="638"/>
      <c r="D23" s="638"/>
      <c r="E23" s="638"/>
      <c r="F23" s="638"/>
      <c r="G23" s="638"/>
      <c r="H23" s="638"/>
      <c r="I23" s="638"/>
      <c r="J23" s="638"/>
      <c r="K23" s="638"/>
      <c r="L23" s="638"/>
      <c r="M23" s="638"/>
      <c r="N23" s="638"/>
      <c r="O23" s="638"/>
      <c r="P23" s="638"/>
      <c r="Q23" s="639"/>
      <c r="R23" s="640" t="s">
        <v>
137</v>
      </c>
      <c r="S23" s="641"/>
      <c r="T23" s="641"/>
      <c r="U23" s="641"/>
      <c r="V23" s="641"/>
      <c r="W23" s="641"/>
      <c r="X23" s="641"/>
      <c r="Y23" s="642"/>
      <c r="Z23" s="677" t="s">
        <v>
244</v>
      </c>
      <c r="AA23" s="677"/>
      <c r="AB23" s="677"/>
      <c r="AC23" s="677"/>
      <c r="AD23" s="678" t="s">
        <v>
174</v>
      </c>
      <c r="AE23" s="678"/>
      <c r="AF23" s="678"/>
      <c r="AG23" s="678"/>
      <c r="AH23" s="678"/>
      <c r="AI23" s="678"/>
      <c r="AJ23" s="678"/>
      <c r="AK23" s="678"/>
      <c r="AL23" s="643" t="s">
        <v>
137</v>
      </c>
      <c r="AM23" s="644"/>
      <c r="AN23" s="644"/>
      <c r="AO23" s="679"/>
      <c r="AP23" s="735" t="s">
        <v>
283</v>
      </c>
      <c r="AQ23" s="742"/>
      <c r="AR23" s="742"/>
      <c r="AS23" s="742"/>
      <c r="AT23" s="742"/>
      <c r="AU23" s="742"/>
      <c r="AV23" s="742"/>
      <c r="AW23" s="742"/>
      <c r="AX23" s="742"/>
      <c r="AY23" s="742"/>
      <c r="AZ23" s="742"/>
      <c r="BA23" s="742"/>
      <c r="BB23" s="742"/>
      <c r="BC23" s="742"/>
      <c r="BD23" s="742"/>
      <c r="BE23" s="742"/>
      <c r="BF23" s="737"/>
      <c r="BG23" s="640" t="s">
        <v>
174</v>
      </c>
      <c r="BH23" s="641"/>
      <c r="BI23" s="641"/>
      <c r="BJ23" s="641"/>
      <c r="BK23" s="641"/>
      <c r="BL23" s="641"/>
      <c r="BM23" s="641"/>
      <c r="BN23" s="642"/>
      <c r="BO23" s="677" t="s">
        <v>
244</v>
      </c>
      <c r="BP23" s="677"/>
      <c r="BQ23" s="677"/>
      <c r="BR23" s="677"/>
      <c r="BS23" s="646" t="s">
        <v>
238</v>
      </c>
      <c r="BT23" s="641"/>
      <c r="BU23" s="641"/>
      <c r="BV23" s="641"/>
      <c r="BW23" s="641"/>
      <c r="BX23" s="641"/>
      <c r="BY23" s="641"/>
      <c r="BZ23" s="641"/>
      <c r="CA23" s="641"/>
      <c r="CB23" s="684"/>
      <c r="CD23" s="744" t="s">
        <v>
221</v>
      </c>
      <c r="CE23" s="745"/>
      <c r="CF23" s="745"/>
      <c r="CG23" s="745"/>
      <c r="CH23" s="745"/>
      <c r="CI23" s="745"/>
      <c r="CJ23" s="745"/>
      <c r="CK23" s="745"/>
      <c r="CL23" s="745"/>
      <c r="CM23" s="745"/>
      <c r="CN23" s="745"/>
      <c r="CO23" s="745"/>
      <c r="CP23" s="745"/>
      <c r="CQ23" s="746"/>
      <c r="CR23" s="744" t="s">
        <v>
284</v>
      </c>
      <c r="CS23" s="745"/>
      <c r="CT23" s="745"/>
      <c r="CU23" s="745"/>
      <c r="CV23" s="745"/>
      <c r="CW23" s="745"/>
      <c r="CX23" s="745"/>
      <c r="CY23" s="746"/>
      <c r="CZ23" s="744" t="s">
        <v>
285</v>
      </c>
      <c r="DA23" s="745"/>
      <c r="DB23" s="745"/>
      <c r="DC23" s="746"/>
      <c r="DD23" s="744" t="s">
        <v>
286</v>
      </c>
      <c r="DE23" s="745"/>
      <c r="DF23" s="745"/>
      <c r="DG23" s="745"/>
      <c r="DH23" s="745"/>
      <c r="DI23" s="745"/>
      <c r="DJ23" s="745"/>
      <c r="DK23" s="746"/>
      <c r="DL23" s="753" t="s">
        <v>
287</v>
      </c>
      <c r="DM23" s="754"/>
      <c r="DN23" s="754"/>
      <c r="DO23" s="754"/>
      <c r="DP23" s="754"/>
      <c r="DQ23" s="754"/>
      <c r="DR23" s="754"/>
      <c r="DS23" s="754"/>
      <c r="DT23" s="754"/>
      <c r="DU23" s="754"/>
      <c r="DV23" s="755"/>
      <c r="DW23" s="744" t="s">
        <v>
288</v>
      </c>
      <c r="DX23" s="745"/>
      <c r="DY23" s="745"/>
      <c r="DZ23" s="745"/>
      <c r="EA23" s="745"/>
      <c r="EB23" s="745"/>
      <c r="EC23" s="746"/>
    </row>
    <row r="24" spans="2:133" ht="11.25" customHeight="1" x14ac:dyDescent="0.2">
      <c r="B24" s="637" t="s">
        <v>
289</v>
      </c>
      <c r="C24" s="638"/>
      <c r="D24" s="638"/>
      <c r="E24" s="638"/>
      <c r="F24" s="638"/>
      <c r="G24" s="638"/>
      <c r="H24" s="638"/>
      <c r="I24" s="638"/>
      <c r="J24" s="638"/>
      <c r="K24" s="638"/>
      <c r="L24" s="638"/>
      <c r="M24" s="638"/>
      <c r="N24" s="638"/>
      <c r="O24" s="638"/>
      <c r="P24" s="638"/>
      <c r="Q24" s="639"/>
      <c r="R24" s="640" t="s">
        <v>
174</v>
      </c>
      <c r="S24" s="641"/>
      <c r="T24" s="641"/>
      <c r="U24" s="641"/>
      <c r="V24" s="641"/>
      <c r="W24" s="641"/>
      <c r="X24" s="641"/>
      <c r="Y24" s="642"/>
      <c r="Z24" s="677" t="s">
        <v>
174</v>
      </c>
      <c r="AA24" s="677"/>
      <c r="AB24" s="677"/>
      <c r="AC24" s="677"/>
      <c r="AD24" s="678" t="s">
        <v>
238</v>
      </c>
      <c r="AE24" s="678"/>
      <c r="AF24" s="678"/>
      <c r="AG24" s="678"/>
      <c r="AH24" s="678"/>
      <c r="AI24" s="678"/>
      <c r="AJ24" s="678"/>
      <c r="AK24" s="678"/>
      <c r="AL24" s="643" t="s">
        <v>
244</v>
      </c>
      <c r="AM24" s="644"/>
      <c r="AN24" s="644"/>
      <c r="AO24" s="679"/>
      <c r="AP24" s="735" t="s">
        <v>
290</v>
      </c>
      <c r="AQ24" s="742"/>
      <c r="AR24" s="742"/>
      <c r="AS24" s="742"/>
      <c r="AT24" s="742"/>
      <c r="AU24" s="742"/>
      <c r="AV24" s="742"/>
      <c r="AW24" s="742"/>
      <c r="AX24" s="742"/>
      <c r="AY24" s="742"/>
      <c r="AZ24" s="742"/>
      <c r="BA24" s="742"/>
      <c r="BB24" s="742"/>
      <c r="BC24" s="742"/>
      <c r="BD24" s="742"/>
      <c r="BE24" s="742"/>
      <c r="BF24" s="737"/>
      <c r="BG24" s="640" t="s">
        <v>
244</v>
      </c>
      <c r="BH24" s="641"/>
      <c r="BI24" s="641"/>
      <c r="BJ24" s="641"/>
      <c r="BK24" s="641"/>
      <c r="BL24" s="641"/>
      <c r="BM24" s="641"/>
      <c r="BN24" s="642"/>
      <c r="BO24" s="677" t="s">
        <v>
174</v>
      </c>
      <c r="BP24" s="677"/>
      <c r="BQ24" s="677"/>
      <c r="BR24" s="677"/>
      <c r="BS24" s="646" t="s">
        <v>
174</v>
      </c>
      <c r="BT24" s="641"/>
      <c r="BU24" s="641"/>
      <c r="BV24" s="641"/>
      <c r="BW24" s="641"/>
      <c r="BX24" s="641"/>
      <c r="BY24" s="641"/>
      <c r="BZ24" s="641"/>
      <c r="CA24" s="641"/>
      <c r="CB24" s="684"/>
      <c r="CD24" s="698" t="s">
        <v>
291</v>
      </c>
      <c r="CE24" s="699"/>
      <c r="CF24" s="699"/>
      <c r="CG24" s="699"/>
      <c r="CH24" s="699"/>
      <c r="CI24" s="699"/>
      <c r="CJ24" s="699"/>
      <c r="CK24" s="699"/>
      <c r="CL24" s="699"/>
      <c r="CM24" s="699"/>
      <c r="CN24" s="699"/>
      <c r="CO24" s="699"/>
      <c r="CP24" s="699"/>
      <c r="CQ24" s="700"/>
      <c r="CR24" s="695">
        <v>
94306181</v>
      </c>
      <c r="CS24" s="696"/>
      <c r="CT24" s="696"/>
      <c r="CU24" s="696"/>
      <c r="CV24" s="696"/>
      <c r="CW24" s="696"/>
      <c r="CX24" s="696"/>
      <c r="CY24" s="739"/>
      <c r="CZ24" s="740">
        <v>
47.7</v>
      </c>
      <c r="DA24" s="711"/>
      <c r="DB24" s="711"/>
      <c r="DC24" s="743"/>
      <c r="DD24" s="738">
        <v>
53114872</v>
      </c>
      <c r="DE24" s="696"/>
      <c r="DF24" s="696"/>
      <c r="DG24" s="696"/>
      <c r="DH24" s="696"/>
      <c r="DI24" s="696"/>
      <c r="DJ24" s="696"/>
      <c r="DK24" s="739"/>
      <c r="DL24" s="738">
        <v>
52742343</v>
      </c>
      <c r="DM24" s="696"/>
      <c r="DN24" s="696"/>
      <c r="DO24" s="696"/>
      <c r="DP24" s="696"/>
      <c r="DQ24" s="696"/>
      <c r="DR24" s="696"/>
      <c r="DS24" s="696"/>
      <c r="DT24" s="696"/>
      <c r="DU24" s="696"/>
      <c r="DV24" s="739"/>
      <c r="DW24" s="740">
        <v>
39.6</v>
      </c>
      <c r="DX24" s="711"/>
      <c r="DY24" s="711"/>
      <c r="DZ24" s="711"/>
      <c r="EA24" s="711"/>
      <c r="EB24" s="711"/>
      <c r="EC24" s="741"/>
    </row>
    <row r="25" spans="2:133" ht="11.25" customHeight="1" x14ac:dyDescent="0.2">
      <c r="B25" s="637" t="s">
        <v>
292</v>
      </c>
      <c r="C25" s="638"/>
      <c r="D25" s="638"/>
      <c r="E25" s="638"/>
      <c r="F25" s="638"/>
      <c r="G25" s="638"/>
      <c r="H25" s="638"/>
      <c r="I25" s="638"/>
      <c r="J25" s="638"/>
      <c r="K25" s="638"/>
      <c r="L25" s="638"/>
      <c r="M25" s="638"/>
      <c r="N25" s="638"/>
      <c r="O25" s="638"/>
      <c r="P25" s="638"/>
      <c r="Q25" s="639"/>
      <c r="R25" s="640" t="s">
        <v>
238</v>
      </c>
      <c r="S25" s="641"/>
      <c r="T25" s="641"/>
      <c r="U25" s="641"/>
      <c r="V25" s="641"/>
      <c r="W25" s="641"/>
      <c r="X25" s="641"/>
      <c r="Y25" s="642"/>
      <c r="Z25" s="677" t="s">
        <v>
244</v>
      </c>
      <c r="AA25" s="677"/>
      <c r="AB25" s="677"/>
      <c r="AC25" s="677"/>
      <c r="AD25" s="678" t="s">
        <v>
238</v>
      </c>
      <c r="AE25" s="678"/>
      <c r="AF25" s="678"/>
      <c r="AG25" s="678"/>
      <c r="AH25" s="678"/>
      <c r="AI25" s="678"/>
      <c r="AJ25" s="678"/>
      <c r="AK25" s="678"/>
      <c r="AL25" s="643" t="s">
        <v>
238</v>
      </c>
      <c r="AM25" s="644"/>
      <c r="AN25" s="644"/>
      <c r="AO25" s="679"/>
      <c r="AP25" s="735" t="s">
        <v>
293</v>
      </c>
      <c r="AQ25" s="742"/>
      <c r="AR25" s="742"/>
      <c r="AS25" s="742"/>
      <c r="AT25" s="742"/>
      <c r="AU25" s="742"/>
      <c r="AV25" s="742"/>
      <c r="AW25" s="742"/>
      <c r="AX25" s="742"/>
      <c r="AY25" s="742"/>
      <c r="AZ25" s="742"/>
      <c r="BA25" s="742"/>
      <c r="BB25" s="742"/>
      <c r="BC25" s="742"/>
      <c r="BD25" s="742"/>
      <c r="BE25" s="742"/>
      <c r="BF25" s="737"/>
      <c r="BG25" s="640" t="s">
        <v>
244</v>
      </c>
      <c r="BH25" s="641"/>
      <c r="BI25" s="641"/>
      <c r="BJ25" s="641"/>
      <c r="BK25" s="641"/>
      <c r="BL25" s="641"/>
      <c r="BM25" s="641"/>
      <c r="BN25" s="642"/>
      <c r="BO25" s="677" t="s">
        <v>
137</v>
      </c>
      <c r="BP25" s="677"/>
      <c r="BQ25" s="677"/>
      <c r="BR25" s="677"/>
      <c r="BS25" s="646" t="s">
        <v>
137</v>
      </c>
      <c r="BT25" s="641"/>
      <c r="BU25" s="641"/>
      <c r="BV25" s="641"/>
      <c r="BW25" s="641"/>
      <c r="BX25" s="641"/>
      <c r="BY25" s="641"/>
      <c r="BZ25" s="641"/>
      <c r="CA25" s="641"/>
      <c r="CB25" s="684"/>
      <c r="CD25" s="673" t="s">
        <v>
294</v>
      </c>
      <c r="CE25" s="674"/>
      <c r="CF25" s="674"/>
      <c r="CG25" s="674"/>
      <c r="CH25" s="674"/>
      <c r="CI25" s="674"/>
      <c r="CJ25" s="674"/>
      <c r="CK25" s="674"/>
      <c r="CL25" s="674"/>
      <c r="CM25" s="674"/>
      <c r="CN25" s="674"/>
      <c r="CO25" s="674"/>
      <c r="CP25" s="674"/>
      <c r="CQ25" s="675"/>
      <c r="CR25" s="640">
        <v>
25043325</v>
      </c>
      <c r="CS25" s="659"/>
      <c r="CT25" s="659"/>
      <c r="CU25" s="659"/>
      <c r="CV25" s="659"/>
      <c r="CW25" s="659"/>
      <c r="CX25" s="659"/>
      <c r="CY25" s="660"/>
      <c r="CZ25" s="643">
        <v>
12.7</v>
      </c>
      <c r="DA25" s="661"/>
      <c r="DB25" s="661"/>
      <c r="DC25" s="662"/>
      <c r="DD25" s="646">
        <v>
23396602</v>
      </c>
      <c r="DE25" s="659"/>
      <c r="DF25" s="659"/>
      <c r="DG25" s="659"/>
      <c r="DH25" s="659"/>
      <c r="DI25" s="659"/>
      <c r="DJ25" s="659"/>
      <c r="DK25" s="660"/>
      <c r="DL25" s="646">
        <v>
23024791</v>
      </c>
      <c r="DM25" s="659"/>
      <c r="DN25" s="659"/>
      <c r="DO25" s="659"/>
      <c r="DP25" s="659"/>
      <c r="DQ25" s="659"/>
      <c r="DR25" s="659"/>
      <c r="DS25" s="659"/>
      <c r="DT25" s="659"/>
      <c r="DU25" s="659"/>
      <c r="DV25" s="660"/>
      <c r="DW25" s="643">
        <v>
17.3</v>
      </c>
      <c r="DX25" s="661"/>
      <c r="DY25" s="661"/>
      <c r="DZ25" s="661"/>
      <c r="EA25" s="661"/>
      <c r="EB25" s="661"/>
      <c r="EC25" s="676"/>
    </row>
    <row r="26" spans="2:133" ht="11.25" customHeight="1" x14ac:dyDescent="0.2">
      <c r="B26" s="637" t="s">
        <v>
295</v>
      </c>
      <c r="C26" s="638"/>
      <c r="D26" s="638"/>
      <c r="E26" s="638"/>
      <c r="F26" s="638"/>
      <c r="G26" s="638"/>
      <c r="H26" s="638"/>
      <c r="I26" s="638"/>
      <c r="J26" s="638"/>
      <c r="K26" s="638"/>
      <c r="L26" s="638"/>
      <c r="M26" s="638"/>
      <c r="N26" s="638"/>
      <c r="O26" s="638"/>
      <c r="P26" s="638"/>
      <c r="Q26" s="639"/>
      <c r="R26" s="640">
        <v>
68262592</v>
      </c>
      <c r="S26" s="641"/>
      <c r="T26" s="641"/>
      <c r="U26" s="641"/>
      <c r="V26" s="641"/>
      <c r="W26" s="641"/>
      <c r="X26" s="641"/>
      <c r="Y26" s="642"/>
      <c r="Z26" s="677">
        <v>
33.700000000000003</v>
      </c>
      <c r="AA26" s="677"/>
      <c r="AB26" s="677"/>
      <c r="AC26" s="677"/>
      <c r="AD26" s="678">
        <v>
68262592</v>
      </c>
      <c r="AE26" s="678"/>
      <c r="AF26" s="678"/>
      <c r="AG26" s="678"/>
      <c r="AH26" s="678"/>
      <c r="AI26" s="678"/>
      <c r="AJ26" s="678"/>
      <c r="AK26" s="678"/>
      <c r="AL26" s="643">
        <v>
51.3</v>
      </c>
      <c r="AM26" s="644"/>
      <c r="AN26" s="644"/>
      <c r="AO26" s="679"/>
      <c r="AP26" s="735" t="s">
        <v>
296</v>
      </c>
      <c r="AQ26" s="736"/>
      <c r="AR26" s="736"/>
      <c r="AS26" s="736"/>
      <c r="AT26" s="736"/>
      <c r="AU26" s="736"/>
      <c r="AV26" s="736"/>
      <c r="AW26" s="736"/>
      <c r="AX26" s="736"/>
      <c r="AY26" s="736"/>
      <c r="AZ26" s="736"/>
      <c r="BA26" s="736"/>
      <c r="BB26" s="736"/>
      <c r="BC26" s="736"/>
      <c r="BD26" s="736"/>
      <c r="BE26" s="736"/>
      <c r="BF26" s="737"/>
      <c r="BG26" s="640" t="s">
        <v>
137</v>
      </c>
      <c r="BH26" s="641"/>
      <c r="BI26" s="641"/>
      <c r="BJ26" s="641"/>
      <c r="BK26" s="641"/>
      <c r="BL26" s="641"/>
      <c r="BM26" s="641"/>
      <c r="BN26" s="642"/>
      <c r="BO26" s="677" t="s">
        <v>
244</v>
      </c>
      <c r="BP26" s="677"/>
      <c r="BQ26" s="677"/>
      <c r="BR26" s="677"/>
      <c r="BS26" s="646" t="s">
        <v>
238</v>
      </c>
      <c r="BT26" s="641"/>
      <c r="BU26" s="641"/>
      <c r="BV26" s="641"/>
      <c r="BW26" s="641"/>
      <c r="BX26" s="641"/>
      <c r="BY26" s="641"/>
      <c r="BZ26" s="641"/>
      <c r="CA26" s="641"/>
      <c r="CB26" s="684"/>
      <c r="CD26" s="673" t="s">
        <v>
297</v>
      </c>
      <c r="CE26" s="674"/>
      <c r="CF26" s="674"/>
      <c r="CG26" s="674"/>
      <c r="CH26" s="674"/>
      <c r="CI26" s="674"/>
      <c r="CJ26" s="674"/>
      <c r="CK26" s="674"/>
      <c r="CL26" s="674"/>
      <c r="CM26" s="674"/>
      <c r="CN26" s="674"/>
      <c r="CO26" s="674"/>
      <c r="CP26" s="674"/>
      <c r="CQ26" s="675"/>
      <c r="CR26" s="640">
        <v>
17446763</v>
      </c>
      <c r="CS26" s="641"/>
      <c r="CT26" s="641"/>
      <c r="CU26" s="641"/>
      <c r="CV26" s="641"/>
      <c r="CW26" s="641"/>
      <c r="CX26" s="641"/>
      <c r="CY26" s="642"/>
      <c r="CZ26" s="643">
        <v>
8.8000000000000007</v>
      </c>
      <c r="DA26" s="661"/>
      <c r="DB26" s="661"/>
      <c r="DC26" s="662"/>
      <c r="DD26" s="646">
        <v>
16403289</v>
      </c>
      <c r="DE26" s="641"/>
      <c r="DF26" s="641"/>
      <c r="DG26" s="641"/>
      <c r="DH26" s="641"/>
      <c r="DI26" s="641"/>
      <c r="DJ26" s="641"/>
      <c r="DK26" s="642"/>
      <c r="DL26" s="646" t="s">
        <v>
137</v>
      </c>
      <c r="DM26" s="641"/>
      <c r="DN26" s="641"/>
      <c r="DO26" s="641"/>
      <c r="DP26" s="641"/>
      <c r="DQ26" s="641"/>
      <c r="DR26" s="641"/>
      <c r="DS26" s="641"/>
      <c r="DT26" s="641"/>
      <c r="DU26" s="641"/>
      <c r="DV26" s="642"/>
      <c r="DW26" s="643" t="s">
        <v>
238</v>
      </c>
      <c r="DX26" s="661"/>
      <c r="DY26" s="661"/>
      <c r="DZ26" s="661"/>
      <c r="EA26" s="661"/>
      <c r="EB26" s="661"/>
      <c r="EC26" s="676"/>
    </row>
    <row r="27" spans="2:133" ht="11.25" customHeight="1" x14ac:dyDescent="0.2">
      <c r="B27" s="637" t="s">
        <v>
298</v>
      </c>
      <c r="C27" s="638"/>
      <c r="D27" s="638"/>
      <c r="E27" s="638"/>
      <c r="F27" s="638"/>
      <c r="G27" s="638"/>
      <c r="H27" s="638"/>
      <c r="I27" s="638"/>
      <c r="J27" s="638"/>
      <c r="K27" s="638"/>
      <c r="L27" s="638"/>
      <c r="M27" s="638"/>
      <c r="N27" s="638"/>
      <c r="O27" s="638"/>
      <c r="P27" s="638"/>
      <c r="Q27" s="639"/>
      <c r="R27" s="640">
        <v>
40998</v>
      </c>
      <c r="S27" s="641"/>
      <c r="T27" s="641"/>
      <c r="U27" s="641"/>
      <c r="V27" s="641"/>
      <c r="W27" s="641"/>
      <c r="X27" s="641"/>
      <c r="Y27" s="642"/>
      <c r="Z27" s="677">
        <v>
0</v>
      </c>
      <c r="AA27" s="677"/>
      <c r="AB27" s="677"/>
      <c r="AC27" s="677"/>
      <c r="AD27" s="678">
        <v>
40998</v>
      </c>
      <c r="AE27" s="678"/>
      <c r="AF27" s="678"/>
      <c r="AG27" s="678"/>
      <c r="AH27" s="678"/>
      <c r="AI27" s="678"/>
      <c r="AJ27" s="678"/>
      <c r="AK27" s="678"/>
      <c r="AL27" s="643">
        <v>
0</v>
      </c>
      <c r="AM27" s="644"/>
      <c r="AN27" s="644"/>
      <c r="AO27" s="679"/>
      <c r="AP27" s="637" t="s">
        <v>
299</v>
      </c>
      <c r="AQ27" s="638"/>
      <c r="AR27" s="638"/>
      <c r="AS27" s="638"/>
      <c r="AT27" s="638"/>
      <c r="AU27" s="638"/>
      <c r="AV27" s="638"/>
      <c r="AW27" s="638"/>
      <c r="AX27" s="638"/>
      <c r="AY27" s="638"/>
      <c r="AZ27" s="638"/>
      <c r="BA27" s="638"/>
      <c r="BB27" s="638"/>
      <c r="BC27" s="638"/>
      <c r="BD27" s="638"/>
      <c r="BE27" s="638"/>
      <c r="BF27" s="639"/>
      <c r="BG27" s="640">
        <v>
54350099</v>
      </c>
      <c r="BH27" s="641"/>
      <c r="BI27" s="641"/>
      <c r="BJ27" s="641"/>
      <c r="BK27" s="641"/>
      <c r="BL27" s="641"/>
      <c r="BM27" s="641"/>
      <c r="BN27" s="642"/>
      <c r="BO27" s="677">
        <v>
100</v>
      </c>
      <c r="BP27" s="677"/>
      <c r="BQ27" s="677"/>
      <c r="BR27" s="677"/>
      <c r="BS27" s="646" t="s">
        <v>
238</v>
      </c>
      <c r="BT27" s="641"/>
      <c r="BU27" s="641"/>
      <c r="BV27" s="641"/>
      <c r="BW27" s="641"/>
      <c r="BX27" s="641"/>
      <c r="BY27" s="641"/>
      <c r="BZ27" s="641"/>
      <c r="CA27" s="641"/>
      <c r="CB27" s="684"/>
      <c r="CD27" s="673" t="s">
        <v>
300</v>
      </c>
      <c r="CE27" s="674"/>
      <c r="CF27" s="674"/>
      <c r="CG27" s="674"/>
      <c r="CH27" s="674"/>
      <c r="CI27" s="674"/>
      <c r="CJ27" s="674"/>
      <c r="CK27" s="674"/>
      <c r="CL27" s="674"/>
      <c r="CM27" s="674"/>
      <c r="CN27" s="674"/>
      <c r="CO27" s="674"/>
      <c r="CP27" s="674"/>
      <c r="CQ27" s="675"/>
      <c r="CR27" s="640">
        <v>
66892354</v>
      </c>
      <c r="CS27" s="659"/>
      <c r="CT27" s="659"/>
      <c r="CU27" s="659"/>
      <c r="CV27" s="659"/>
      <c r="CW27" s="659"/>
      <c r="CX27" s="659"/>
      <c r="CY27" s="660"/>
      <c r="CZ27" s="643">
        <v>
33.9</v>
      </c>
      <c r="DA27" s="661"/>
      <c r="DB27" s="661"/>
      <c r="DC27" s="662"/>
      <c r="DD27" s="646">
        <v>
27351516</v>
      </c>
      <c r="DE27" s="659"/>
      <c r="DF27" s="659"/>
      <c r="DG27" s="659"/>
      <c r="DH27" s="659"/>
      <c r="DI27" s="659"/>
      <c r="DJ27" s="659"/>
      <c r="DK27" s="660"/>
      <c r="DL27" s="646">
        <v>
27350798</v>
      </c>
      <c r="DM27" s="659"/>
      <c r="DN27" s="659"/>
      <c r="DO27" s="659"/>
      <c r="DP27" s="659"/>
      <c r="DQ27" s="659"/>
      <c r="DR27" s="659"/>
      <c r="DS27" s="659"/>
      <c r="DT27" s="659"/>
      <c r="DU27" s="659"/>
      <c r="DV27" s="660"/>
      <c r="DW27" s="643">
        <v>
20.6</v>
      </c>
      <c r="DX27" s="661"/>
      <c r="DY27" s="661"/>
      <c r="DZ27" s="661"/>
      <c r="EA27" s="661"/>
      <c r="EB27" s="661"/>
      <c r="EC27" s="676"/>
    </row>
    <row r="28" spans="2:133" ht="11.25" customHeight="1" x14ac:dyDescent="0.2">
      <c r="B28" s="637" t="s">
        <v>
301</v>
      </c>
      <c r="C28" s="638"/>
      <c r="D28" s="638"/>
      <c r="E28" s="638"/>
      <c r="F28" s="638"/>
      <c r="G28" s="638"/>
      <c r="H28" s="638"/>
      <c r="I28" s="638"/>
      <c r="J28" s="638"/>
      <c r="K28" s="638"/>
      <c r="L28" s="638"/>
      <c r="M28" s="638"/>
      <c r="N28" s="638"/>
      <c r="O28" s="638"/>
      <c r="P28" s="638"/>
      <c r="Q28" s="639"/>
      <c r="R28" s="640">
        <v>
3374431</v>
      </c>
      <c r="S28" s="641"/>
      <c r="T28" s="641"/>
      <c r="U28" s="641"/>
      <c r="V28" s="641"/>
      <c r="W28" s="641"/>
      <c r="X28" s="641"/>
      <c r="Y28" s="642"/>
      <c r="Z28" s="677">
        <v>
1.7</v>
      </c>
      <c r="AA28" s="677"/>
      <c r="AB28" s="677"/>
      <c r="AC28" s="677"/>
      <c r="AD28" s="678" t="s">
        <v>
174</v>
      </c>
      <c r="AE28" s="678"/>
      <c r="AF28" s="678"/>
      <c r="AG28" s="678"/>
      <c r="AH28" s="678"/>
      <c r="AI28" s="678"/>
      <c r="AJ28" s="678"/>
      <c r="AK28" s="678"/>
      <c r="AL28" s="643" t="s">
        <v>
137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
302</v>
      </c>
      <c r="CE28" s="674"/>
      <c r="CF28" s="674"/>
      <c r="CG28" s="674"/>
      <c r="CH28" s="674"/>
      <c r="CI28" s="674"/>
      <c r="CJ28" s="674"/>
      <c r="CK28" s="674"/>
      <c r="CL28" s="674"/>
      <c r="CM28" s="674"/>
      <c r="CN28" s="674"/>
      <c r="CO28" s="674"/>
      <c r="CP28" s="674"/>
      <c r="CQ28" s="675"/>
      <c r="CR28" s="640">
        <v>
2370502</v>
      </c>
      <c r="CS28" s="641"/>
      <c r="CT28" s="641"/>
      <c r="CU28" s="641"/>
      <c r="CV28" s="641"/>
      <c r="CW28" s="641"/>
      <c r="CX28" s="641"/>
      <c r="CY28" s="642"/>
      <c r="CZ28" s="643">
        <v>
1.2</v>
      </c>
      <c r="DA28" s="661"/>
      <c r="DB28" s="661"/>
      <c r="DC28" s="662"/>
      <c r="DD28" s="646">
        <v>
2366754</v>
      </c>
      <c r="DE28" s="641"/>
      <c r="DF28" s="641"/>
      <c r="DG28" s="641"/>
      <c r="DH28" s="641"/>
      <c r="DI28" s="641"/>
      <c r="DJ28" s="641"/>
      <c r="DK28" s="642"/>
      <c r="DL28" s="646">
        <v>
2366754</v>
      </c>
      <c r="DM28" s="641"/>
      <c r="DN28" s="641"/>
      <c r="DO28" s="641"/>
      <c r="DP28" s="641"/>
      <c r="DQ28" s="641"/>
      <c r="DR28" s="641"/>
      <c r="DS28" s="641"/>
      <c r="DT28" s="641"/>
      <c r="DU28" s="641"/>
      <c r="DV28" s="642"/>
      <c r="DW28" s="643">
        <v>
1.8</v>
      </c>
      <c r="DX28" s="661"/>
      <c r="DY28" s="661"/>
      <c r="DZ28" s="661"/>
      <c r="EA28" s="661"/>
      <c r="EB28" s="661"/>
      <c r="EC28" s="676"/>
    </row>
    <row r="29" spans="2:133" ht="11.25" customHeight="1" x14ac:dyDescent="0.2">
      <c r="B29" s="637" t="s">
        <v>
303</v>
      </c>
      <c r="C29" s="638"/>
      <c r="D29" s="638"/>
      <c r="E29" s="638"/>
      <c r="F29" s="638"/>
      <c r="G29" s="638"/>
      <c r="H29" s="638"/>
      <c r="I29" s="638"/>
      <c r="J29" s="638"/>
      <c r="K29" s="638"/>
      <c r="L29" s="638"/>
      <c r="M29" s="638"/>
      <c r="N29" s="638"/>
      <c r="O29" s="638"/>
      <c r="P29" s="638"/>
      <c r="Q29" s="639"/>
      <c r="R29" s="640">
        <v>
2881368</v>
      </c>
      <c r="S29" s="641"/>
      <c r="T29" s="641"/>
      <c r="U29" s="641"/>
      <c r="V29" s="641"/>
      <c r="W29" s="641"/>
      <c r="X29" s="641"/>
      <c r="Y29" s="642"/>
      <c r="Z29" s="677">
        <v>
1.4</v>
      </c>
      <c r="AA29" s="677"/>
      <c r="AB29" s="677"/>
      <c r="AC29" s="677"/>
      <c r="AD29" s="678">
        <v>
1696376</v>
      </c>
      <c r="AE29" s="678"/>
      <c r="AF29" s="678"/>
      <c r="AG29" s="678"/>
      <c r="AH29" s="678"/>
      <c r="AI29" s="678"/>
      <c r="AJ29" s="678"/>
      <c r="AK29" s="678"/>
      <c r="AL29" s="643">
        <v>
1.3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
304</v>
      </c>
      <c r="CE29" s="730"/>
      <c r="CF29" s="673" t="s">
        <v>
70</v>
      </c>
      <c r="CG29" s="674"/>
      <c r="CH29" s="674"/>
      <c r="CI29" s="674"/>
      <c r="CJ29" s="674"/>
      <c r="CK29" s="674"/>
      <c r="CL29" s="674"/>
      <c r="CM29" s="674"/>
      <c r="CN29" s="674"/>
      <c r="CO29" s="674"/>
      <c r="CP29" s="674"/>
      <c r="CQ29" s="675"/>
      <c r="CR29" s="640">
        <v>
2370502</v>
      </c>
      <c r="CS29" s="659"/>
      <c r="CT29" s="659"/>
      <c r="CU29" s="659"/>
      <c r="CV29" s="659"/>
      <c r="CW29" s="659"/>
      <c r="CX29" s="659"/>
      <c r="CY29" s="660"/>
      <c r="CZ29" s="643">
        <v>
1.2</v>
      </c>
      <c r="DA29" s="661"/>
      <c r="DB29" s="661"/>
      <c r="DC29" s="662"/>
      <c r="DD29" s="646">
        <v>
2366754</v>
      </c>
      <c r="DE29" s="659"/>
      <c r="DF29" s="659"/>
      <c r="DG29" s="659"/>
      <c r="DH29" s="659"/>
      <c r="DI29" s="659"/>
      <c r="DJ29" s="659"/>
      <c r="DK29" s="660"/>
      <c r="DL29" s="646">
        <v>
2366754</v>
      </c>
      <c r="DM29" s="659"/>
      <c r="DN29" s="659"/>
      <c r="DO29" s="659"/>
      <c r="DP29" s="659"/>
      <c r="DQ29" s="659"/>
      <c r="DR29" s="659"/>
      <c r="DS29" s="659"/>
      <c r="DT29" s="659"/>
      <c r="DU29" s="659"/>
      <c r="DV29" s="660"/>
      <c r="DW29" s="643">
        <v>
1.8</v>
      </c>
      <c r="DX29" s="661"/>
      <c r="DY29" s="661"/>
      <c r="DZ29" s="661"/>
      <c r="EA29" s="661"/>
      <c r="EB29" s="661"/>
      <c r="EC29" s="676"/>
    </row>
    <row r="30" spans="2:133" ht="11.25" customHeight="1" x14ac:dyDescent="0.2">
      <c r="B30" s="637" t="s">
        <v>
305</v>
      </c>
      <c r="C30" s="638"/>
      <c r="D30" s="638"/>
      <c r="E30" s="638"/>
      <c r="F30" s="638"/>
      <c r="G30" s="638"/>
      <c r="H30" s="638"/>
      <c r="I30" s="638"/>
      <c r="J30" s="638"/>
      <c r="K30" s="638"/>
      <c r="L30" s="638"/>
      <c r="M30" s="638"/>
      <c r="N30" s="638"/>
      <c r="O30" s="638"/>
      <c r="P30" s="638"/>
      <c r="Q30" s="639"/>
      <c r="R30" s="640">
        <v>
825712</v>
      </c>
      <c r="S30" s="641"/>
      <c r="T30" s="641"/>
      <c r="U30" s="641"/>
      <c r="V30" s="641"/>
      <c r="W30" s="641"/>
      <c r="X30" s="641"/>
      <c r="Y30" s="642"/>
      <c r="Z30" s="677">
        <v>
0.4</v>
      </c>
      <c r="AA30" s="677"/>
      <c r="AB30" s="677"/>
      <c r="AC30" s="677"/>
      <c r="AD30" s="678" t="s">
        <v>
137</v>
      </c>
      <c r="AE30" s="678"/>
      <c r="AF30" s="678"/>
      <c r="AG30" s="678"/>
      <c r="AH30" s="678"/>
      <c r="AI30" s="678"/>
      <c r="AJ30" s="678"/>
      <c r="AK30" s="678"/>
      <c r="AL30" s="643" t="s">
        <v>
238</v>
      </c>
      <c r="AM30" s="644"/>
      <c r="AN30" s="644"/>
      <c r="AO30" s="679"/>
      <c r="AP30" s="701" t="s">
        <v>
221</v>
      </c>
      <c r="AQ30" s="702"/>
      <c r="AR30" s="702"/>
      <c r="AS30" s="702"/>
      <c r="AT30" s="702"/>
      <c r="AU30" s="702"/>
      <c r="AV30" s="702"/>
      <c r="AW30" s="702"/>
      <c r="AX30" s="702"/>
      <c r="AY30" s="702"/>
      <c r="AZ30" s="702"/>
      <c r="BA30" s="702"/>
      <c r="BB30" s="702"/>
      <c r="BC30" s="702"/>
      <c r="BD30" s="702"/>
      <c r="BE30" s="702"/>
      <c r="BF30" s="703"/>
      <c r="BG30" s="701" t="s">
        <v>
306</v>
      </c>
      <c r="BH30" s="726"/>
      <c r="BI30" s="726"/>
      <c r="BJ30" s="726"/>
      <c r="BK30" s="726"/>
      <c r="BL30" s="726"/>
      <c r="BM30" s="726"/>
      <c r="BN30" s="726"/>
      <c r="BO30" s="726"/>
      <c r="BP30" s="726"/>
      <c r="BQ30" s="727"/>
      <c r="BR30" s="701" t="s">
        <v>
307</v>
      </c>
      <c r="BS30" s="726"/>
      <c r="BT30" s="726"/>
      <c r="BU30" s="726"/>
      <c r="BV30" s="726"/>
      <c r="BW30" s="726"/>
      <c r="BX30" s="726"/>
      <c r="BY30" s="726"/>
      <c r="BZ30" s="726"/>
      <c r="CA30" s="726"/>
      <c r="CB30" s="727"/>
      <c r="CD30" s="731"/>
      <c r="CE30" s="732"/>
      <c r="CF30" s="673" t="s">
        <v>
308</v>
      </c>
      <c r="CG30" s="674"/>
      <c r="CH30" s="674"/>
      <c r="CI30" s="674"/>
      <c r="CJ30" s="674"/>
      <c r="CK30" s="674"/>
      <c r="CL30" s="674"/>
      <c r="CM30" s="674"/>
      <c r="CN30" s="674"/>
      <c r="CO30" s="674"/>
      <c r="CP30" s="674"/>
      <c r="CQ30" s="675"/>
      <c r="CR30" s="640">
        <v>
2065607</v>
      </c>
      <c r="CS30" s="641"/>
      <c r="CT30" s="641"/>
      <c r="CU30" s="641"/>
      <c r="CV30" s="641"/>
      <c r="CW30" s="641"/>
      <c r="CX30" s="641"/>
      <c r="CY30" s="642"/>
      <c r="CZ30" s="643">
        <v>
1</v>
      </c>
      <c r="DA30" s="661"/>
      <c r="DB30" s="661"/>
      <c r="DC30" s="662"/>
      <c r="DD30" s="646">
        <v>
2061859</v>
      </c>
      <c r="DE30" s="641"/>
      <c r="DF30" s="641"/>
      <c r="DG30" s="641"/>
      <c r="DH30" s="641"/>
      <c r="DI30" s="641"/>
      <c r="DJ30" s="641"/>
      <c r="DK30" s="642"/>
      <c r="DL30" s="646">
        <v>
2061859</v>
      </c>
      <c r="DM30" s="641"/>
      <c r="DN30" s="641"/>
      <c r="DO30" s="641"/>
      <c r="DP30" s="641"/>
      <c r="DQ30" s="641"/>
      <c r="DR30" s="641"/>
      <c r="DS30" s="641"/>
      <c r="DT30" s="641"/>
      <c r="DU30" s="641"/>
      <c r="DV30" s="642"/>
      <c r="DW30" s="643">
        <v>
1.5</v>
      </c>
      <c r="DX30" s="661"/>
      <c r="DY30" s="661"/>
      <c r="DZ30" s="661"/>
      <c r="EA30" s="661"/>
      <c r="EB30" s="661"/>
      <c r="EC30" s="676"/>
    </row>
    <row r="31" spans="2:133" ht="11.25" customHeight="1" x14ac:dyDescent="0.2">
      <c r="B31" s="637" t="s">
        <v>
309</v>
      </c>
      <c r="C31" s="638"/>
      <c r="D31" s="638"/>
      <c r="E31" s="638"/>
      <c r="F31" s="638"/>
      <c r="G31" s="638"/>
      <c r="H31" s="638"/>
      <c r="I31" s="638"/>
      <c r="J31" s="638"/>
      <c r="K31" s="638"/>
      <c r="L31" s="638"/>
      <c r="M31" s="638"/>
      <c r="N31" s="638"/>
      <c r="O31" s="638"/>
      <c r="P31" s="638"/>
      <c r="Q31" s="639"/>
      <c r="R31" s="640">
        <v>
33963221</v>
      </c>
      <c r="S31" s="641"/>
      <c r="T31" s="641"/>
      <c r="U31" s="641"/>
      <c r="V31" s="641"/>
      <c r="W31" s="641"/>
      <c r="X31" s="641"/>
      <c r="Y31" s="642"/>
      <c r="Z31" s="677">
        <v>
16.7</v>
      </c>
      <c r="AA31" s="677"/>
      <c r="AB31" s="677"/>
      <c r="AC31" s="677"/>
      <c r="AD31" s="678" t="s">
        <v>
137</v>
      </c>
      <c r="AE31" s="678"/>
      <c r="AF31" s="678"/>
      <c r="AG31" s="678"/>
      <c r="AH31" s="678"/>
      <c r="AI31" s="678"/>
      <c r="AJ31" s="678"/>
      <c r="AK31" s="678"/>
      <c r="AL31" s="643" t="s">
        <v>
238</v>
      </c>
      <c r="AM31" s="644"/>
      <c r="AN31" s="644"/>
      <c r="AO31" s="679"/>
      <c r="AP31" s="714" t="s">
        <v>
310</v>
      </c>
      <c r="AQ31" s="715"/>
      <c r="AR31" s="715"/>
      <c r="AS31" s="715"/>
      <c r="AT31" s="720" t="s">
        <v>
311</v>
      </c>
      <c r="AU31" s="231"/>
      <c r="AV31" s="231"/>
      <c r="AW31" s="231"/>
      <c r="AX31" s="706" t="s">
        <v>
186</v>
      </c>
      <c r="AY31" s="707"/>
      <c r="AZ31" s="707"/>
      <c r="BA31" s="707"/>
      <c r="BB31" s="707"/>
      <c r="BC31" s="707"/>
      <c r="BD31" s="707"/>
      <c r="BE31" s="707"/>
      <c r="BF31" s="708"/>
      <c r="BG31" s="709">
        <v>
99.2</v>
      </c>
      <c r="BH31" s="710"/>
      <c r="BI31" s="710"/>
      <c r="BJ31" s="710"/>
      <c r="BK31" s="710"/>
      <c r="BL31" s="710"/>
      <c r="BM31" s="711">
        <v>
98.6</v>
      </c>
      <c r="BN31" s="710"/>
      <c r="BO31" s="710"/>
      <c r="BP31" s="710"/>
      <c r="BQ31" s="712"/>
      <c r="BR31" s="709">
        <v>
99.3</v>
      </c>
      <c r="BS31" s="710"/>
      <c r="BT31" s="710"/>
      <c r="BU31" s="710"/>
      <c r="BV31" s="710"/>
      <c r="BW31" s="710"/>
      <c r="BX31" s="711">
        <v>
98.6</v>
      </c>
      <c r="BY31" s="710"/>
      <c r="BZ31" s="710"/>
      <c r="CA31" s="710"/>
      <c r="CB31" s="712"/>
      <c r="CD31" s="731"/>
      <c r="CE31" s="732"/>
      <c r="CF31" s="673" t="s">
        <v>
312</v>
      </c>
      <c r="CG31" s="674"/>
      <c r="CH31" s="674"/>
      <c r="CI31" s="674"/>
      <c r="CJ31" s="674"/>
      <c r="CK31" s="674"/>
      <c r="CL31" s="674"/>
      <c r="CM31" s="674"/>
      <c r="CN31" s="674"/>
      <c r="CO31" s="674"/>
      <c r="CP31" s="674"/>
      <c r="CQ31" s="675"/>
      <c r="CR31" s="640">
        <v>
304895</v>
      </c>
      <c r="CS31" s="659"/>
      <c r="CT31" s="659"/>
      <c r="CU31" s="659"/>
      <c r="CV31" s="659"/>
      <c r="CW31" s="659"/>
      <c r="CX31" s="659"/>
      <c r="CY31" s="660"/>
      <c r="CZ31" s="643">
        <v>
0.2</v>
      </c>
      <c r="DA31" s="661"/>
      <c r="DB31" s="661"/>
      <c r="DC31" s="662"/>
      <c r="DD31" s="646">
        <v>
304895</v>
      </c>
      <c r="DE31" s="659"/>
      <c r="DF31" s="659"/>
      <c r="DG31" s="659"/>
      <c r="DH31" s="659"/>
      <c r="DI31" s="659"/>
      <c r="DJ31" s="659"/>
      <c r="DK31" s="660"/>
      <c r="DL31" s="646">
        <v>
304895</v>
      </c>
      <c r="DM31" s="659"/>
      <c r="DN31" s="659"/>
      <c r="DO31" s="659"/>
      <c r="DP31" s="659"/>
      <c r="DQ31" s="659"/>
      <c r="DR31" s="659"/>
      <c r="DS31" s="659"/>
      <c r="DT31" s="659"/>
      <c r="DU31" s="659"/>
      <c r="DV31" s="660"/>
      <c r="DW31" s="643">
        <v>
0.2</v>
      </c>
      <c r="DX31" s="661"/>
      <c r="DY31" s="661"/>
      <c r="DZ31" s="661"/>
      <c r="EA31" s="661"/>
      <c r="EB31" s="661"/>
      <c r="EC31" s="676"/>
    </row>
    <row r="32" spans="2:133" ht="11.25" customHeight="1" x14ac:dyDescent="0.2">
      <c r="B32" s="723" t="s">
        <v>
313</v>
      </c>
      <c r="C32" s="724"/>
      <c r="D32" s="724"/>
      <c r="E32" s="724"/>
      <c r="F32" s="724"/>
      <c r="G32" s="724"/>
      <c r="H32" s="724"/>
      <c r="I32" s="724"/>
      <c r="J32" s="724"/>
      <c r="K32" s="724"/>
      <c r="L32" s="724"/>
      <c r="M32" s="724"/>
      <c r="N32" s="724"/>
      <c r="O32" s="724"/>
      <c r="P32" s="724"/>
      <c r="Q32" s="725"/>
      <c r="R32" s="640">
        <v>
64399138</v>
      </c>
      <c r="S32" s="641"/>
      <c r="T32" s="641"/>
      <c r="U32" s="641"/>
      <c r="V32" s="641"/>
      <c r="W32" s="641"/>
      <c r="X32" s="641"/>
      <c r="Y32" s="642"/>
      <c r="Z32" s="677">
        <v>
31.8</v>
      </c>
      <c r="AA32" s="677"/>
      <c r="AB32" s="677"/>
      <c r="AC32" s="677"/>
      <c r="AD32" s="678">
        <v>
62835421</v>
      </c>
      <c r="AE32" s="678"/>
      <c r="AF32" s="678"/>
      <c r="AG32" s="678"/>
      <c r="AH32" s="678"/>
      <c r="AI32" s="678"/>
      <c r="AJ32" s="678"/>
      <c r="AK32" s="678"/>
      <c r="AL32" s="643">
        <v>
47.2</v>
      </c>
      <c r="AM32" s="644"/>
      <c r="AN32" s="644"/>
      <c r="AO32" s="679"/>
      <c r="AP32" s="716"/>
      <c r="AQ32" s="717"/>
      <c r="AR32" s="717"/>
      <c r="AS32" s="717"/>
      <c r="AT32" s="721"/>
      <c r="AU32" s="230" t="s">
        <v>
314</v>
      </c>
      <c r="AV32" s="230"/>
      <c r="AW32" s="230"/>
      <c r="AX32" s="637" t="s">
        <v>
315</v>
      </c>
      <c r="AY32" s="638"/>
      <c r="AZ32" s="638"/>
      <c r="BA32" s="638"/>
      <c r="BB32" s="638"/>
      <c r="BC32" s="638"/>
      <c r="BD32" s="638"/>
      <c r="BE32" s="638"/>
      <c r="BF32" s="639"/>
      <c r="BG32" s="713">
        <v>
99.2</v>
      </c>
      <c r="BH32" s="659"/>
      <c r="BI32" s="659"/>
      <c r="BJ32" s="659"/>
      <c r="BK32" s="659"/>
      <c r="BL32" s="659"/>
      <c r="BM32" s="644">
        <v>
98.5</v>
      </c>
      <c r="BN32" s="705"/>
      <c r="BO32" s="705"/>
      <c r="BP32" s="705"/>
      <c r="BQ32" s="683"/>
      <c r="BR32" s="713">
        <v>
99.2</v>
      </c>
      <c r="BS32" s="659"/>
      <c r="BT32" s="659"/>
      <c r="BU32" s="659"/>
      <c r="BV32" s="659"/>
      <c r="BW32" s="659"/>
      <c r="BX32" s="644">
        <v>
98.5</v>
      </c>
      <c r="BY32" s="705"/>
      <c r="BZ32" s="705"/>
      <c r="CA32" s="705"/>
      <c r="CB32" s="683"/>
      <c r="CD32" s="733"/>
      <c r="CE32" s="734"/>
      <c r="CF32" s="673" t="s">
        <v>
316</v>
      </c>
      <c r="CG32" s="674"/>
      <c r="CH32" s="674"/>
      <c r="CI32" s="674"/>
      <c r="CJ32" s="674"/>
      <c r="CK32" s="674"/>
      <c r="CL32" s="674"/>
      <c r="CM32" s="674"/>
      <c r="CN32" s="674"/>
      <c r="CO32" s="674"/>
      <c r="CP32" s="674"/>
      <c r="CQ32" s="675"/>
      <c r="CR32" s="640" t="s">
        <v>
137</v>
      </c>
      <c r="CS32" s="641"/>
      <c r="CT32" s="641"/>
      <c r="CU32" s="641"/>
      <c r="CV32" s="641"/>
      <c r="CW32" s="641"/>
      <c r="CX32" s="641"/>
      <c r="CY32" s="642"/>
      <c r="CZ32" s="643" t="s">
        <v>
137</v>
      </c>
      <c r="DA32" s="661"/>
      <c r="DB32" s="661"/>
      <c r="DC32" s="662"/>
      <c r="DD32" s="646" t="s">
        <v>
137</v>
      </c>
      <c r="DE32" s="641"/>
      <c r="DF32" s="641"/>
      <c r="DG32" s="641"/>
      <c r="DH32" s="641"/>
      <c r="DI32" s="641"/>
      <c r="DJ32" s="641"/>
      <c r="DK32" s="642"/>
      <c r="DL32" s="646" t="s">
        <v>
174</v>
      </c>
      <c r="DM32" s="641"/>
      <c r="DN32" s="641"/>
      <c r="DO32" s="641"/>
      <c r="DP32" s="641"/>
      <c r="DQ32" s="641"/>
      <c r="DR32" s="641"/>
      <c r="DS32" s="641"/>
      <c r="DT32" s="641"/>
      <c r="DU32" s="641"/>
      <c r="DV32" s="642"/>
      <c r="DW32" s="643" t="s">
        <v>
174</v>
      </c>
      <c r="DX32" s="661"/>
      <c r="DY32" s="661"/>
      <c r="DZ32" s="661"/>
      <c r="EA32" s="661"/>
      <c r="EB32" s="661"/>
      <c r="EC32" s="676"/>
    </row>
    <row r="33" spans="2:133" ht="11.25" customHeight="1" x14ac:dyDescent="0.2">
      <c r="B33" s="637" t="s">
        <v>
317</v>
      </c>
      <c r="C33" s="638"/>
      <c r="D33" s="638"/>
      <c r="E33" s="638"/>
      <c r="F33" s="638"/>
      <c r="G33" s="638"/>
      <c r="H33" s="638"/>
      <c r="I33" s="638"/>
      <c r="J33" s="638"/>
      <c r="K33" s="638"/>
      <c r="L33" s="638"/>
      <c r="M33" s="638"/>
      <c r="N33" s="638"/>
      <c r="O33" s="638"/>
      <c r="P33" s="638"/>
      <c r="Q33" s="639"/>
      <c r="R33" s="640">
        <v>
15653289</v>
      </c>
      <c r="S33" s="641"/>
      <c r="T33" s="641"/>
      <c r="U33" s="641"/>
      <c r="V33" s="641"/>
      <c r="W33" s="641"/>
      <c r="X33" s="641"/>
      <c r="Y33" s="642"/>
      <c r="Z33" s="677">
        <v>
7.7</v>
      </c>
      <c r="AA33" s="677"/>
      <c r="AB33" s="677"/>
      <c r="AC33" s="677"/>
      <c r="AD33" s="678" t="s">
        <v>
244</v>
      </c>
      <c r="AE33" s="678"/>
      <c r="AF33" s="678"/>
      <c r="AG33" s="678"/>
      <c r="AH33" s="678"/>
      <c r="AI33" s="678"/>
      <c r="AJ33" s="678"/>
      <c r="AK33" s="678"/>
      <c r="AL33" s="643" t="s">
        <v>
244</v>
      </c>
      <c r="AM33" s="644"/>
      <c r="AN33" s="644"/>
      <c r="AO33" s="679"/>
      <c r="AP33" s="718"/>
      <c r="AQ33" s="719"/>
      <c r="AR33" s="719"/>
      <c r="AS33" s="719"/>
      <c r="AT33" s="722"/>
      <c r="AU33" s="232"/>
      <c r="AV33" s="232"/>
      <c r="AW33" s="232"/>
      <c r="AX33" s="621" t="s">
        <v>
318</v>
      </c>
      <c r="AY33" s="622"/>
      <c r="AZ33" s="622"/>
      <c r="BA33" s="622"/>
      <c r="BB33" s="622"/>
      <c r="BC33" s="622"/>
      <c r="BD33" s="622"/>
      <c r="BE33" s="622"/>
      <c r="BF33" s="623"/>
      <c r="BG33" s="704" t="s">
        <v>
238</v>
      </c>
      <c r="BH33" s="625"/>
      <c r="BI33" s="625"/>
      <c r="BJ33" s="625"/>
      <c r="BK33" s="625"/>
      <c r="BL33" s="625"/>
      <c r="BM33" s="668" t="s">
        <v>
174</v>
      </c>
      <c r="BN33" s="625"/>
      <c r="BO33" s="625"/>
      <c r="BP33" s="625"/>
      <c r="BQ33" s="689"/>
      <c r="BR33" s="704" t="s">
        <v>
238</v>
      </c>
      <c r="BS33" s="625"/>
      <c r="BT33" s="625"/>
      <c r="BU33" s="625"/>
      <c r="BV33" s="625"/>
      <c r="BW33" s="625"/>
      <c r="BX33" s="668" t="s">
        <v>
238</v>
      </c>
      <c r="BY33" s="625"/>
      <c r="BZ33" s="625"/>
      <c r="CA33" s="625"/>
      <c r="CB33" s="689"/>
      <c r="CD33" s="673" t="s">
        <v>
319</v>
      </c>
      <c r="CE33" s="674"/>
      <c r="CF33" s="674"/>
      <c r="CG33" s="674"/>
      <c r="CH33" s="674"/>
      <c r="CI33" s="674"/>
      <c r="CJ33" s="674"/>
      <c r="CK33" s="674"/>
      <c r="CL33" s="674"/>
      <c r="CM33" s="674"/>
      <c r="CN33" s="674"/>
      <c r="CO33" s="674"/>
      <c r="CP33" s="674"/>
      <c r="CQ33" s="675"/>
      <c r="CR33" s="640">
        <v>
84079041</v>
      </c>
      <c r="CS33" s="659"/>
      <c r="CT33" s="659"/>
      <c r="CU33" s="659"/>
      <c r="CV33" s="659"/>
      <c r="CW33" s="659"/>
      <c r="CX33" s="659"/>
      <c r="CY33" s="660"/>
      <c r="CZ33" s="643">
        <v>
42.6</v>
      </c>
      <c r="DA33" s="661"/>
      <c r="DB33" s="661"/>
      <c r="DC33" s="662"/>
      <c r="DD33" s="646">
        <v>
73256554</v>
      </c>
      <c r="DE33" s="659"/>
      <c r="DF33" s="659"/>
      <c r="DG33" s="659"/>
      <c r="DH33" s="659"/>
      <c r="DI33" s="659"/>
      <c r="DJ33" s="659"/>
      <c r="DK33" s="660"/>
      <c r="DL33" s="646">
        <v>
47319671</v>
      </c>
      <c r="DM33" s="659"/>
      <c r="DN33" s="659"/>
      <c r="DO33" s="659"/>
      <c r="DP33" s="659"/>
      <c r="DQ33" s="659"/>
      <c r="DR33" s="659"/>
      <c r="DS33" s="659"/>
      <c r="DT33" s="659"/>
      <c r="DU33" s="659"/>
      <c r="DV33" s="660"/>
      <c r="DW33" s="643">
        <v>
35.6</v>
      </c>
      <c r="DX33" s="661"/>
      <c r="DY33" s="661"/>
      <c r="DZ33" s="661"/>
      <c r="EA33" s="661"/>
      <c r="EB33" s="661"/>
      <c r="EC33" s="676"/>
    </row>
    <row r="34" spans="2:133" ht="11.25" customHeight="1" x14ac:dyDescent="0.2">
      <c r="B34" s="637" t="s">
        <v>
320</v>
      </c>
      <c r="C34" s="638"/>
      <c r="D34" s="638"/>
      <c r="E34" s="638"/>
      <c r="F34" s="638"/>
      <c r="G34" s="638"/>
      <c r="H34" s="638"/>
      <c r="I34" s="638"/>
      <c r="J34" s="638"/>
      <c r="K34" s="638"/>
      <c r="L34" s="638"/>
      <c r="M34" s="638"/>
      <c r="N34" s="638"/>
      <c r="O34" s="638"/>
      <c r="P34" s="638"/>
      <c r="Q34" s="639"/>
      <c r="R34" s="640">
        <v>
235013</v>
      </c>
      <c r="S34" s="641"/>
      <c r="T34" s="641"/>
      <c r="U34" s="641"/>
      <c r="V34" s="641"/>
      <c r="W34" s="641"/>
      <c r="X34" s="641"/>
      <c r="Y34" s="642"/>
      <c r="Z34" s="677">
        <v>
0.1</v>
      </c>
      <c r="AA34" s="677"/>
      <c r="AB34" s="677"/>
      <c r="AC34" s="677"/>
      <c r="AD34" s="678">
        <v>
205104</v>
      </c>
      <c r="AE34" s="678"/>
      <c r="AF34" s="678"/>
      <c r="AG34" s="678"/>
      <c r="AH34" s="678"/>
      <c r="AI34" s="678"/>
      <c r="AJ34" s="678"/>
      <c r="AK34" s="678"/>
      <c r="AL34" s="643">
        <v>
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
321</v>
      </c>
      <c r="CE34" s="674"/>
      <c r="CF34" s="674"/>
      <c r="CG34" s="674"/>
      <c r="CH34" s="674"/>
      <c r="CI34" s="674"/>
      <c r="CJ34" s="674"/>
      <c r="CK34" s="674"/>
      <c r="CL34" s="674"/>
      <c r="CM34" s="674"/>
      <c r="CN34" s="674"/>
      <c r="CO34" s="674"/>
      <c r="CP34" s="674"/>
      <c r="CQ34" s="675"/>
      <c r="CR34" s="640">
        <v>
36618959</v>
      </c>
      <c r="CS34" s="641"/>
      <c r="CT34" s="641"/>
      <c r="CU34" s="641"/>
      <c r="CV34" s="641"/>
      <c r="CW34" s="641"/>
      <c r="CX34" s="641"/>
      <c r="CY34" s="642"/>
      <c r="CZ34" s="643">
        <v>
18.5</v>
      </c>
      <c r="DA34" s="661"/>
      <c r="DB34" s="661"/>
      <c r="DC34" s="662"/>
      <c r="DD34" s="646">
        <v>
32158064</v>
      </c>
      <c r="DE34" s="641"/>
      <c r="DF34" s="641"/>
      <c r="DG34" s="641"/>
      <c r="DH34" s="641"/>
      <c r="DI34" s="641"/>
      <c r="DJ34" s="641"/>
      <c r="DK34" s="642"/>
      <c r="DL34" s="646">
        <v>
29548937</v>
      </c>
      <c r="DM34" s="641"/>
      <c r="DN34" s="641"/>
      <c r="DO34" s="641"/>
      <c r="DP34" s="641"/>
      <c r="DQ34" s="641"/>
      <c r="DR34" s="641"/>
      <c r="DS34" s="641"/>
      <c r="DT34" s="641"/>
      <c r="DU34" s="641"/>
      <c r="DV34" s="642"/>
      <c r="DW34" s="643">
        <v>
22.2</v>
      </c>
      <c r="DX34" s="661"/>
      <c r="DY34" s="661"/>
      <c r="DZ34" s="661"/>
      <c r="EA34" s="661"/>
      <c r="EB34" s="661"/>
      <c r="EC34" s="676"/>
    </row>
    <row r="35" spans="2:133" ht="11.25" customHeight="1" x14ac:dyDescent="0.2">
      <c r="B35" s="637" t="s">
        <v>
322</v>
      </c>
      <c r="C35" s="638"/>
      <c r="D35" s="638"/>
      <c r="E35" s="638"/>
      <c r="F35" s="638"/>
      <c r="G35" s="638"/>
      <c r="H35" s="638"/>
      <c r="I35" s="638"/>
      <c r="J35" s="638"/>
      <c r="K35" s="638"/>
      <c r="L35" s="638"/>
      <c r="M35" s="638"/>
      <c r="N35" s="638"/>
      <c r="O35" s="638"/>
      <c r="P35" s="638"/>
      <c r="Q35" s="639"/>
      <c r="R35" s="640">
        <v>
236305</v>
      </c>
      <c r="S35" s="641"/>
      <c r="T35" s="641"/>
      <c r="U35" s="641"/>
      <c r="V35" s="641"/>
      <c r="W35" s="641"/>
      <c r="X35" s="641"/>
      <c r="Y35" s="642"/>
      <c r="Z35" s="677">
        <v>
0.1</v>
      </c>
      <c r="AA35" s="677"/>
      <c r="AB35" s="677"/>
      <c r="AC35" s="677"/>
      <c r="AD35" s="678" t="s">
        <v>
174</v>
      </c>
      <c r="AE35" s="678"/>
      <c r="AF35" s="678"/>
      <c r="AG35" s="678"/>
      <c r="AH35" s="678"/>
      <c r="AI35" s="678"/>
      <c r="AJ35" s="678"/>
      <c r="AK35" s="678"/>
      <c r="AL35" s="643" t="s">
        <v>
244</v>
      </c>
      <c r="AM35" s="644"/>
      <c r="AN35" s="644"/>
      <c r="AO35" s="679"/>
      <c r="AP35" s="235"/>
      <c r="AQ35" s="701" t="s">
        <v>
323</v>
      </c>
      <c r="AR35" s="702"/>
      <c r="AS35" s="702"/>
      <c r="AT35" s="702"/>
      <c r="AU35" s="702"/>
      <c r="AV35" s="702"/>
      <c r="AW35" s="702"/>
      <c r="AX35" s="702"/>
      <c r="AY35" s="702"/>
      <c r="AZ35" s="702"/>
      <c r="BA35" s="702"/>
      <c r="BB35" s="702"/>
      <c r="BC35" s="702"/>
      <c r="BD35" s="702"/>
      <c r="BE35" s="702"/>
      <c r="BF35" s="703"/>
      <c r="BG35" s="701" t="s">
        <v>
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
325</v>
      </c>
      <c r="CE35" s="674"/>
      <c r="CF35" s="674"/>
      <c r="CG35" s="674"/>
      <c r="CH35" s="674"/>
      <c r="CI35" s="674"/>
      <c r="CJ35" s="674"/>
      <c r="CK35" s="674"/>
      <c r="CL35" s="674"/>
      <c r="CM35" s="674"/>
      <c r="CN35" s="674"/>
      <c r="CO35" s="674"/>
      <c r="CP35" s="674"/>
      <c r="CQ35" s="675"/>
      <c r="CR35" s="640">
        <v>
1859052</v>
      </c>
      <c r="CS35" s="659"/>
      <c r="CT35" s="659"/>
      <c r="CU35" s="659"/>
      <c r="CV35" s="659"/>
      <c r="CW35" s="659"/>
      <c r="CX35" s="659"/>
      <c r="CY35" s="660"/>
      <c r="CZ35" s="643">
        <v>
0.9</v>
      </c>
      <c r="DA35" s="661"/>
      <c r="DB35" s="661"/>
      <c r="DC35" s="662"/>
      <c r="DD35" s="646">
        <v>
1754689</v>
      </c>
      <c r="DE35" s="659"/>
      <c r="DF35" s="659"/>
      <c r="DG35" s="659"/>
      <c r="DH35" s="659"/>
      <c r="DI35" s="659"/>
      <c r="DJ35" s="659"/>
      <c r="DK35" s="660"/>
      <c r="DL35" s="646">
        <v>
1739619</v>
      </c>
      <c r="DM35" s="659"/>
      <c r="DN35" s="659"/>
      <c r="DO35" s="659"/>
      <c r="DP35" s="659"/>
      <c r="DQ35" s="659"/>
      <c r="DR35" s="659"/>
      <c r="DS35" s="659"/>
      <c r="DT35" s="659"/>
      <c r="DU35" s="659"/>
      <c r="DV35" s="660"/>
      <c r="DW35" s="643">
        <v>
1.3</v>
      </c>
      <c r="DX35" s="661"/>
      <c r="DY35" s="661"/>
      <c r="DZ35" s="661"/>
      <c r="EA35" s="661"/>
      <c r="EB35" s="661"/>
      <c r="EC35" s="676"/>
    </row>
    <row r="36" spans="2:133" ht="11.25" customHeight="1" x14ac:dyDescent="0.2">
      <c r="B36" s="637" t="s">
        <v>
326</v>
      </c>
      <c r="C36" s="638"/>
      <c r="D36" s="638"/>
      <c r="E36" s="638"/>
      <c r="F36" s="638"/>
      <c r="G36" s="638"/>
      <c r="H36" s="638"/>
      <c r="I36" s="638"/>
      <c r="J36" s="638"/>
      <c r="K36" s="638"/>
      <c r="L36" s="638"/>
      <c r="M36" s="638"/>
      <c r="N36" s="638"/>
      <c r="O36" s="638"/>
      <c r="P36" s="638"/>
      <c r="Q36" s="639"/>
      <c r="R36" s="640">
        <v>
4955528</v>
      </c>
      <c r="S36" s="641"/>
      <c r="T36" s="641"/>
      <c r="U36" s="641"/>
      <c r="V36" s="641"/>
      <c r="W36" s="641"/>
      <c r="X36" s="641"/>
      <c r="Y36" s="642"/>
      <c r="Z36" s="677">
        <v>
2.4</v>
      </c>
      <c r="AA36" s="677"/>
      <c r="AB36" s="677"/>
      <c r="AC36" s="677"/>
      <c r="AD36" s="678" t="s">
        <v>
137</v>
      </c>
      <c r="AE36" s="678"/>
      <c r="AF36" s="678"/>
      <c r="AG36" s="678"/>
      <c r="AH36" s="678"/>
      <c r="AI36" s="678"/>
      <c r="AJ36" s="678"/>
      <c r="AK36" s="678"/>
      <c r="AL36" s="643" t="s">
        <v>
174</v>
      </c>
      <c r="AM36" s="644"/>
      <c r="AN36" s="644"/>
      <c r="AO36" s="679"/>
      <c r="AP36" s="235"/>
      <c r="AQ36" s="692" t="s">
        <v>
327</v>
      </c>
      <c r="AR36" s="693"/>
      <c r="AS36" s="693"/>
      <c r="AT36" s="693"/>
      <c r="AU36" s="693"/>
      <c r="AV36" s="693"/>
      <c r="AW36" s="693"/>
      <c r="AX36" s="693"/>
      <c r="AY36" s="694"/>
      <c r="AZ36" s="695">
        <v>
15017739</v>
      </c>
      <c r="BA36" s="696"/>
      <c r="BB36" s="696"/>
      <c r="BC36" s="696"/>
      <c r="BD36" s="696"/>
      <c r="BE36" s="696"/>
      <c r="BF36" s="697"/>
      <c r="BG36" s="698" t="s">
        <v>
328</v>
      </c>
      <c r="BH36" s="699"/>
      <c r="BI36" s="699"/>
      <c r="BJ36" s="699"/>
      <c r="BK36" s="699"/>
      <c r="BL36" s="699"/>
      <c r="BM36" s="699"/>
      <c r="BN36" s="699"/>
      <c r="BO36" s="699"/>
      <c r="BP36" s="699"/>
      <c r="BQ36" s="699"/>
      <c r="BR36" s="699"/>
      <c r="BS36" s="699"/>
      <c r="BT36" s="699"/>
      <c r="BU36" s="700"/>
      <c r="BV36" s="695">
        <v>
1012017</v>
      </c>
      <c r="BW36" s="696"/>
      <c r="BX36" s="696"/>
      <c r="BY36" s="696"/>
      <c r="BZ36" s="696"/>
      <c r="CA36" s="696"/>
      <c r="CB36" s="697"/>
      <c r="CD36" s="673" t="s">
        <v>
329</v>
      </c>
      <c r="CE36" s="674"/>
      <c r="CF36" s="674"/>
      <c r="CG36" s="674"/>
      <c r="CH36" s="674"/>
      <c r="CI36" s="674"/>
      <c r="CJ36" s="674"/>
      <c r="CK36" s="674"/>
      <c r="CL36" s="674"/>
      <c r="CM36" s="674"/>
      <c r="CN36" s="674"/>
      <c r="CO36" s="674"/>
      <c r="CP36" s="674"/>
      <c r="CQ36" s="675"/>
      <c r="CR36" s="640">
        <v>
10867631</v>
      </c>
      <c r="CS36" s="641"/>
      <c r="CT36" s="641"/>
      <c r="CU36" s="641"/>
      <c r="CV36" s="641"/>
      <c r="CW36" s="641"/>
      <c r="CX36" s="641"/>
      <c r="CY36" s="642"/>
      <c r="CZ36" s="643">
        <v>
5.5</v>
      </c>
      <c r="DA36" s="661"/>
      <c r="DB36" s="661"/>
      <c r="DC36" s="662"/>
      <c r="DD36" s="646">
        <v>
7846741</v>
      </c>
      <c r="DE36" s="641"/>
      <c r="DF36" s="641"/>
      <c r="DG36" s="641"/>
      <c r="DH36" s="641"/>
      <c r="DI36" s="641"/>
      <c r="DJ36" s="641"/>
      <c r="DK36" s="642"/>
      <c r="DL36" s="646">
        <v>
5768305</v>
      </c>
      <c r="DM36" s="641"/>
      <c r="DN36" s="641"/>
      <c r="DO36" s="641"/>
      <c r="DP36" s="641"/>
      <c r="DQ36" s="641"/>
      <c r="DR36" s="641"/>
      <c r="DS36" s="641"/>
      <c r="DT36" s="641"/>
      <c r="DU36" s="641"/>
      <c r="DV36" s="642"/>
      <c r="DW36" s="643">
        <v>
4.3</v>
      </c>
      <c r="DX36" s="661"/>
      <c r="DY36" s="661"/>
      <c r="DZ36" s="661"/>
      <c r="EA36" s="661"/>
      <c r="EB36" s="661"/>
      <c r="EC36" s="676"/>
    </row>
    <row r="37" spans="2:133" ht="11.25" customHeight="1" x14ac:dyDescent="0.2">
      <c r="B37" s="637" t="s">
        <v>
330</v>
      </c>
      <c r="C37" s="638"/>
      <c r="D37" s="638"/>
      <c r="E37" s="638"/>
      <c r="F37" s="638"/>
      <c r="G37" s="638"/>
      <c r="H37" s="638"/>
      <c r="I37" s="638"/>
      <c r="J37" s="638"/>
      <c r="K37" s="638"/>
      <c r="L37" s="638"/>
      <c r="M37" s="638"/>
      <c r="N37" s="638"/>
      <c r="O37" s="638"/>
      <c r="P37" s="638"/>
      <c r="Q37" s="639"/>
      <c r="R37" s="640">
        <v>
5162788</v>
      </c>
      <c r="S37" s="641"/>
      <c r="T37" s="641"/>
      <c r="U37" s="641"/>
      <c r="V37" s="641"/>
      <c r="W37" s="641"/>
      <c r="X37" s="641"/>
      <c r="Y37" s="642"/>
      <c r="Z37" s="677">
        <v>
2.5</v>
      </c>
      <c r="AA37" s="677"/>
      <c r="AB37" s="677"/>
      <c r="AC37" s="677"/>
      <c r="AD37" s="678" t="s">
        <v>
137</v>
      </c>
      <c r="AE37" s="678"/>
      <c r="AF37" s="678"/>
      <c r="AG37" s="678"/>
      <c r="AH37" s="678"/>
      <c r="AI37" s="678"/>
      <c r="AJ37" s="678"/>
      <c r="AK37" s="678"/>
      <c r="AL37" s="643" t="s">
        <v>
174</v>
      </c>
      <c r="AM37" s="644"/>
      <c r="AN37" s="644"/>
      <c r="AO37" s="679"/>
      <c r="AQ37" s="680" t="s">
        <v>
331</v>
      </c>
      <c r="AR37" s="681"/>
      <c r="AS37" s="681"/>
      <c r="AT37" s="681"/>
      <c r="AU37" s="681"/>
      <c r="AV37" s="681"/>
      <c r="AW37" s="681"/>
      <c r="AX37" s="681"/>
      <c r="AY37" s="682"/>
      <c r="AZ37" s="640">
        <v>
236</v>
      </c>
      <c r="BA37" s="641"/>
      <c r="BB37" s="641"/>
      <c r="BC37" s="641"/>
      <c r="BD37" s="659"/>
      <c r="BE37" s="659"/>
      <c r="BF37" s="683"/>
      <c r="BG37" s="673" t="s">
        <v>
332</v>
      </c>
      <c r="BH37" s="674"/>
      <c r="BI37" s="674"/>
      <c r="BJ37" s="674"/>
      <c r="BK37" s="674"/>
      <c r="BL37" s="674"/>
      <c r="BM37" s="674"/>
      <c r="BN37" s="674"/>
      <c r="BO37" s="674"/>
      <c r="BP37" s="674"/>
      <c r="BQ37" s="674"/>
      <c r="BR37" s="674"/>
      <c r="BS37" s="674"/>
      <c r="BT37" s="674"/>
      <c r="BU37" s="675"/>
      <c r="BV37" s="640">
        <v>
1012017</v>
      </c>
      <c r="BW37" s="641"/>
      <c r="BX37" s="641"/>
      <c r="BY37" s="641"/>
      <c r="BZ37" s="641"/>
      <c r="CA37" s="641"/>
      <c r="CB37" s="684"/>
      <c r="CD37" s="673" t="s">
        <v>
333</v>
      </c>
      <c r="CE37" s="674"/>
      <c r="CF37" s="674"/>
      <c r="CG37" s="674"/>
      <c r="CH37" s="674"/>
      <c r="CI37" s="674"/>
      <c r="CJ37" s="674"/>
      <c r="CK37" s="674"/>
      <c r="CL37" s="674"/>
      <c r="CM37" s="674"/>
      <c r="CN37" s="674"/>
      <c r="CO37" s="674"/>
      <c r="CP37" s="674"/>
      <c r="CQ37" s="675"/>
      <c r="CR37" s="640">
        <v>
1670971</v>
      </c>
      <c r="CS37" s="659"/>
      <c r="CT37" s="659"/>
      <c r="CU37" s="659"/>
      <c r="CV37" s="659"/>
      <c r="CW37" s="659"/>
      <c r="CX37" s="659"/>
      <c r="CY37" s="660"/>
      <c r="CZ37" s="643">
        <v>
0.8</v>
      </c>
      <c r="DA37" s="661"/>
      <c r="DB37" s="661"/>
      <c r="DC37" s="662"/>
      <c r="DD37" s="646">
        <v>
1670971</v>
      </c>
      <c r="DE37" s="659"/>
      <c r="DF37" s="659"/>
      <c r="DG37" s="659"/>
      <c r="DH37" s="659"/>
      <c r="DI37" s="659"/>
      <c r="DJ37" s="659"/>
      <c r="DK37" s="660"/>
      <c r="DL37" s="646">
        <v>
1188339</v>
      </c>
      <c r="DM37" s="659"/>
      <c r="DN37" s="659"/>
      <c r="DO37" s="659"/>
      <c r="DP37" s="659"/>
      <c r="DQ37" s="659"/>
      <c r="DR37" s="659"/>
      <c r="DS37" s="659"/>
      <c r="DT37" s="659"/>
      <c r="DU37" s="659"/>
      <c r="DV37" s="660"/>
      <c r="DW37" s="643">
        <v>
0.9</v>
      </c>
      <c r="DX37" s="661"/>
      <c r="DY37" s="661"/>
      <c r="DZ37" s="661"/>
      <c r="EA37" s="661"/>
      <c r="EB37" s="661"/>
      <c r="EC37" s="676"/>
    </row>
    <row r="38" spans="2:133" ht="11.25" customHeight="1" x14ac:dyDescent="0.2">
      <c r="B38" s="637" t="s">
        <v>
334</v>
      </c>
      <c r="C38" s="638"/>
      <c r="D38" s="638"/>
      <c r="E38" s="638"/>
      <c r="F38" s="638"/>
      <c r="G38" s="638"/>
      <c r="H38" s="638"/>
      <c r="I38" s="638"/>
      <c r="J38" s="638"/>
      <c r="K38" s="638"/>
      <c r="L38" s="638"/>
      <c r="M38" s="638"/>
      <c r="N38" s="638"/>
      <c r="O38" s="638"/>
      <c r="P38" s="638"/>
      <c r="Q38" s="639"/>
      <c r="R38" s="640">
        <v>
2276789</v>
      </c>
      <c r="S38" s="641"/>
      <c r="T38" s="641"/>
      <c r="U38" s="641"/>
      <c r="V38" s="641"/>
      <c r="W38" s="641"/>
      <c r="X38" s="641"/>
      <c r="Y38" s="642"/>
      <c r="Z38" s="677">
        <v>
1.1000000000000001</v>
      </c>
      <c r="AA38" s="677"/>
      <c r="AB38" s="677"/>
      <c r="AC38" s="677"/>
      <c r="AD38" s="678">
        <v>
778</v>
      </c>
      <c r="AE38" s="678"/>
      <c r="AF38" s="678"/>
      <c r="AG38" s="678"/>
      <c r="AH38" s="678"/>
      <c r="AI38" s="678"/>
      <c r="AJ38" s="678"/>
      <c r="AK38" s="678"/>
      <c r="AL38" s="643">
        <v>
0</v>
      </c>
      <c r="AM38" s="644"/>
      <c r="AN38" s="644"/>
      <c r="AO38" s="679"/>
      <c r="AQ38" s="680" t="s">
        <v>
335</v>
      </c>
      <c r="AR38" s="681"/>
      <c r="AS38" s="681"/>
      <c r="AT38" s="681"/>
      <c r="AU38" s="681"/>
      <c r="AV38" s="681"/>
      <c r="AW38" s="681"/>
      <c r="AX38" s="681"/>
      <c r="AY38" s="682"/>
      <c r="AZ38" s="640" t="s">
        <v>
174</v>
      </c>
      <c r="BA38" s="641"/>
      <c r="BB38" s="641"/>
      <c r="BC38" s="641"/>
      <c r="BD38" s="659"/>
      <c r="BE38" s="659"/>
      <c r="BF38" s="683"/>
      <c r="BG38" s="673" t="s">
        <v>
336</v>
      </c>
      <c r="BH38" s="674"/>
      <c r="BI38" s="674"/>
      <c r="BJ38" s="674"/>
      <c r="BK38" s="674"/>
      <c r="BL38" s="674"/>
      <c r="BM38" s="674"/>
      <c r="BN38" s="674"/>
      <c r="BO38" s="674"/>
      <c r="BP38" s="674"/>
      <c r="BQ38" s="674"/>
      <c r="BR38" s="674"/>
      <c r="BS38" s="674"/>
      <c r="BT38" s="674"/>
      <c r="BU38" s="675"/>
      <c r="BV38" s="640">
        <v>
68329</v>
      </c>
      <c r="BW38" s="641"/>
      <c r="BX38" s="641"/>
      <c r="BY38" s="641"/>
      <c r="BZ38" s="641"/>
      <c r="CA38" s="641"/>
      <c r="CB38" s="684"/>
      <c r="CD38" s="673" t="s">
        <v>
337</v>
      </c>
      <c r="CE38" s="674"/>
      <c r="CF38" s="674"/>
      <c r="CG38" s="674"/>
      <c r="CH38" s="674"/>
      <c r="CI38" s="674"/>
      <c r="CJ38" s="674"/>
      <c r="CK38" s="674"/>
      <c r="CL38" s="674"/>
      <c r="CM38" s="674"/>
      <c r="CN38" s="674"/>
      <c r="CO38" s="674"/>
      <c r="CP38" s="674"/>
      <c r="CQ38" s="675"/>
      <c r="CR38" s="640">
        <v>
15017739</v>
      </c>
      <c r="CS38" s="641"/>
      <c r="CT38" s="641"/>
      <c r="CU38" s="641"/>
      <c r="CV38" s="641"/>
      <c r="CW38" s="641"/>
      <c r="CX38" s="641"/>
      <c r="CY38" s="642"/>
      <c r="CZ38" s="643">
        <v>
7.6</v>
      </c>
      <c r="DA38" s="661"/>
      <c r="DB38" s="661"/>
      <c r="DC38" s="662"/>
      <c r="DD38" s="646">
        <v>
12504735</v>
      </c>
      <c r="DE38" s="641"/>
      <c r="DF38" s="641"/>
      <c r="DG38" s="641"/>
      <c r="DH38" s="641"/>
      <c r="DI38" s="641"/>
      <c r="DJ38" s="641"/>
      <c r="DK38" s="642"/>
      <c r="DL38" s="646">
        <v>
10262810</v>
      </c>
      <c r="DM38" s="641"/>
      <c r="DN38" s="641"/>
      <c r="DO38" s="641"/>
      <c r="DP38" s="641"/>
      <c r="DQ38" s="641"/>
      <c r="DR38" s="641"/>
      <c r="DS38" s="641"/>
      <c r="DT38" s="641"/>
      <c r="DU38" s="641"/>
      <c r="DV38" s="642"/>
      <c r="DW38" s="643">
        <v>
7.7</v>
      </c>
      <c r="DX38" s="661"/>
      <c r="DY38" s="661"/>
      <c r="DZ38" s="661"/>
      <c r="EA38" s="661"/>
      <c r="EB38" s="661"/>
      <c r="EC38" s="676"/>
    </row>
    <row r="39" spans="2:133" ht="11.25" customHeight="1" x14ac:dyDescent="0.2">
      <c r="B39" s="637" t="s">
        <v>
338</v>
      </c>
      <c r="C39" s="638"/>
      <c r="D39" s="638"/>
      <c r="E39" s="638"/>
      <c r="F39" s="638"/>
      <c r="G39" s="638"/>
      <c r="H39" s="638"/>
      <c r="I39" s="638"/>
      <c r="J39" s="638"/>
      <c r="K39" s="638"/>
      <c r="L39" s="638"/>
      <c r="M39" s="638"/>
      <c r="N39" s="638"/>
      <c r="O39" s="638"/>
      <c r="P39" s="638"/>
      <c r="Q39" s="639"/>
      <c r="R39" s="640">
        <v>
547000</v>
      </c>
      <c r="S39" s="641"/>
      <c r="T39" s="641"/>
      <c r="U39" s="641"/>
      <c r="V39" s="641"/>
      <c r="W39" s="641"/>
      <c r="X39" s="641"/>
      <c r="Y39" s="642"/>
      <c r="Z39" s="677">
        <v>
0.3</v>
      </c>
      <c r="AA39" s="677"/>
      <c r="AB39" s="677"/>
      <c r="AC39" s="677"/>
      <c r="AD39" s="678" t="s">
        <v>
238</v>
      </c>
      <c r="AE39" s="678"/>
      <c r="AF39" s="678"/>
      <c r="AG39" s="678"/>
      <c r="AH39" s="678"/>
      <c r="AI39" s="678"/>
      <c r="AJ39" s="678"/>
      <c r="AK39" s="678"/>
      <c r="AL39" s="643" t="s">
        <v>
238</v>
      </c>
      <c r="AM39" s="644"/>
      <c r="AN39" s="644"/>
      <c r="AO39" s="679"/>
      <c r="AQ39" s="680" t="s">
        <v>
339</v>
      </c>
      <c r="AR39" s="681"/>
      <c r="AS39" s="681"/>
      <c r="AT39" s="681"/>
      <c r="AU39" s="681"/>
      <c r="AV39" s="681"/>
      <c r="AW39" s="681"/>
      <c r="AX39" s="681"/>
      <c r="AY39" s="682"/>
      <c r="AZ39" s="640" t="s">
        <v>
137</v>
      </c>
      <c r="BA39" s="641"/>
      <c r="BB39" s="641"/>
      <c r="BC39" s="641"/>
      <c r="BD39" s="659"/>
      <c r="BE39" s="659"/>
      <c r="BF39" s="683"/>
      <c r="BG39" s="673" t="s">
        <v>
340</v>
      </c>
      <c r="BH39" s="674"/>
      <c r="BI39" s="674"/>
      <c r="BJ39" s="674"/>
      <c r="BK39" s="674"/>
      <c r="BL39" s="674"/>
      <c r="BM39" s="674"/>
      <c r="BN39" s="674"/>
      <c r="BO39" s="674"/>
      <c r="BP39" s="674"/>
      <c r="BQ39" s="674"/>
      <c r="BR39" s="674"/>
      <c r="BS39" s="674"/>
      <c r="BT39" s="674"/>
      <c r="BU39" s="675"/>
      <c r="BV39" s="640">
        <v>
96372</v>
      </c>
      <c r="BW39" s="641"/>
      <c r="BX39" s="641"/>
      <c r="BY39" s="641"/>
      <c r="BZ39" s="641"/>
      <c r="CA39" s="641"/>
      <c r="CB39" s="684"/>
      <c r="CD39" s="673" t="s">
        <v>
341</v>
      </c>
      <c r="CE39" s="674"/>
      <c r="CF39" s="674"/>
      <c r="CG39" s="674"/>
      <c r="CH39" s="674"/>
      <c r="CI39" s="674"/>
      <c r="CJ39" s="674"/>
      <c r="CK39" s="674"/>
      <c r="CL39" s="674"/>
      <c r="CM39" s="674"/>
      <c r="CN39" s="674"/>
      <c r="CO39" s="674"/>
      <c r="CP39" s="674"/>
      <c r="CQ39" s="675"/>
      <c r="CR39" s="640">
        <v>
19268686</v>
      </c>
      <c r="CS39" s="659"/>
      <c r="CT39" s="659"/>
      <c r="CU39" s="659"/>
      <c r="CV39" s="659"/>
      <c r="CW39" s="659"/>
      <c r="CX39" s="659"/>
      <c r="CY39" s="660"/>
      <c r="CZ39" s="643">
        <v>
9.8000000000000007</v>
      </c>
      <c r="DA39" s="661"/>
      <c r="DB39" s="661"/>
      <c r="DC39" s="662"/>
      <c r="DD39" s="646">
        <v>
18992325</v>
      </c>
      <c r="DE39" s="659"/>
      <c r="DF39" s="659"/>
      <c r="DG39" s="659"/>
      <c r="DH39" s="659"/>
      <c r="DI39" s="659"/>
      <c r="DJ39" s="659"/>
      <c r="DK39" s="660"/>
      <c r="DL39" s="646" t="s">
        <v>
244</v>
      </c>
      <c r="DM39" s="659"/>
      <c r="DN39" s="659"/>
      <c r="DO39" s="659"/>
      <c r="DP39" s="659"/>
      <c r="DQ39" s="659"/>
      <c r="DR39" s="659"/>
      <c r="DS39" s="659"/>
      <c r="DT39" s="659"/>
      <c r="DU39" s="659"/>
      <c r="DV39" s="660"/>
      <c r="DW39" s="643" t="s">
        <v>
238</v>
      </c>
      <c r="DX39" s="661"/>
      <c r="DY39" s="661"/>
      <c r="DZ39" s="661"/>
      <c r="EA39" s="661"/>
      <c r="EB39" s="661"/>
      <c r="EC39" s="676"/>
    </row>
    <row r="40" spans="2:133" ht="11.25" customHeight="1" x14ac:dyDescent="0.2">
      <c r="B40" s="637" t="s">
        <v>
342</v>
      </c>
      <c r="C40" s="638"/>
      <c r="D40" s="638"/>
      <c r="E40" s="638"/>
      <c r="F40" s="638"/>
      <c r="G40" s="638"/>
      <c r="H40" s="638"/>
      <c r="I40" s="638"/>
      <c r="J40" s="638"/>
      <c r="K40" s="638"/>
      <c r="L40" s="638"/>
      <c r="M40" s="638"/>
      <c r="N40" s="638"/>
      <c r="O40" s="638"/>
      <c r="P40" s="638"/>
      <c r="Q40" s="639"/>
      <c r="R40" s="640" t="s">
        <v>
174</v>
      </c>
      <c r="S40" s="641"/>
      <c r="T40" s="641"/>
      <c r="U40" s="641"/>
      <c r="V40" s="641"/>
      <c r="W40" s="641"/>
      <c r="X40" s="641"/>
      <c r="Y40" s="642"/>
      <c r="Z40" s="677" t="s">
        <v>
238</v>
      </c>
      <c r="AA40" s="677"/>
      <c r="AB40" s="677"/>
      <c r="AC40" s="677"/>
      <c r="AD40" s="678" t="s">
        <v>
244</v>
      </c>
      <c r="AE40" s="678"/>
      <c r="AF40" s="678"/>
      <c r="AG40" s="678"/>
      <c r="AH40" s="678"/>
      <c r="AI40" s="678"/>
      <c r="AJ40" s="678"/>
      <c r="AK40" s="678"/>
      <c r="AL40" s="643" t="s">
        <v>
238</v>
      </c>
      <c r="AM40" s="644"/>
      <c r="AN40" s="644"/>
      <c r="AO40" s="679"/>
      <c r="AQ40" s="680" t="s">
        <v>
343</v>
      </c>
      <c r="AR40" s="681"/>
      <c r="AS40" s="681"/>
      <c r="AT40" s="681"/>
      <c r="AU40" s="681"/>
      <c r="AV40" s="681"/>
      <c r="AW40" s="681"/>
      <c r="AX40" s="681"/>
      <c r="AY40" s="682"/>
      <c r="AZ40" s="640" t="s">
        <v>
174</v>
      </c>
      <c r="BA40" s="641"/>
      <c r="BB40" s="641"/>
      <c r="BC40" s="641"/>
      <c r="BD40" s="659"/>
      <c r="BE40" s="659"/>
      <c r="BF40" s="683"/>
      <c r="BG40" s="685" t="s">
        <v>
344</v>
      </c>
      <c r="BH40" s="686"/>
      <c r="BI40" s="686"/>
      <c r="BJ40" s="686"/>
      <c r="BK40" s="686"/>
      <c r="BL40" s="236"/>
      <c r="BM40" s="674" t="s">
        <v>
345</v>
      </c>
      <c r="BN40" s="674"/>
      <c r="BO40" s="674"/>
      <c r="BP40" s="674"/>
      <c r="BQ40" s="674"/>
      <c r="BR40" s="674"/>
      <c r="BS40" s="674"/>
      <c r="BT40" s="674"/>
      <c r="BU40" s="675"/>
      <c r="BV40" s="640">
        <v>
114</v>
      </c>
      <c r="BW40" s="641"/>
      <c r="BX40" s="641"/>
      <c r="BY40" s="641"/>
      <c r="BZ40" s="641"/>
      <c r="CA40" s="641"/>
      <c r="CB40" s="684"/>
      <c r="CD40" s="673" t="s">
        <v>
346</v>
      </c>
      <c r="CE40" s="674"/>
      <c r="CF40" s="674"/>
      <c r="CG40" s="674"/>
      <c r="CH40" s="674"/>
      <c r="CI40" s="674"/>
      <c r="CJ40" s="674"/>
      <c r="CK40" s="674"/>
      <c r="CL40" s="674"/>
      <c r="CM40" s="674"/>
      <c r="CN40" s="674"/>
      <c r="CO40" s="674"/>
      <c r="CP40" s="674"/>
      <c r="CQ40" s="675"/>
      <c r="CR40" s="640">
        <v>
446974</v>
      </c>
      <c r="CS40" s="641"/>
      <c r="CT40" s="641"/>
      <c r="CU40" s="641"/>
      <c r="CV40" s="641"/>
      <c r="CW40" s="641"/>
      <c r="CX40" s="641"/>
      <c r="CY40" s="642"/>
      <c r="CZ40" s="643">
        <v>
0.2</v>
      </c>
      <c r="DA40" s="661"/>
      <c r="DB40" s="661"/>
      <c r="DC40" s="662"/>
      <c r="DD40" s="646" t="s">
        <v>
174</v>
      </c>
      <c r="DE40" s="641"/>
      <c r="DF40" s="641"/>
      <c r="DG40" s="641"/>
      <c r="DH40" s="641"/>
      <c r="DI40" s="641"/>
      <c r="DJ40" s="641"/>
      <c r="DK40" s="642"/>
      <c r="DL40" s="646" t="s">
        <v>
244</v>
      </c>
      <c r="DM40" s="641"/>
      <c r="DN40" s="641"/>
      <c r="DO40" s="641"/>
      <c r="DP40" s="641"/>
      <c r="DQ40" s="641"/>
      <c r="DR40" s="641"/>
      <c r="DS40" s="641"/>
      <c r="DT40" s="641"/>
      <c r="DU40" s="641"/>
      <c r="DV40" s="642"/>
      <c r="DW40" s="643" t="s">
        <v>
137</v>
      </c>
      <c r="DX40" s="661"/>
      <c r="DY40" s="661"/>
      <c r="DZ40" s="661"/>
      <c r="EA40" s="661"/>
      <c r="EB40" s="661"/>
      <c r="EC40" s="676"/>
    </row>
    <row r="41" spans="2:133" ht="11.25" customHeight="1" x14ac:dyDescent="0.2">
      <c r="B41" s="637" t="s">
        <v>
347</v>
      </c>
      <c r="C41" s="638"/>
      <c r="D41" s="638"/>
      <c r="E41" s="638"/>
      <c r="F41" s="638"/>
      <c r="G41" s="638"/>
      <c r="H41" s="638"/>
      <c r="I41" s="638"/>
      <c r="J41" s="638"/>
      <c r="K41" s="638"/>
      <c r="L41" s="638"/>
      <c r="M41" s="638"/>
      <c r="N41" s="638"/>
      <c r="O41" s="638"/>
      <c r="P41" s="638"/>
      <c r="Q41" s="639"/>
      <c r="R41" s="640" t="s">
        <v>
244</v>
      </c>
      <c r="S41" s="641"/>
      <c r="T41" s="641"/>
      <c r="U41" s="641"/>
      <c r="V41" s="641"/>
      <c r="W41" s="641"/>
      <c r="X41" s="641"/>
      <c r="Y41" s="642"/>
      <c r="Z41" s="677" t="s">
        <v>
238</v>
      </c>
      <c r="AA41" s="677"/>
      <c r="AB41" s="677"/>
      <c r="AC41" s="677"/>
      <c r="AD41" s="678" t="s">
        <v>
238</v>
      </c>
      <c r="AE41" s="678"/>
      <c r="AF41" s="678"/>
      <c r="AG41" s="678"/>
      <c r="AH41" s="678"/>
      <c r="AI41" s="678"/>
      <c r="AJ41" s="678"/>
      <c r="AK41" s="678"/>
      <c r="AL41" s="643" t="s">
        <v>
174</v>
      </c>
      <c r="AM41" s="644"/>
      <c r="AN41" s="644"/>
      <c r="AO41" s="679"/>
      <c r="AQ41" s="680" t="s">
        <v>
348</v>
      </c>
      <c r="AR41" s="681"/>
      <c r="AS41" s="681"/>
      <c r="AT41" s="681"/>
      <c r="AU41" s="681"/>
      <c r="AV41" s="681"/>
      <c r="AW41" s="681"/>
      <c r="AX41" s="681"/>
      <c r="AY41" s="682"/>
      <c r="AZ41" s="640">
        <v>
4842868</v>
      </c>
      <c r="BA41" s="641"/>
      <c r="BB41" s="641"/>
      <c r="BC41" s="641"/>
      <c r="BD41" s="659"/>
      <c r="BE41" s="659"/>
      <c r="BF41" s="683"/>
      <c r="BG41" s="685"/>
      <c r="BH41" s="686"/>
      <c r="BI41" s="686"/>
      <c r="BJ41" s="686"/>
      <c r="BK41" s="686"/>
      <c r="BL41" s="236"/>
      <c r="BM41" s="674" t="s">
        <v>
349</v>
      </c>
      <c r="BN41" s="674"/>
      <c r="BO41" s="674"/>
      <c r="BP41" s="674"/>
      <c r="BQ41" s="674"/>
      <c r="BR41" s="674"/>
      <c r="BS41" s="674"/>
      <c r="BT41" s="674"/>
      <c r="BU41" s="675"/>
      <c r="BV41" s="640" t="s">
        <v>
137</v>
      </c>
      <c r="BW41" s="641"/>
      <c r="BX41" s="641"/>
      <c r="BY41" s="641"/>
      <c r="BZ41" s="641"/>
      <c r="CA41" s="641"/>
      <c r="CB41" s="684"/>
      <c r="CD41" s="673" t="s">
        <v>
350</v>
      </c>
      <c r="CE41" s="674"/>
      <c r="CF41" s="674"/>
      <c r="CG41" s="674"/>
      <c r="CH41" s="674"/>
      <c r="CI41" s="674"/>
      <c r="CJ41" s="674"/>
      <c r="CK41" s="674"/>
      <c r="CL41" s="674"/>
      <c r="CM41" s="674"/>
      <c r="CN41" s="674"/>
      <c r="CO41" s="674"/>
      <c r="CP41" s="674"/>
      <c r="CQ41" s="675"/>
      <c r="CR41" s="640" t="s">
        <v>
238</v>
      </c>
      <c r="CS41" s="659"/>
      <c r="CT41" s="659"/>
      <c r="CU41" s="659"/>
      <c r="CV41" s="659"/>
      <c r="CW41" s="659"/>
      <c r="CX41" s="659"/>
      <c r="CY41" s="660"/>
      <c r="CZ41" s="643" t="s">
        <v>
244</v>
      </c>
      <c r="DA41" s="661"/>
      <c r="DB41" s="661"/>
      <c r="DC41" s="662"/>
      <c r="DD41" s="646" t="s">
        <v>
238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2">
      <c r="B42" s="621" t="s">
        <v>
351</v>
      </c>
      <c r="C42" s="622"/>
      <c r="D42" s="622"/>
      <c r="E42" s="622"/>
      <c r="F42" s="622"/>
      <c r="G42" s="622"/>
      <c r="H42" s="622"/>
      <c r="I42" s="622"/>
      <c r="J42" s="622"/>
      <c r="K42" s="622"/>
      <c r="L42" s="622"/>
      <c r="M42" s="622"/>
      <c r="N42" s="622"/>
      <c r="O42" s="622"/>
      <c r="P42" s="622"/>
      <c r="Q42" s="623"/>
      <c r="R42" s="624">
        <v>
202814172</v>
      </c>
      <c r="S42" s="663"/>
      <c r="T42" s="663"/>
      <c r="U42" s="663"/>
      <c r="V42" s="663"/>
      <c r="W42" s="663"/>
      <c r="X42" s="663"/>
      <c r="Y42" s="665"/>
      <c r="Z42" s="666">
        <v>
100</v>
      </c>
      <c r="AA42" s="666"/>
      <c r="AB42" s="666"/>
      <c r="AC42" s="666"/>
      <c r="AD42" s="667">
        <v>
133041269</v>
      </c>
      <c r="AE42" s="667"/>
      <c r="AF42" s="667"/>
      <c r="AG42" s="667"/>
      <c r="AH42" s="667"/>
      <c r="AI42" s="667"/>
      <c r="AJ42" s="667"/>
      <c r="AK42" s="667"/>
      <c r="AL42" s="627">
        <v>
100</v>
      </c>
      <c r="AM42" s="668"/>
      <c r="AN42" s="668"/>
      <c r="AO42" s="669"/>
      <c r="AQ42" s="670" t="s">
        <v>
352</v>
      </c>
      <c r="AR42" s="671"/>
      <c r="AS42" s="671"/>
      <c r="AT42" s="671"/>
      <c r="AU42" s="671"/>
      <c r="AV42" s="671"/>
      <c r="AW42" s="671"/>
      <c r="AX42" s="671"/>
      <c r="AY42" s="672"/>
      <c r="AZ42" s="624">
        <v>
10174635</v>
      </c>
      <c r="BA42" s="663"/>
      <c r="BB42" s="663"/>
      <c r="BC42" s="663"/>
      <c r="BD42" s="625"/>
      <c r="BE42" s="625"/>
      <c r="BF42" s="689"/>
      <c r="BG42" s="687"/>
      <c r="BH42" s="688"/>
      <c r="BI42" s="688"/>
      <c r="BJ42" s="688"/>
      <c r="BK42" s="688"/>
      <c r="BL42" s="237"/>
      <c r="BM42" s="690" t="s">
        <v>
353</v>
      </c>
      <c r="BN42" s="690"/>
      <c r="BO42" s="690"/>
      <c r="BP42" s="690"/>
      <c r="BQ42" s="690"/>
      <c r="BR42" s="690"/>
      <c r="BS42" s="690"/>
      <c r="BT42" s="690"/>
      <c r="BU42" s="691"/>
      <c r="BV42" s="624">
        <v>
325</v>
      </c>
      <c r="BW42" s="663"/>
      <c r="BX42" s="663"/>
      <c r="BY42" s="663"/>
      <c r="BZ42" s="663"/>
      <c r="CA42" s="663"/>
      <c r="CB42" s="664"/>
      <c r="CD42" s="637" t="s">
        <v>
354</v>
      </c>
      <c r="CE42" s="638"/>
      <c r="CF42" s="638"/>
      <c r="CG42" s="638"/>
      <c r="CH42" s="638"/>
      <c r="CI42" s="638"/>
      <c r="CJ42" s="638"/>
      <c r="CK42" s="638"/>
      <c r="CL42" s="638"/>
      <c r="CM42" s="638"/>
      <c r="CN42" s="638"/>
      <c r="CO42" s="638"/>
      <c r="CP42" s="638"/>
      <c r="CQ42" s="639"/>
      <c r="CR42" s="640">
        <v>
19165831</v>
      </c>
      <c r="CS42" s="641"/>
      <c r="CT42" s="641"/>
      <c r="CU42" s="641"/>
      <c r="CV42" s="641"/>
      <c r="CW42" s="641"/>
      <c r="CX42" s="641"/>
      <c r="CY42" s="642"/>
      <c r="CZ42" s="643">
        <v>
9.6999999999999993</v>
      </c>
      <c r="DA42" s="644"/>
      <c r="DB42" s="644"/>
      <c r="DC42" s="645"/>
      <c r="DD42" s="646">
        <v>
10305983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2">
      <c r="BV43" s="238"/>
      <c r="BW43" s="238"/>
      <c r="BX43" s="238"/>
      <c r="BY43" s="238"/>
      <c r="BZ43" s="238"/>
      <c r="CA43" s="238"/>
      <c r="CB43" s="238"/>
      <c r="CD43" s="637" t="s">
        <v>
355</v>
      </c>
      <c r="CE43" s="638"/>
      <c r="CF43" s="638"/>
      <c r="CG43" s="638"/>
      <c r="CH43" s="638"/>
      <c r="CI43" s="638"/>
      <c r="CJ43" s="638"/>
      <c r="CK43" s="638"/>
      <c r="CL43" s="638"/>
      <c r="CM43" s="638"/>
      <c r="CN43" s="638"/>
      <c r="CO43" s="638"/>
      <c r="CP43" s="638"/>
      <c r="CQ43" s="639"/>
      <c r="CR43" s="640">
        <v>
312482</v>
      </c>
      <c r="CS43" s="659"/>
      <c r="CT43" s="659"/>
      <c r="CU43" s="659"/>
      <c r="CV43" s="659"/>
      <c r="CW43" s="659"/>
      <c r="CX43" s="659"/>
      <c r="CY43" s="660"/>
      <c r="CZ43" s="643">
        <v>
0.2</v>
      </c>
      <c r="DA43" s="661"/>
      <c r="DB43" s="661"/>
      <c r="DC43" s="662"/>
      <c r="DD43" s="646">
        <v>
258780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2">
      <c r="CD44" s="653" t="s">
        <v>
304</v>
      </c>
      <c r="CE44" s="654"/>
      <c r="CF44" s="637" t="s">
        <v>
356</v>
      </c>
      <c r="CG44" s="638"/>
      <c r="CH44" s="638"/>
      <c r="CI44" s="638"/>
      <c r="CJ44" s="638"/>
      <c r="CK44" s="638"/>
      <c r="CL44" s="638"/>
      <c r="CM44" s="638"/>
      <c r="CN44" s="638"/>
      <c r="CO44" s="638"/>
      <c r="CP44" s="638"/>
      <c r="CQ44" s="639"/>
      <c r="CR44" s="640">
        <v>
19164312</v>
      </c>
      <c r="CS44" s="641"/>
      <c r="CT44" s="641"/>
      <c r="CU44" s="641"/>
      <c r="CV44" s="641"/>
      <c r="CW44" s="641"/>
      <c r="CX44" s="641"/>
      <c r="CY44" s="642"/>
      <c r="CZ44" s="643">
        <v>
9.6999999999999993</v>
      </c>
      <c r="DA44" s="644"/>
      <c r="DB44" s="644"/>
      <c r="DC44" s="645"/>
      <c r="DD44" s="646">
        <v>
10305983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2">
      <c r="CD45" s="655"/>
      <c r="CE45" s="656"/>
      <c r="CF45" s="637" t="s">
        <v>
357</v>
      </c>
      <c r="CG45" s="638"/>
      <c r="CH45" s="638"/>
      <c r="CI45" s="638"/>
      <c r="CJ45" s="638"/>
      <c r="CK45" s="638"/>
      <c r="CL45" s="638"/>
      <c r="CM45" s="638"/>
      <c r="CN45" s="638"/>
      <c r="CO45" s="638"/>
      <c r="CP45" s="638"/>
      <c r="CQ45" s="639"/>
      <c r="CR45" s="640">
        <v>
3033593</v>
      </c>
      <c r="CS45" s="659"/>
      <c r="CT45" s="659"/>
      <c r="CU45" s="659"/>
      <c r="CV45" s="659"/>
      <c r="CW45" s="659"/>
      <c r="CX45" s="659"/>
      <c r="CY45" s="660"/>
      <c r="CZ45" s="643">
        <v>
1.5</v>
      </c>
      <c r="DA45" s="661"/>
      <c r="DB45" s="661"/>
      <c r="DC45" s="662"/>
      <c r="DD45" s="646">
        <v>
857227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
359</v>
      </c>
      <c r="CG46" s="638"/>
      <c r="CH46" s="638"/>
      <c r="CI46" s="638"/>
      <c r="CJ46" s="638"/>
      <c r="CK46" s="638"/>
      <c r="CL46" s="638"/>
      <c r="CM46" s="638"/>
      <c r="CN46" s="638"/>
      <c r="CO46" s="638"/>
      <c r="CP46" s="638"/>
      <c r="CQ46" s="639"/>
      <c r="CR46" s="640">
        <v>
16130719</v>
      </c>
      <c r="CS46" s="641"/>
      <c r="CT46" s="641"/>
      <c r="CU46" s="641"/>
      <c r="CV46" s="641"/>
      <c r="CW46" s="641"/>
      <c r="CX46" s="641"/>
      <c r="CY46" s="642"/>
      <c r="CZ46" s="643">
        <v>
8.1999999999999993</v>
      </c>
      <c r="DA46" s="644"/>
      <c r="DB46" s="644"/>
      <c r="DC46" s="645"/>
      <c r="DD46" s="646">
        <v>
9448756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
361</v>
      </c>
      <c r="CG47" s="638"/>
      <c r="CH47" s="638"/>
      <c r="CI47" s="638"/>
      <c r="CJ47" s="638"/>
      <c r="CK47" s="638"/>
      <c r="CL47" s="638"/>
      <c r="CM47" s="638"/>
      <c r="CN47" s="638"/>
      <c r="CO47" s="638"/>
      <c r="CP47" s="638"/>
      <c r="CQ47" s="639"/>
      <c r="CR47" s="640">
        <v>
1519</v>
      </c>
      <c r="CS47" s="659"/>
      <c r="CT47" s="659"/>
      <c r="CU47" s="659"/>
      <c r="CV47" s="659"/>
      <c r="CW47" s="659"/>
      <c r="CX47" s="659"/>
      <c r="CY47" s="660"/>
      <c r="CZ47" s="643">
        <v>
0</v>
      </c>
      <c r="DA47" s="661"/>
      <c r="DB47" s="661"/>
      <c r="DC47" s="662"/>
      <c r="DD47" s="646" t="s">
        <v>
244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ht="10.8" x14ac:dyDescent="0.2">
      <c r="B48" s="241" t="s">
        <v>
362</v>
      </c>
      <c r="CD48" s="657"/>
      <c r="CE48" s="658"/>
      <c r="CF48" s="637" t="s">
        <v>
363</v>
      </c>
      <c r="CG48" s="638"/>
      <c r="CH48" s="638"/>
      <c r="CI48" s="638"/>
      <c r="CJ48" s="638"/>
      <c r="CK48" s="638"/>
      <c r="CL48" s="638"/>
      <c r="CM48" s="638"/>
      <c r="CN48" s="638"/>
      <c r="CO48" s="638"/>
      <c r="CP48" s="638"/>
      <c r="CQ48" s="639"/>
      <c r="CR48" s="640" t="s">
        <v>
244</v>
      </c>
      <c r="CS48" s="641"/>
      <c r="CT48" s="641"/>
      <c r="CU48" s="641"/>
      <c r="CV48" s="641"/>
      <c r="CW48" s="641"/>
      <c r="CX48" s="641"/>
      <c r="CY48" s="642"/>
      <c r="CZ48" s="643" t="s">
        <v>
244</v>
      </c>
      <c r="DA48" s="644"/>
      <c r="DB48" s="644"/>
      <c r="DC48" s="645"/>
      <c r="DD48" s="646" t="s">
        <v>
174</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2">
      <c r="CD49" s="621" t="s">
        <v>
364</v>
      </c>
      <c r="CE49" s="622"/>
      <c r="CF49" s="622"/>
      <c r="CG49" s="622"/>
      <c r="CH49" s="622"/>
      <c r="CI49" s="622"/>
      <c r="CJ49" s="622"/>
      <c r="CK49" s="622"/>
      <c r="CL49" s="622"/>
      <c r="CM49" s="622"/>
      <c r="CN49" s="622"/>
      <c r="CO49" s="622"/>
      <c r="CP49" s="622"/>
      <c r="CQ49" s="623"/>
      <c r="CR49" s="624">
        <v>
197551053</v>
      </c>
      <c r="CS49" s="625"/>
      <c r="CT49" s="625"/>
      <c r="CU49" s="625"/>
      <c r="CV49" s="625"/>
      <c r="CW49" s="625"/>
      <c r="CX49" s="625"/>
      <c r="CY49" s="626"/>
      <c r="CZ49" s="627">
        <v>
100</v>
      </c>
      <c r="DA49" s="628"/>
      <c r="DB49" s="628"/>
      <c r="DC49" s="629"/>
      <c r="DD49" s="630">
        <v>
136677409</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V4BmBXer18BSRgis5brpfXJQY3IL6OUxzXbXn3yRPof19QRJlhYWY0CEZouMHSZf91NTPjSdaBvE7zzx+N4O4g==" saltValue="qw5OKRYdHLu3/SzFuh8Y+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74" t="s">
        <v>
366</v>
      </c>
      <c r="DK2" s="1175"/>
      <c r="DL2" s="1175"/>
      <c r="DM2" s="1175"/>
      <c r="DN2" s="1175"/>
      <c r="DO2" s="1176"/>
      <c r="DP2" s="250"/>
      <c r="DQ2" s="1174" t="s">
        <v>
367</v>
      </c>
      <c r="DR2" s="1175"/>
      <c r="DS2" s="1175"/>
      <c r="DT2" s="1175"/>
      <c r="DU2" s="1175"/>
      <c r="DV2" s="1175"/>
      <c r="DW2" s="1175"/>
      <c r="DX2" s="1175"/>
      <c r="DY2" s="1175"/>
      <c r="DZ2" s="1176"/>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28" t="s">
        <v>
368</v>
      </c>
      <c r="B4" s="1128"/>
      <c r="C4" s="1128"/>
      <c r="D4" s="1128"/>
      <c r="E4" s="1128"/>
      <c r="F4" s="1128"/>
      <c r="G4" s="1128"/>
      <c r="H4" s="1128"/>
      <c r="I4" s="1128"/>
      <c r="J4" s="1128"/>
      <c r="K4" s="1128"/>
      <c r="L4" s="1128"/>
      <c r="M4" s="1128"/>
      <c r="N4" s="1128"/>
      <c r="O4" s="1128"/>
      <c r="P4" s="1128"/>
      <c r="Q4" s="1128"/>
      <c r="R4" s="1128"/>
      <c r="S4" s="1128"/>
      <c r="T4" s="1128"/>
      <c r="U4" s="1128"/>
      <c r="V4" s="1128"/>
      <c r="W4" s="1128"/>
      <c r="X4" s="1128"/>
      <c r="Y4" s="1128"/>
      <c r="Z4" s="1128"/>
      <c r="AA4" s="1128"/>
      <c r="AB4" s="1128"/>
      <c r="AC4" s="1128"/>
      <c r="AD4" s="1128"/>
      <c r="AE4" s="1128"/>
      <c r="AF4" s="1128"/>
      <c r="AG4" s="1128"/>
      <c r="AH4" s="1128"/>
      <c r="AI4" s="1128"/>
      <c r="AJ4" s="1128"/>
      <c r="AK4" s="1128"/>
      <c r="AL4" s="1128"/>
      <c r="AM4" s="1128"/>
      <c r="AN4" s="1128"/>
      <c r="AO4" s="1128"/>
      <c r="AP4" s="1128"/>
      <c r="AQ4" s="1128"/>
      <c r="AR4" s="1128"/>
      <c r="AS4" s="1128"/>
      <c r="AT4" s="1128"/>
      <c r="AU4" s="1128"/>
      <c r="AV4" s="1128"/>
      <c r="AW4" s="1128"/>
      <c r="AX4" s="1128"/>
      <c r="AY4" s="1128"/>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55" t="s">
        <v>
370</v>
      </c>
      <c r="B5" s="1056"/>
      <c r="C5" s="1056"/>
      <c r="D5" s="1056"/>
      <c r="E5" s="1056"/>
      <c r="F5" s="1056"/>
      <c r="G5" s="1056"/>
      <c r="H5" s="1056"/>
      <c r="I5" s="1056"/>
      <c r="J5" s="1056"/>
      <c r="K5" s="1056"/>
      <c r="L5" s="1056"/>
      <c r="M5" s="1056"/>
      <c r="N5" s="1056"/>
      <c r="O5" s="1056"/>
      <c r="P5" s="1057"/>
      <c r="Q5" s="1061" t="s">
        <v>
371</v>
      </c>
      <c r="R5" s="1062"/>
      <c r="S5" s="1062"/>
      <c r="T5" s="1062"/>
      <c r="U5" s="1063"/>
      <c r="V5" s="1061" t="s">
        <v>
372</v>
      </c>
      <c r="W5" s="1062"/>
      <c r="X5" s="1062"/>
      <c r="Y5" s="1062"/>
      <c r="Z5" s="1063"/>
      <c r="AA5" s="1061" t="s">
        <v>
373</v>
      </c>
      <c r="AB5" s="1062"/>
      <c r="AC5" s="1062"/>
      <c r="AD5" s="1062"/>
      <c r="AE5" s="1062"/>
      <c r="AF5" s="1177" t="s">
        <v>
374</v>
      </c>
      <c r="AG5" s="1062"/>
      <c r="AH5" s="1062"/>
      <c r="AI5" s="1062"/>
      <c r="AJ5" s="1077"/>
      <c r="AK5" s="1062" t="s">
        <v>
375</v>
      </c>
      <c r="AL5" s="1062"/>
      <c r="AM5" s="1062"/>
      <c r="AN5" s="1062"/>
      <c r="AO5" s="1063"/>
      <c r="AP5" s="1061" t="s">
        <v>
376</v>
      </c>
      <c r="AQ5" s="1062"/>
      <c r="AR5" s="1062"/>
      <c r="AS5" s="1062"/>
      <c r="AT5" s="1063"/>
      <c r="AU5" s="1061" t="s">
        <v>
377</v>
      </c>
      <c r="AV5" s="1062"/>
      <c r="AW5" s="1062"/>
      <c r="AX5" s="1062"/>
      <c r="AY5" s="1077"/>
      <c r="AZ5" s="257"/>
      <c r="BA5" s="257"/>
      <c r="BB5" s="257"/>
      <c r="BC5" s="257"/>
      <c r="BD5" s="257"/>
      <c r="BE5" s="258"/>
      <c r="BF5" s="258"/>
      <c r="BG5" s="258"/>
      <c r="BH5" s="258"/>
      <c r="BI5" s="258"/>
      <c r="BJ5" s="258"/>
      <c r="BK5" s="258"/>
      <c r="BL5" s="258"/>
      <c r="BM5" s="258"/>
      <c r="BN5" s="258"/>
      <c r="BO5" s="258"/>
      <c r="BP5" s="258"/>
      <c r="BQ5" s="1055" t="s">
        <v>
378</v>
      </c>
      <c r="BR5" s="1056"/>
      <c r="BS5" s="1056"/>
      <c r="BT5" s="1056"/>
      <c r="BU5" s="1056"/>
      <c r="BV5" s="1056"/>
      <c r="BW5" s="1056"/>
      <c r="BX5" s="1056"/>
      <c r="BY5" s="1056"/>
      <c r="BZ5" s="1056"/>
      <c r="CA5" s="1056"/>
      <c r="CB5" s="1056"/>
      <c r="CC5" s="1056"/>
      <c r="CD5" s="1056"/>
      <c r="CE5" s="1056"/>
      <c r="CF5" s="1056"/>
      <c r="CG5" s="1057"/>
      <c r="CH5" s="1061" t="s">
        <v>
379</v>
      </c>
      <c r="CI5" s="1062"/>
      <c r="CJ5" s="1062"/>
      <c r="CK5" s="1062"/>
      <c r="CL5" s="1063"/>
      <c r="CM5" s="1061" t="s">
        <v>
380</v>
      </c>
      <c r="CN5" s="1062"/>
      <c r="CO5" s="1062"/>
      <c r="CP5" s="1062"/>
      <c r="CQ5" s="1063"/>
      <c r="CR5" s="1061" t="s">
        <v>
381</v>
      </c>
      <c r="CS5" s="1062"/>
      <c r="CT5" s="1062"/>
      <c r="CU5" s="1062"/>
      <c r="CV5" s="1063"/>
      <c r="CW5" s="1061" t="s">
        <v>
382</v>
      </c>
      <c r="CX5" s="1062"/>
      <c r="CY5" s="1062"/>
      <c r="CZ5" s="1062"/>
      <c r="DA5" s="1063"/>
      <c r="DB5" s="1061" t="s">
        <v>
383</v>
      </c>
      <c r="DC5" s="1062"/>
      <c r="DD5" s="1062"/>
      <c r="DE5" s="1062"/>
      <c r="DF5" s="1063"/>
      <c r="DG5" s="1163" t="s">
        <v>
384</v>
      </c>
      <c r="DH5" s="1164"/>
      <c r="DI5" s="1164"/>
      <c r="DJ5" s="1164"/>
      <c r="DK5" s="1165"/>
      <c r="DL5" s="1163" t="s">
        <v>
385</v>
      </c>
      <c r="DM5" s="1164"/>
      <c r="DN5" s="1164"/>
      <c r="DO5" s="1164"/>
      <c r="DP5" s="1165"/>
      <c r="DQ5" s="1061" t="s">
        <v>
386</v>
      </c>
      <c r="DR5" s="1062"/>
      <c r="DS5" s="1062"/>
      <c r="DT5" s="1062"/>
      <c r="DU5" s="1063"/>
      <c r="DV5" s="1061" t="s">
        <v>
377</v>
      </c>
      <c r="DW5" s="1062"/>
      <c r="DX5" s="1062"/>
      <c r="DY5" s="1062"/>
      <c r="DZ5" s="1077"/>
      <c r="EA5" s="255"/>
    </row>
    <row r="6" spans="1:131" s="256" customFormat="1" ht="26.25" customHeight="1" thickBot="1" x14ac:dyDescent="0.25">
      <c r="A6" s="1058"/>
      <c r="B6" s="1059"/>
      <c r="C6" s="1059"/>
      <c r="D6" s="1059"/>
      <c r="E6" s="1059"/>
      <c r="F6" s="1059"/>
      <c r="G6" s="1059"/>
      <c r="H6" s="1059"/>
      <c r="I6" s="1059"/>
      <c r="J6" s="1059"/>
      <c r="K6" s="1059"/>
      <c r="L6" s="1059"/>
      <c r="M6" s="1059"/>
      <c r="N6" s="1059"/>
      <c r="O6" s="1059"/>
      <c r="P6" s="1060"/>
      <c r="Q6" s="1064"/>
      <c r="R6" s="1065"/>
      <c r="S6" s="1065"/>
      <c r="T6" s="1065"/>
      <c r="U6" s="1066"/>
      <c r="V6" s="1064"/>
      <c r="W6" s="1065"/>
      <c r="X6" s="1065"/>
      <c r="Y6" s="1065"/>
      <c r="Z6" s="1066"/>
      <c r="AA6" s="1064"/>
      <c r="AB6" s="1065"/>
      <c r="AC6" s="1065"/>
      <c r="AD6" s="1065"/>
      <c r="AE6" s="1065"/>
      <c r="AF6" s="1178"/>
      <c r="AG6" s="1065"/>
      <c r="AH6" s="1065"/>
      <c r="AI6" s="1065"/>
      <c r="AJ6" s="1078"/>
      <c r="AK6" s="1065"/>
      <c r="AL6" s="1065"/>
      <c r="AM6" s="1065"/>
      <c r="AN6" s="1065"/>
      <c r="AO6" s="1066"/>
      <c r="AP6" s="1064"/>
      <c r="AQ6" s="1065"/>
      <c r="AR6" s="1065"/>
      <c r="AS6" s="1065"/>
      <c r="AT6" s="1066"/>
      <c r="AU6" s="1064"/>
      <c r="AV6" s="1065"/>
      <c r="AW6" s="1065"/>
      <c r="AX6" s="1065"/>
      <c r="AY6" s="1078"/>
      <c r="AZ6" s="253"/>
      <c r="BA6" s="253"/>
      <c r="BB6" s="253"/>
      <c r="BC6" s="253"/>
      <c r="BD6" s="253"/>
      <c r="BE6" s="254"/>
      <c r="BF6" s="254"/>
      <c r="BG6" s="254"/>
      <c r="BH6" s="254"/>
      <c r="BI6" s="254"/>
      <c r="BJ6" s="254"/>
      <c r="BK6" s="254"/>
      <c r="BL6" s="254"/>
      <c r="BM6" s="254"/>
      <c r="BN6" s="254"/>
      <c r="BO6" s="254"/>
      <c r="BP6" s="254"/>
      <c r="BQ6" s="1058"/>
      <c r="BR6" s="1059"/>
      <c r="BS6" s="1059"/>
      <c r="BT6" s="1059"/>
      <c r="BU6" s="1059"/>
      <c r="BV6" s="1059"/>
      <c r="BW6" s="1059"/>
      <c r="BX6" s="1059"/>
      <c r="BY6" s="1059"/>
      <c r="BZ6" s="1059"/>
      <c r="CA6" s="1059"/>
      <c r="CB6" s="1059"/>
      <c r="CC6" s="1059"/>
      <c r="CD6" s="1059"/>
      <c r="CE6" s="1059"/>
      <c r="CF6" s="1059"/>
      <c r="CG6" s="1060"/>
      <c r="CH6" s="1064"/>
      <c r="CI6" s="1065"/>
      <c r="CJ6" s="1065"/>
      <c r="CK6" s="1065"/>
      <c r="CL6" s="1066"/>
      <c r="CM6" s="1064"/>
      <c r="CN6" s="1065"/>
      <c r="CO6" s="1065"/>
      <c r="CP6" s="1065"/>
      <c r="CQ6" s="1066"/>
      <c r="CR6" s="1064"/>
      <c r="CS6" s="1065"/>
      <c r="CT6" s="1065"/>
      <c r="CU6" s="1065"/>
      <c r="CV6" s="1066"/>
      <c r="CW6" s="1064"/>
      <c r="CX6" s="1065"/>
      <c r="CY6" s="1065"/>
      <c r="CZ6" s="1065"/>
      <c r="DA6" s="1066"/>
      <c r="DB6" s="1064"/>
      <c r="DC6" s="1065"/>
      <c r="DD6" s="1065"/>
      <c r="DE6" s="1065"/>
      <c r="DF6" s="1066"/>
      <c r="DG6" s="1166"/>
      <c r="DH6" s="1167"/>
      <c r="DI6" s="1167"/>
      <c r="DJ6" s="1167"/>
      <c r="DK6" s="1168"/>
      <c r="DL6" s="1166"/>
      <c r="DM6" s="1167"/>
      <c r="DN6" s="1167"/>
      <c r="DO6" s="1167"/>
      <c r="DP6" s="1168"/>
      <c r="DQ6" s="1064"/>
      <c r="DR6" s="1065"/>
      <c r="DS6" s="1065"/>
      <c r="DT6" s="1065"/>
      <c r="DU6" s="1066"/>
      <c r="DV6" s="1064"/>
      <c r="DW6" s="1065"/>
      <c r="DX6" s="1065"/>
      <c r="DY6" s="1065"/>
      <c r="DZ6" s="1078"/>
      <c r="EA6" s="255"/>
    </row>
    <row r="7" spans="1:131" s="256" customFormat="1" ht="26.25" customHeight="1" thickTop="1" x14ac:dyDescent="0.2">
      <c r="A7" s="259">
        <v>
1</v>
      </c>
      <c r="B7" s="1112" t="s">
        <v>
387</v>
      </c>
      <c r="C7" s="1113"/>
      <c r="D7" s="1113"/>
      <c r="E7" s="1113"/>
      <c r="F7" s="1113"/>
      <c r="G7" s="1113"/>
      <c r="H7" s="1113"/>
      <c r="I7" s="1113"/>
      <c r="J7" s="1113"/>
      <c r="K7" s="1113"/>
      <c r="L7" s="1113"/>
      <c r="M7" s="1113"/>
      <c r="N7" s="1113"/>
      <c r="O7" s="1113"/>
      <c r="P7" s="1114"/>
      <c r="Q7" s="1169">
        <v>
203130</v>
      </c>
      <c r="R7" s="1170"/>
      <c r="S7" s="1170"/>
      <c r="T7" s="1170"/>
      <c r="U7" s="1170"/>
      <c r="V7" s="1170">
        <v>
197867</v>
      </c>
      <c r="W7" s="1170"/>
      <c r="X7" s="1170"/>
      <c r="Y7" s="1170"/>
      <c r="Z7" s="1170"/>
      <c r="AA7" s="1170">
        <v>
5263</v>
      </c>
      <c r="AB7" s="1170"/>
      <c r="AC7" s="1170"/>
      <c r="AD7" s="1170"/>
      <c r="AE7" s="1118"/>
      <c r="AF7" s="1171">
        <v>
5044</v>
      </c>
      <c r="AG7" s="1172"/>
      <c r="AH7" s="1172"/>
      <c r="AI7" s="1172"/>
      <c r="AJ7" s="1173"/>
      <c r="AK7" s="1156">
        <v>
5058</v>
      </c>
      <c r="AL7" s="1157"/>
      <c r="AM7" s="1157"/>
      <c r="AN7" s="1157"/>
      <c r="AO7" s="1157"/>
      <c r="AP7" s="1157">
        <v>
27394</v>
      </c>
      <c r="AQ7" s="1157"/>
      <c r="AR7" s="1157"/>
      <c r="AS7" s="1157"/>
      <c r="AT7" s="1157"/>
      <c r="AU7" s="1158"/>
      <c r="AV7" s="1158"/>
      <c r="AW7" s="1158"/>
      <c r="AX7" s="1158"/>
      <c r="AY7" s="1159"/>
      <c r="AZ7" s="253"/>
      <c r="BA7" s="253"/>
      <c r="BB7" s="253"/>
      <c r="BC7" s="253"/>
      <c r="BD7" s="253"/>
      <c r="BE7" s="254"/>
      <c r="BF7" s="254"/>
      <c r="BG7" s="254"/>
      <c r="BH7" s="254"/>
      <c r="BI7" s="254"/>
      <c r="BJ7" s="254"/>
      <c r="BK7" s="254"/>
      <c r="BL7" s="254"/>
      <c r="BM7" s="254"/>
      <c r="BN7" s="254"/>
      <c r="BO7" s="254"/>
      <c r="BP7" s="254"/>
      <c r="BQ7" s="260">
        <v>
1</v>
      </c>
      <c r="BR7" s="261"/>
      <c r="BS7" s="1160" t="s">
        <v>
570</v>
      </c>
      <c r="BT7" s="1161"/>
      <c r="BU7" s="1161"/>
      <c r="BV7" s="1161"/>
      <c r="BW7" s="1161"/>
      <c r="BX7" s="1161"/>
      <c r="BY7" s="1161"/>
      <c r="BZ7" s="1161"/>
      <c r="CA7" s="1161"/>
      <c r="CB7" s="1161"/>
      <c r="CC7" s="1161"/>
      <c r="CD7" s="1161"/>
      <c r="CE7" s="1161"/>
      <c r="CF7" s="1161"/>
      <c r="CG7" s="1162"/>
      <c r="CH7" s="1153">
        <v>
-12</v>
      </c>
      <c r="CI7" s="1154"/>
      <c r="CJ7" s="1154"/>
      <c r="CK7" s="1154"/>
      <c r="CL7" s="1155"/>
      <c r="CM7" s="1153">
        <v>
52</v>
      </c>
      <c r="CN7" s="1154"/>
      <c r="CO7" s="1154"/>
      <c r="CP7" s="1154"/>
      <c r="CQ7" s="1155"/>
      <c r="CR7" s="1153">
        <v>
310</v>
      </c>
      <c r="CS7" s="1154"/>
      <c r="CT7" s="1154"/>
      <c r="CU7" s="1154"/>
      <c r="CV7" s="1155"/>
      <c r="CW7" s="1153">
        <v>
1026</v>
      </c>
      <c r="CX7" s="1154"/>
      <c r="CY7" s="1154"/>
      <c r="CZ7" s="1154"/>
      <c r="DA7" s="1155"/>
      <c r="DB7" s="1153" t="s">
        <v>
502</v>
      </c>
      <c r="DC7" s="1154"/>
      <c r="DD7" s="1154"/>
      <c r="DE7" s="1154"/>
      <c r="DF7" s="1155"/>
      <c r="DG7" s="1153" t="s">
        <v>
502</v>
      </c>
      <c r="DH7" s="1154"/>
      <c r="DI7" s="1154"/>
      <c r="DJ7" s="1154"/>
      <c r="DK7" s="1155"/>
      <c r="DL7" s="1153" t="s">
        <v>
502</v>
      </c>
      <c r="DM7" s="1154"/>
      <c r="DN7" s="1154"/>
      <c r="DO7" s="1154"/>
      <c r="DP7" s="1155"/>
      <c r="DQ7" s="1153" t="s">
        <v>
502</v>
      </c>
      <c r="DR7" s="1154"/>
      <c r="DS7" s="1154"/>
      <c r="DT7" s="1154"/>
      <c r="DU7" s="1155"/>
      <c r="DV7" s="1179"/>
      <c r="DW7" s="1180"/>
      <c r="DX7" s="1180"/>
      <c r="DY7" s="1180"/>
      <c r="DZ7" s="1181"/>
      <c r="EA7" s="255"/>
    </row>
    <row r="8" spans="1:131" s="256" customFormat="1" ht="26.25" customHeight="1" x14ac:dyDescent="0.2">
      <c r="A8" s="262">
        <v>
2</v>
      </c>
      <c r="B8" s="1097"/>
      <c r="C8" s="1098"/>
      <c r="D8" s="1098"/>
      <c r="E8" s="1098"/>
      <c r="F8" s="1098"/>
      <c r="G8" s="1098"/>
      <c r="H8" s="1098"/>
      <c r="I8" s="1098"/>
      <c r="J8" s="1098"/>
      <c r="K8" s="1098"/>
      <c r="L8" s="1098"/>
      <c r="M8" s="1098"/>
      <c r="N8" s="1098"/>
      <c r="O8" s="1098"/>
      <c r="P8" s="1099"/>
      <c r="Q8" s="1103"/>
      <c r="R8" s="1104"/>
      <c r="S8" s="1104"/>
      <c r="T8" s="1104"/>
      <c r="U8" s="1104"/>
      <c r="V8" s="1104"/>
      <c r="W8" s="1104"/>
      <c r="X8" s="1104"/>
      <c r="Y8" s="1104"/>
      <c r="Z8" s="1104"/>
      <c r="AA8" s="1104"/>
      <c r="AB8" s="1104"/>
      <c r="AC8" s="1104"/>
      <c r="AD8" s="1104"/>
      <c r="AE8" s="1105"/>
      <c r="AF8" s="1079"/>
      <c r="AG8" s="1080"/>
      <c r="AH8" s="1080"/>
      <c r="AI8" s="1080"/>
      <c r="AJ8" s="1081"/>
      <c r="AK8" s="1151"/>
      <c r="AL8" s="1152"/>
      <c r="AM8" s="1152"/>
      <c r="AN8" s="1152"/>
      <c r="AO8" s="1152"/>
      <c r="AP8" s="1152"/>
      <c r="AQ8" s="1152"/>
      <c r="AR8" s="1152"/>
      <c r="AS8" s="1152"/>
      <c r="AT8" s="1152"/>
      <c r="AU8" s="1149"/>
      <c r="AV8" s="1149"/>
      <c r="AW8" s="1149"/>
      <c r="AX8" s="1149"/>
      <c r="AY8" s="1150"/>
      <c r="AZ8" s="253"/>
      <c r="BA8" s="253"/>
      <c r="BB8" s="253"/>
      <c r="BC8" s="253"/>
      <c r="BD8" s="253"/>
      <c r="BE8" s="254"/>
      <c r="BF8" s="254"/>
      <c r="BG8" s="254"/>
      <c r="BH8" s="254"/>
      <c r="BI8" s="254"/>
      <c r="BJ8" s="254"/>
      <c r="BK8" s="254"/>
      <c r="BL8" s="254"/>
      <c r="BM8" s="254"/>
      <c r="BN8" s="254"/>
      <c r="BO8" s="254"/>
      <c r="BP8" s="254"/>
      <c r="BQ8" s="263">
        <v>
2</v>
      </c>
      <c r="BR8" s="264"/>
      <c r="BS8" s="1074" t="s">
        <v>
571</v>
      </c>
      <c r="BT8" s="1075"/>
      <c r="BU8" s="1075"/>
      <c r="BV8" s="1075"/>
      <c r="BW8" s="1075"/>
      <c r="BX8" s="1075"/>
      <c r="BY8" s="1075"/>
      <c r="BZ8" s="1075"/>
      <c r="CA8" s="1075"/>
      <c r="CB8" s="1075"/>
      <c r="CC8" s="1075"/>
      <c r="CD8" s="1075"/>
      <c r="CE8" s="1075"/>
      <c r="CF8" s="1075"/>
      <c r="CG8" s="1076"/>
      <c r="CH8" s="1049">
        <v>
7</v>
      </c>
      <c r="CI8" s="1050"/>
      <c r="CJ8" s="1050"/>
      <c r="CK8" s="1050"/>
      <c r="CL8" s="1051"/>
      <c r="CM8" s="1049">
        <v>
147</v>
      </c>
      <c r="CN8" s="1050"/>
      <c r="CO8" s="1050"/>
      <c r="CP8" s="1050"/>
      <c r="CQ8" s="1051"/>
      <c r="CR8" s="1049">
        <v>
300</v>
      </c>
      <c r="CS8" s="1050"/>
      <c r="CT8" s="1050"/>
      <c r="CU8" s="1050"/>
      <c r="CV8" s="1051"/>
      <c r="CW8" s="1049">
        <v>
912</v>
      </c>
      <c r="CX8" s="1050"/>
      <c r="CY8" s="1050"/>
      <c r="CZ8" s="1050"/>
      <c r="DA8" s="1051"/>
      <c r="DB8" s="1049" t="s">
        <v>
502</v>
      </c>
      <c r="DC8" s="1050"/>
      <c r="DD8" s="1050"/>
      <c r="DE8" s="1050"/>
      <c r="DF8" s="1051"/>
      <c r="DG8" s="1049" t="s">
        <v>
502</v>
      </c>
      <c r="DH8" s="1050"/>
      <c r="DI8" s="1050"/>
      <c r="DJ8" s="1050"/>
      <c r="DK8" s="1051"/>
      <c r="DL8" s="1049" t="s">
        <v>
502</v>
      </c>
      <c r="DM8" s="1050"/>
      <c r="DN8" s="1050"/>
      <c r="DO8" s="1050"/>
      <c r="DP8" s="1051"/>
      <c r="DQ8" s="1049" t="s">
        <v>
502</v>
      </c>
      <c r="DR8" s="1050"/>
      <c r="DS8" s="1050"/>
      <c r="DT8" s="1050"/>
      <c r="DU8" s="1051"/>
      <c r="DV8" s="1052"/>
      <c r="DW8" s="1053"/>
      <c r="DX8" s="1053"/>
      <c r="DY8" s="1053"/>
      <c r="DZ8" s="1054"/>
      <c r="EA8" s="255"/>
    </row>
    <row r="9" spans="1:131" s="256" customFormat="1" ht="26.25" customHeight="1" x14ac:dyDescent="0.2">
      <c r="A9" s="262">
        <v>
3</v>
      </c>
      <c r="B9" s="1097"/>
      <c r="C9" s="1098"/>
      <c r="D9" s="1098"/>
      <c r="E9" s="1098"/>
      <c r="F9" s="1098"/>
      <c r="G9" s="1098"/>
      <c r="H9" s="1098"/>
      <c r="I9" s="1098"/>
      <c r="J9" s="1098"/>
      <c r="K9" s="1098"/>
      <c r="L9" s="1098"/>
      <c r="M9" s="1098"/>
      <c r="N9" s="1098"/>
      <c r="O9" s="1098"/>
      <c r="P9" s="1099"/>
      <c r="Q9" s="1103"/>
      <c r="R9" s="1104"/>
      <c r="S9" s="1104"/>
      <c r="T9" s="1104"/>
      <c r="U9" s="1104"/>
      <c r="V9" s="1104"/>
      <c r="W9" s="1104"/>
      <c r="X9" s="1104"/>
      <c r="Y9" s="1104"/>
      <c r="Z9" s="1104"/>
      <c r="AA9" s="1104"/>
      <c r="AB9" s="1104"/>
      <c r="AC9" s="1104"/>
      <c r="AD9" s="1104"/>
      <c r="AE9" s="1105"/>
      <c r="AF9" s="1079"/>
      <c r="AG9" s="1080"/>
      <c r="AH9" s="1080"/>
      <c r="AI9" s="1080"/>
      <c r="AJ9" s="1081"/>
      <c r="AK9" s="1151"/>
      <c r="AL9" s="1152"/>
      <c r="AM9" s="1152"/>
      <c r="AN9" s="1152"/>
      <c r="AO9" s="1152"/>
      <c r="AP9" s="1152"/>
      <c r="AQ9" s="1152"/>
      <c r="AR9" s="1152"/>
      <c r="AS9" s="1152"/>
      <c r="AT9" s="1152"/>
      <c r="AU9" s="1149"/>
      <c r="AV9" s="1149"/>
      <c r="AW9" s="1149"/>
      <c r="AX9" s="1149"/>
      <c r="AY9" s="1150"/>
      <c r="AZ9" s="253"/>
      <c r="BA9" s="253"/>
      <c r="BB9" s="253"/>
      <c r="BC9" s="253"/>
      <c r="BD9" s="253"/>
      <c r="BE9" s="254"/>
      <c r="BF9" s="254"/>
      <c r="BG9" s="254"/>
      <c r="BH9" s="254"/>
      <c r="BI9" s="254"/>
      <c r="BJ9" s="254"/>
      <c r="BK9" s="254"/>
      <c r="BL9" s="254"/>
      <c r="BM9" s="254"/>
      <c r="BN9" s="254"/>
      <c r="BO9" s="254"/>
      <c r="BP9" s="254"/>
      <c r="BQ9" s="263">
        <v>
3</v>
      </c>
      <c r="BR9" s="264" t="s">
        <v>
578</v>
      </c>
      <c r="BS9" s="1074" t="s">
        <v>
572</v>
      </c>
      <c r="BT9" s="1075"/>
      <c r="BU9" s="1075"/>
      <c r="BV9" s="1075"/>
      <c r="BW9" s="1075"/>
      <c r="BX9" s="1075"/>
      <c r="BY9" s="1075"/>
      <c r="BZ9" s="1075"/>
      <c r="CA9" s="1075"/>
      <c r="CB9" s="1075"/>
      <c r="CC9" s="1075"/>
      <c r="CD9" s="1075"/>
      <c r="CE9" s="1075"/>
      <c r="CF9" s="1075"/>
      <c r="CG9" s="1076"/>
      <c r="CH9" s="1049">
        <v>
0</v>
      </c>
      <c r="CI9" s="1050"/>
      <c r="CJ9" s="1050"/>
      <c r="CK9" s="1050"/>
      <c r="CL9" s="1051"/>
      <c r="CM9" s="1049">
        <v>
10</v>
      </c>
      <c r="CN9" s="1050"/>
      <c r="CO9" s="1050"/>
      <c r="CP9" s="1050"/>
      <c r="CQ9" s="1051"/>
      <c r="CR9" s="1049">
        <v>
10</v>
      </c>
      <c r="CS9" s="1050"/>
      <c r="CT9" s="1050"/>
      <c r="CU9" s="1050"/>
      <c r="CV9" s="1051"/>
      <c r="CW9" s="1049">
        <v>
0</v>
      </c>
      <c r="CX9" s="1050"/>
      <c r="CY9" s="1050"/>
      <c r="CZ9" s="1050"/>
      <c r="DA9" s="1051"/>
      <c r="DB9" s="1049" t="s">
        <v>
502</v>
      </c>
      <c r="DC9" s="1050"/>
      <c r="DD9" s="1050"/>
      <c r="DE9" s="1050"/>
      <c r="DF9" s="1051"/>
      <c r="DG9" s="1049" t="s">
        <v>
502</v>
      </c>
      <c r="DH9" s="1050"/>
      <c r="DI9" s="1050"/>
      <c r="DJ9" s="1050"/>
      <c r="DK9" s="1051"/>
      <c r="DL9" s="1049" t="s">
        <v>
502</v>
      </c>
      <c r="DM9" s="1050"/>
      <c r="DN9" s="1050"/>
      <c r="DO9" s="1050"/>
      <c r="DP9" s="1051"/>
      <c r="DQ9" s="1049" t="s">
        <v>
502</v>
      </c>
      <c r="DR9" s="1050"/>
      <c r="DS9" s="1050"/>
      <c r="DT9" s="1050"/>
      <c r="DU9" s="1051"/>
      <c r="DV9" s="1052"/>
      <c r="DW9" s="1053"/>
      <c r="DX9" s="1053"/>
      <c r="DY9" s="1053"/>
      <c r="DZ9" s="1054"/>
      <c r="EA9" s="255"/>
    </row>
    <row r="10" spans="1:131" s="256" customFormat="1" ht="26.25" customHeight="1" x14ac:dyDescent="0.2">
      <c r="A10" s="262">
        <v>
4</v>
      </c>
      <c r="B10" s="1097"/>
      <c r="C10" s="1098"/>
      <c r="D10" s="1098"/>
      <c r="E10" s="1098"/>
      <c r="F10" s="1098"/>
      <c r="G10" s="1098"/>
      <c r="H10" s="1098"/>
      <c r="I10" s="1098"/>
      <c r="J10" s="1098"/>
      <c r="K10" s="1098"/>
      <c r="L10" s="1098"/>
      <c r="M10" s="1098"/>
      <c r="N10" s="1098"/>
      <c r="O10" s="1098"/>
      <c r="P10" s="1099"/>
      <c r="Q10" s="1103"/>
      <c r="R10" s="1104"/>
      <c r="S10" s="1104"/>
      <c r="T10" s="1104"/>
      <c r="U10" s="1104"/>
      <c r="V10" s="1104"/>
      <c r="W10" s="1104"/>
      <c r="X10" s="1104"/>
      <c r="Y10" s="1104"/>
      <c r="Z10" s="1104"/>
      <c r="AA10" s="1104"/>
      <c r="AB10" s="1104"/>
      <c r="AC10" s="1104"/>
      <c r="AD10" s="1104"/>
      <c r="AE10" s="1105"/>
      <c r="AF10" s="1079"/>
      <c r="AG10" s="1080"/>
      <c r="AH10" s="1080"/>
      <c r="AI10" s="1080"/>
      <c r="AJ10" s="1081"/>
      <c r="AK10" s="1151"/>
      <c r="AL10" s="1152"/>
      <c r="AM10" s="1152"/>
      <c r="AN10" s="1152"/>
      <c r="AO10" s="1152"/>
      <c r="AP10" s="1152"/>
      <c r="AQ10" s="1152"/>
      <c r="AR10" s="1152"/>
      <c r="AS10" s="1152"/>
      <c r="AT10" s="1152"/>
      <c r="AU10" s="1149"/>
      <c r="AV10" s="1149"/>
      <c r="AW10" s="1149"/>
      <c r="AX10" s="1149"/>
      <c r="AY10" s="1150"/>
      <c r="AZ10" s="253"/>
      <c r="BA10" s="253"/>
      <c r="BB10" s="253"/>
      <c r="BC10" s="253"/>
      <c r="BD10" s="253"/>
      <c r="BE10" s="254"/>
      <c r="BF10" s="254"/>
      <c r="BG10" s="254"/>
      <c r="BH10" s="254"/>
      <c r="BI10" s="254"/>
      <c r="BJ10" s="254"/>
      <c r="BK10" s="254"/>
      <c r="BL10" s="254"/>
      <c r="BM10" s="254"/>
      <c r="BN10" s="254"/>
      <c r="BO10" s="254"/>
      <c r="BP10" s="254"/>
      <c r="BQ10" s="263">
        <v>
4</v>
      </c>
      <c r="BR10" s="264"/>
      <c r="BS10" s="1074"/>
      <c r="BT10" s="1075"/>
      <c r="BU10" s="1075"/>
      <c r="BV10" s="1075"/>
      <c r="BW10" s="1075"/>
      <c r="BX10" s="1075"/>
      <c r="BY10" s="1075"/>
      <c r="BZ10" s="1075"/>
      <c r="CA10" s="1075"/>
      <c r="CB10" s="1075"/>
      <c r="CC10" s="1075"/>
      <c r="CD10" s="1075"/>
      <c r="CE10" s="1075"/>
      <c r="CF10" s="1075"/>
      <c r="CG10" s="1076"/>
      <c r="CH10" s="1049"/>
      <c r="CI10" s="1050"/>
      <c r="CJ10" s="1050"/>
      <c r="CK10" s="1050"/>
      <c r="CL10" s="1051"/>
      <c r="CM10" s="1049"/>
      <c r="CN10" s="1050"/>
      <c r="CO10" s="1050"/>
      <c r="CP10" s="1050"/>
      <c r="CQ10" s="1051"/>
      <c r="CR10" s="1049"/>
      <c r="CS10" s="1050"/>
      <c r="CT10" s="1050"/>
      <c r="CU10" s="1050"/>
      <c r="CV10" s="1051"/>
      <c r="CW10" s="1049"/>
      <c r="CX10" s="1050"/>
      <c r="CY10" s="1050"/>
      <c r="CZ10" s="1050"/>
      <c r="DA10" s="1051"/>
      <c r="DB10" s="1049"/>
      <c r="DC10" s="1050"/>
      <c r="DD10" s="1050"/>
      <c r="DE10" s="1050"/>
      <c r="DF10" s="1051"/>
      <c r="DG10" s="1049"/>
      <c r="DH10" s="1050"/>
      <c r="DI10" s="1050"/>
      <c r="DJ10" s="1050"/>
      <c r="DK10" s="1051"/>
      <c r="DL10" s="1049"/>
      <c r="DM10" s="1050"/>
      <c r="DN10" s="1050"/>
      <c r="DO10" s="1050"/>
      <c r="DP10" s="1051"/>
      <c r="DQ10" s="1049"/>
      <c r="DR10" s="1050"/>
      <c r="DS10" s="1050"/>
      <c r="DT10" s="1050"/>
      <c r="DU10" s="1051"/>
      <c r="DV10" s="1052"/>
      <c r="DW10" s="1053"/>
      <c r="DX10" s="1053"/>
      <c r="DY10" s="1053"/>
      <c r="DZ10" s="1054"/>
      <c r="EA10" s="255"/>
    </row>
    <row r="11" spans="1:131" s="256" customFormat="1" ht="26.25" customHeight="1" x14ac:dyDescent="0.2">
      <c r="A11" s="262">
        <v>
5</v>
      </c>
      <c r="B11" s="1097"/>
      <c r="C11" s="1098"/>
      <c r="D11" s="1098"/>
      <c r="E11" s="1098"/>
      <c r="F11" s="1098"/>
      <c r="G11" s="1098"/>
      <c r="H11" s="1098"/>
      <c r="I11" s="1098"/>
      <c r="J11" s="1098"/>
      <c r="K11" s="1098"/>
      <c r="L11" s="1098"/>
      <c r="M11" s="1098"/>
      <c r="N11" s="1098"/>
      <c r="O11" s="1098"/>
      <c r="P11" s="1099"/>
      <c r="Q11" s="1103"/>
      <c r="R11" s="1104"/>
      <c r="S11" s="1104"/>
      <c r="T11" s="1104"/>
      <c r="U11" s="1104"/>
      <c r="V11" s="1104"/>
      <c r="W11" s="1104"/>
      <c r="X11" s="1104"/>
      <c r="Y11" s="1104"/>
      <c r="Z11" s="1104"/>
      <c r="AA11" s="1104"/>
      <c r="AB11" s="1104"/>
      <c r="AC11" s="1104"/>
      <c r="AD11" s="1104"/>
      <c r="AE11" s="1105"/>
      <c r="AF11" s="1079"/>
      <c r="AG11" s="1080"/>
      <c r="AH11" s="1080"/>
      <c r="AI11" s="1080"/>
      <c r="AJ11" s="1081"/>
      <c r="AK11" s="1151"/>
      <c r="AL11" s="1152"/>
      <c r="AM11" s="1152"/>
      <c r="AN11" s="1152"/>
      <c r="AO11" s="1152"/>
      <c r="AP11" s="1152"/>
      <c r="AQ11" s="1152"/>
      <c r="AR11" s="1152"/>
      <c r="AS11" s="1152"/>
      <c r="AT11" s="1152"/>
      <c r="AU11" s="1149"/>
      <c r="AV11" s="1149"/>
      <c r="AW11" s="1149"/>
      <c r="AX11" s="1149"/>
      <c r="AY11" s="1150"/>
      <c r="AZ11" s="253"/>
      <c r="BA11" s="253"/>
      <c r="BB11" s="253"/>
      <c r="BC11" s="253"/>
      <c r="BD11" s="253"/>
      <c r="BE11" s="254"/>
      <c r="BF11" s="254"/>
      <c r="BG11" s="254"/>
      <c r="BH11" s="254"/>
      <c r="BI11" s="254"/>
      <c r="BJ11" s="254"/>
      <c r="BK11" s="254"/>
      <c r="BL11" s="254"/>
      <c r="BM11" s="254"/>
      <c r="BN11" s="254"/>
      <c r="BO11" s="254"/>
      <c r="BP11" s="254"/>
      <c r="BQ11" s="263">
        <v>
5</v>
      </c>
      <c r="BR11" s="264"/>
      <c r="BS11" s="1074"/>
      <c r="BT11" s="1075"/>
      <c r="BU11" s="1075"/>
      <c r="BV11" s="1075"/>
      <c r="BW11" s="1075"/>
      <c r="BX11" s="1075"/>
      <c r="BY11" s="1075"/>
      <c r="BZ11" s="1075"/>
      <c r="CA11" s="1075"/>
      <c r="CB11" s="1075"/>
      <c r="CC11" s="1075"/>
      <c r="CD11" s="1075"/>
      <c r="CE11" s="1075"/>
      <c r="CF11" s="1075"/>
      <c r="CG11" s="1076"/>
      <c r="CH11" s="1049"/>
      <c r="CI11" s="1050"/>
      <c r="CJ11" s="1050"/>
      <c r="CK11" s="1050"/>
      <c r="CL11" s="1051"/>
      <c r="CM11" s="1049"/>
      <c r="CN11" s="1050"/>
      <c r="CO11" s="1050"/>
      <c r="CP11" s="1050"/>
      <c r="CQ11" s="1051"/>
      <c r="CR11" s="1049"/>
      <c r="CS11" s="1050"/>
      <c r="CT11" s="1050"/>
      <c r="CU11" s="1050"/>
      <c r="CV11" s="1051"/>
      <c r="CW11" s="1049"/>
      <c r="CX11" s="1050"/>
      <c r="CY11" s="1050"/>
      <c r="CZ11" s="1050"/>
      <c r="DA11" s="1051"/>
      <c r="DB11" s="1049"/>
      <c r="DC11" s="1050"/>
      <c r="DD11" s="1050"/>
      <c r="DE11" s="1050"/>
      <c r="DF11" s="1051"/>
      <c r="DG11" s="1049"/>
      <c r="DH11" s="1050"/>
      <c r="DI11" s="1050"/>
      <c r="DJ11" s="1050"/>
      <c r="DK11" s="1051"/>
      <c r="DL11" s="1049"/>
      <c r="DM11" s="1050"/>
      <c r="DN11" s="1050"/>
      <c r="DO11" s="1050"/>
      <c r="DP11" s="1051"/>
      <c r="DQ11" s="1049"/>
      <c r="DR11" s="1050"/>
      <c r="DS11" s="1050"/>
      <c r="DT11" s="1050"/>
      <c r="DU11" s="1051"/>
      <c r="DV11" s="1052"/>
      <c r="DW11" s="1053"/>
      <c r="DX11" s="1053"/>
      <c r="DY11" s="1053"/>
      <c r="DZ11" s="1054"/>
      <c r="EA11" s="255"/>
    </row>
    <row r="12" spans="1:131" s="256" customFormat="1" ht="26.25" customHeight="1" x14ac:dyDescent="0.2">
      <c r="A12" s="262">
        <v>
6</v>
      </c>
      <c r="B12" s="1097"/>
      <c r="C12" s="1098"/>
      <c r="D12" s="1098"/>
      <c r="E12" s="1098"/>
      <c r="F12" s="1098"/>
      <c r="G12" s="1098"/>
      <c r="H12" s="1098"/>
      <c r="I12" s="1098"/>
      <c r="J12" s="1098"/>
      <c r="K12" s="1098"/>
      <c r="L12" s="1098"/>
      <c r="M12" s="1098"/>
      <c r="N12" s="1098"/>
      <c r="O12" s="1098"/>
      <c r="P12" s="1099"/>
      <c r="Q12" s="1103"/>
      <c r="R12" s="1104"/>
      <c r="S12" s="1104"/>
      <c r="T12" s="1104"/>
      <c r="U12" s="1104"/>
      <c r="V12" s="1104"/>
      <c r="W12" s="1104"/>
      <c r="X12" s="1104"/>
      <c r="Y12" s="1104"/>
      <c r="Z12" s="1104"/>
      <c r="AA12" s="1104"/>
      <c r="AB12" s="1104"/>
      <c r="AC12" s="1104"/>
      <c r="AD12" s="1104"/>
      <c r="AE12" s="1105"/>
      <c r="AF12" s="1079"/>
      <c r="AG12" s="1080"/>
      <c r="AH12" s="1080"/>
      <c r="AI12" s="1080"/>
      <c r="AJ12" s="1081"/>
      <c r="AK12" s="1151"/>
      <c r="AL12" s="1152"/>
      <c r="AM12" s="1152"/>
      <c r="AN12" s="1152"/>
      <c r="AO12" s="1152"/>
      <c r="AP12" s="1152"/>
      <c r="AQ12" s="1152"/>
      <c r="AR12" s="1152"/>
      <c r="AS12" s="1152"/>
      <c r="AT12" s="1152"/>
      <c r="AU12" s="1149"/>
      <c r="AV12" s="1149"/>
      <c r="AW12" s="1149"/>
      <c r="AX12" s="1149"/>
      <c r="AY12" s="1150"/>
      <c r="AZ12" s="253"/>
      <c r="BA12" s="253"/>
      <c r="BB12" s="253"/>
      <c r="BC12" s="253"/>
      <c r="BD12" s="253"/>
      <c r="BE12" s="254"/>
      <c r="BF12" s="254"/>
      <c r="BG12" s="254"/>
      <c r="BH12" s="254"/>
      <c r="BI12" s="254"/>
      <c r="BJ12" s="254"/>
      <c r="BK12" s="254"/>
      <c r="BL12" s="254"/>
      <c r="BM12" s="254"/>
      <c r="BN12" s="254"/>
      <c r="BO12" s="254"/>
      <c r="BP12" s="254"/>
      <c r="BQ12" s="263">
        <v>
6</v>
      </c>
      <c r="BR12" s="264"/>
      <c r="BS12" s="1074"/>
      <c r="BT12" s="1075"/>
      <c r="BU12" s="1075"/>
      <c r="BV12" s="1075"/>
      <c r="BW12" s="1075"/>
      <c r="BX12" s="1075"/>
      <c r="BY12" s="1075"/>
      <c r="BZ12" s="1075"/>
      <c r="CA12" s="1075"/>
      <c r="CB12" s="1075"/>
      <c r="CC12" s="1075"/>
      <c r="CD12" s="1075"/>
      <c r="CE12" s="1075"/>
      <c r="CF12" s="1075"/>
      <c r="CG12" s="1076"/>
      <c r="CH12" s="1049"/>
      <c r="CI12" s="1050"/>
      <c r="CJ12" s="1050"/>
      <c r="CK12" s="1050"/>
      <c r="CL12" s="1051"/>
      <c r="CM12" s="1049"/>
      <c r="CN12" s="1050"/>
      <c r="CO12" s="1050"/>
      <c r="CP12" s="1050"/>
      <c r="CQ12" s="1051"/>
      <c r="CR12" s="1049"/>
      <c r="CS12" s="1050"/>
      <c r="CT12" s="1050"/>
      <c r="CU12" s="1050"/>
      <c r="CV12" s="1051"/>
      <c r="CW12" s="1049"/>
      <c r="CX12" s="1050"/>
      <c r="CY12" s="1050"/>
      <c r="CZ12" s="1050"/>
      <c r="DA12" s="1051"/>
      <c r="DB12" s="1049"/>
      <c r="DC12" s="1050"/>
      <c r="DD12" s="1050"/>
      <c r="DE12" s="1050"/>
      <c r="DF12" s="1051"/>
      <c r="DG12" s="1049"/>
      <c r="DH12" s="1050"/>
      <c r="DI12" s="1050"/>
      <c r="DJ12" s="1050"/>
      <c r="DK12" s="1051"/>
      <c r="DL12" s="1049"/>
      <c r="DM12" s="1050"/>
      <c r="DN12" s="1050"/>
      <c r="DO12" s="1050"/>
      <c r="DP12" s="1051"/>
      <c r="DQ12" s="1049"/>
      <c r="DR12" s="1050"/>
      <c r="DS12" s="1050"/>
      <c r="DT12" s="1050"/>
      <c r="DU12" s="1051"/>
      <c r="DV12" s="1052"/>
      <c r="DW12" s="1053"/>
      <c r="DX12" s="1053"/>
      <c r="DY12" s="1053"/>
      <c r="DZ12" s="1054"/>
      <c r="EA12" s="255"/>
    </row>
    <row r="13" spans="1:131" s="256" customFormat="1" ht="26.25" customHeight="1" x14ac:dyDescent="0.2">
      <c r="A13" s="262">
        <v>
7</v>
      </c>
      <c r="B13" s="1097"/>
      <c r="C13" s="1098"/>
      <c r="D13" s="1098"/>
      <c r="E13" s="1098"/>
      <c r="F13" s="1098"/>
      <c r="G13" s="1098"/>
      <c r="H13" s="1098"/>
      <c r="I13" s="1098"/>
      <c r="J13" s="1098"/>
      <c r="K13" s="1098"/>
      <c r="L13" s="1098"/>
      <c r="M13" s="1098"/>
      <c r="N13" s="1098"/>
      <c r="O13" s="1098"/>
      <c r="P13" s="1099"/>
      <c r="Q13" s="1103"/>
      <c r="R13" s="1104"/>
      <c r="S13" s="1104"/>
      <c r="T13" s="1104"/>
      <c r="U13" s="1104"/>
      <c r="V13" s="1104"/>
      <c r="W13" s="1104"/>
      <c r="X13" s="1104"/>
      <c r="Y13" s="1104"/>
      <c r="Z13" s="1104"/>
      <c r="AA13" s="1104"/>
      <c r="AB13" s="1104"/>
      <c r="AC13" s="1104"/>
      <c r="AD13" s="1104"/>
      <c r="AE13" s="1105"/>
      <c r="AF13" s="1079"/>
      <c r="AG13" s="1080"/>
      <c r="AH13" s="1080"/>
      <c r="AI13" s="1080"/>
      <c r="AJ13" s="1081"/>
      <c r="AK13" s="1151"/>
      <c r="AL13" s="1152"/>
      <c r="AM13" s="1152"/>
      <c r="AN13" s="1152"/>
      <c r="AO13" s="1152"/>
      <c r="AP13" s="1152"/>
      <c r="AQ13" s="1152"/>
      <c r="AR13" s="1152"/>
      <c r="AS13" s="1152"/>
      <c r="AT13" s="1152"/>
      <c r="AU13" s="1149"/>
      <c r="AV13" s="1149"/>
      <c r="AW13" s="1149"/>
      <c r="AX13" s="1149"/>
      <c r="AY13" s="1150"/>
      <c r="AZ13" s="253"/>
      <c r="BA13" s="253"/>
      <c r="BB13" s="253"/>
      <c r="BC13" s="253"/>
      <c r="BD13" s="253"/>
      <c r="BE13" s="254"/>
      <c r="BF13" s="254"/>
      <c r="BG13" s="254"/>
      <c r="BH13" s="254"/>
      <c r="BI13" s="254"/>
      <c r="BJ13" s="254"/>
      <c r="BK13" s="254"/>
      <c r="BL13" s="254"/>
      <c r="BM13" s="254"/>
      <c r="BN13" s="254"/>
      <c r="BO13" s="254"/>
      <c r="BP13" s="254"/>
      <c r="BQ13" s="263">
        <v>
7</v>
      </c>
      <c r="BR13" s="264"/>
      <c r="BS13" s="1074"/>
      <c r="BT13" s="1075"/>
      <c r="BU13" s="1075"/>
      <c r="BV13" s="1075"/>
      <c r="BW13" s="1075"/>
      <c r="BX13" s="1075"/>
      <c r="BY13" s="1075"/>
      <c r="BZ13" s="1075"/>
      <c r="CA13" s="1075"/>
      <c r="CB13" s="1075"/>
      <c r="CC13" s="1075"/>
      <c r="CD13" s="1075"/>
      <c r="CE13" s="1075"/>
      <c r="CF13" s="1075"/>
      <c r="CG13" s="1076"/>
      <c r="CH13" s="1049"/>
      <c r="CI13" s="1050"/>
      <c r="CJ13" s="1050"/>
      <c r="CK13" s="1050"/>
      <c r="CL13" s="1051"/>
      <c r="CM13" s="1049"/>
      <c r="CN13" s="1050"/>
      <c r="CO13" s="1050"/>
      <c r="CP13" s="1050"/>
      <c r="CQ13" s="1051"/>
      <c r="CR13" s="1049"/>
      <c r="CS13" s="1050"/>
      <c r="CT13" s="1050"/>
      <c r="CU13" s="1050"/>
      <c r="CV13" s="1051"/>
      <c r="CW13" s="1049"/>
      <c r="CX13" s="1050"/>
      <c r="CY13" s="1050"/>
      <c r="CZ13" s="1050"/>
      <c r="DA13" s="1051"/>
      <c r="DB13" s="1049"/>
      <c r="DC13" s="1050"/>
      <c r="DD13" s="1050"/>
      <c r="DE13" s="1050"/>
      <c r="DF13" s="1051"/>
      <c r="DG13" s="1049"/>
      <c r="DH13" s="1050"/>
      <c r="DI13" s="1050"/>
      <c r="DJ13" s="1050"/>
      <c r="DK13" s="1051"/>
      <c r="DL13" s="1049"/>
      <c r="DM13" s="1050"/>
      <c r="DN13" s="1050"/>
      <c r="DO13" s="1050"/>
      <c r="DP13" s="1051"/>
      <c r="DQ13" s="1049"/>
      <c r="DR13" s="1050"/>
      <c r="DS13" s="1050"/>
      <c r="DT13" s="1050"/>
      <c r="DU13" s="1051"/>
      <c r="DV13" s="1052"/>
      <c r="DW13" s="1053"/>
      <c r="DX13" s="1053"/>
      <c r="DY13" s="1053"/>
      <c r="DZ13" s="1054"/>
      <c r="EA13" s="255"/>
    </row>
    <row r="14" spans="1:131" s="256" customFormat="1" ht="26.25" customHeight="1" x14ac:dyDescent="0.2">
      <c r="A14" s="262">
        <v>
8</v>
      </c>
      <c r="B14" s="1097"/>
      <c r="C14" s="1098"/>
      <c r="D14" s="1098"/>
      <c r="E14" s="1098"/>
      <c r="F14" s="1098"/>
      <c r="G14" s="1098"/>
      <c r="H14" s="1098"/>
      <c r="I14" s="1098"/>
      <c r="J14" s="1098"/>
      <c r="K14" s="1098"/>
      <c r="L14" s="1098"/>
      <c r="M14" s="1098"/>
      <c r="N14" s="1098"/>
      <c r="O14" s="1098"/>
      <c r="P14" s="1099"/>
      <c r="Q14" s="1103"/>
      <c r="R14" s="1104"/>
      <c r="S14" s="1104"/>
      <c r="T14" s="1104"/>
      <c r="U14" s="1104"/>
      <c r="V14" s="1104"/>
      <c r="W14" s="1104"/>
      <c r="X14" s="1104"/>
      <c r="Y14" s="1104"/>
      <c r="Z14" s="1104"/>
      <c r="AA14" s="1104"/>
      <c r="AB14" s="1104"/>
      <c r="AC14" s="1104"/>
      <c r="AD14" s="1104"/>
      <c r="AE14" s="1105"/>
      <c r="AF14" s="1079"/>
      <c r="AG14" s="1080"/>
      <c r="AH14" s="1080"/>
      <c r="AI14" s="1080"/>
      <c r="AJ14" s="1081"/>
      <c r="AK14" s="1151"/>
      <c r="AL14" s="1152"/>
      <c r="AM14" s="1152"/>
      <c r="AN14" s="1152"/>
      <c r="AO14" s="1152"/>
      <c r="AP14" s="1152"/>
      <c r="AQ14" s="1152"/>
      <c r="AR14" s="1152"/>
      <c r="AS14" s="1152"/>
      <c r="AT14" s="1152"/>
      <c r="AU14" s="1149"/>
      <c r="AV14" s="1149"/>
      <c r="AW14" s="1149"/>
      <c r="AX14" s="1149"/>
      <c r="AY14" s="1150"/>
      <c r="AZ14" s="253"/>
      <c r="BA14" s="253"/>
      <c r="BB14" s="253"/>
      <c r="BC14" s="253"/>
      <c r="BD14" s="253"/>
      <c r="BE14" s="254"/>
      <c r="BF14" s="254"/>
      <c r="BG14" s="254"/>
      <c r="BH14" s="254"/>
      <c r="BI14" s="254"/>
      <c r="BJ14" s="254"/>
      <c r="BK14" s="254"/>
      <c r="BL14" s="254"/>
      <c r="BM14" s="254"/>
      <c r="BN14" s="254"/>
      <c r="BO14" s="254"/>
      <c r="BP14" s="254"/>
      <c r="BQ14" s="263">
        <v>
8</v>
      </c>
      <c r="BR14" s="264"/>
      <c r="BS14" s="1074"/>
      <c r="BT14" s="1075"/>
      <c r="BU14" s="1075"/>
      <c r="BV14" s="1075"/>
      <c r="BW14" s="1075"/>
      <c r="BX14" s="1075"/>
      <c r="BY14" s="1075"/>
      <c r="BZ14" s="1075"/>
      <c r="CA14" s="1075"/>
      <c r="CB14" s="1075"/>
      <c r="CC14" s="1075"/>
      <c r="CD14" s="1075"/>
      <c r="CE14" s="1075"/>
      <c r="CF14" s="1075"/>
      <c r="CG14" s="1076"/>
      <c r="CH14" s="1049"/>
      <c r="CI14" s="1050"/>
      <c r="CJ14" s="1050"/>
      <c r="CK14" s="1050"/>
      <c r="CL14" s="1051"/>
      <c r="CM14" s="1049"/>
      <c r="CN14" s="1050"/>
      <c r="CO14" s="1050"/>
      <c r="CP14" s="1050"/>
      <c r="CQ14" s="1051"/>
      <c r="CR14" s="1049"/>
      <c r="CS14" s="1050"/>
      <c r="CT14" s="1050"/>
      <c r="CU14" s="1050"/>
      <c r="CV14" s="1051"/>
      <c r="CW14" s="1049"/>
      <c r="CX14" s="1050"/>
      <c r="CY14" s="1050"/>
      <c r="CZ14" s="1050"/>
      <c r="DA14" s="1051"/>
      <c r="DB14" s="1049"/>
      <c r="DC14" s="1050"/>
      <c r="DD14" s="1050"/>
      <c r="DE14" s="1050"/>
      <c r="DF14" s="1051"/>
      <c r="DG14" s="1049"/>
      <c r="DH14" s="1050"/>
      <c r="DI14" s="1050"/>
      <c r="DJ14" s="1050"/>
      <c r="DK14" s="1051"/>
      <c r="DL14" s="1049"/>
      <c r="DM14" s="1050"/>
      <c r="DN14" s="1050"/>
      <c r="DO14" s="1050"/>
      <c r="DP14" s="1051"/>
      <c r="DQ14" s="1049"/>
      <c r="DR14" s="1050"/>
      <c r="DS14" s="1050"/>
      <c r="DT14" s="1050"/>
      <c r="DU14" s="1051"/>
      <c r="DV14" s="1052"/>
      <c r="DW14" s="1053"/>
      <c r="DX14" s="1053"/>
      <c r="DY14" s="1053"/>
      <c r="DZ14" s="1054"/>
      <c r="EA14" s="255"/>
    </row>
    <row r="15" spans="1:131" s="256" customFormat="1" ht="26.25" customHeight="1" x14ac:dyDescent="0.2">
      <c r="A15" s="262">
        <v>
9</v>
      </c>
      <c r="B15" s="1097"/>
      <c r="C15" s="1098"/>
      <c r="D15" s="1098"/>
      <c r="E15" s="1098"/>
      <c r="F15" s="1098"/>
      <c r="G15" s="1098"/>
      <c r="H15" s="1098"/>
      <c r="I15" s="1098"/>
      <c r="J15" s="1098"/>
      <c r="K15" s="1098"/>
      <c r="L15" s="1098"/>
      <c r="M15" s="1098"/>
      <c r="N15" s="1098"/>
      <c r="O15" s="1098"/>
      <c r="P15" s="1099"/>
      <c r="Q15" s="1103"/>
      <c r="R15" s="1104"/>
      <c r="S15" s="1104"/>
      <c r="T15" s="1104"/>
      <c r="U15" s="1104"/>
      <c r="V15" s="1104"/>
      <c r="W15" s="1104"/>
      <c r="X15" s="1104"/>
      <c r="Y15" s="1104"/>
      <c r="Z15" s="1104"/>
      <c r="AA15" s="1104"/>
      <c r="AB15" s="1104"/>
      <c r="AC15" s="1104"/>
      <c r="AD15" s="1104"/>
      <c r="AE15" s="1105"/>
      <c r="AF15" s="1079"/>
      <c r="AG15" s="1080"/>
      <c r="AH15" s="1080"/>
      <c r="AI15" s="1080"/>
      <c r="AJ15" s="1081"/>
      <c r="AK15" s="1151"/>
      <c r="AL15" s="1152"/>
      <c r="AM15" s="1152"/>
      <c r="AN15" s="1152"/>
      <c r="AO15" s="1152"/>
      <c r="AP15" s="1152"/>
      <c r="AQ15" s="1152"/>
      <c r="AR15" s="1152"/>
      <c r="AS15" s="1152"/>
      <c r="AT15" s="1152"/>
      <c r="AU15" s="1149"/>
      <c r="AV15" s="1149"/>
      <c r="AW15" s="1149"/>
      <c r="AX15" s="1149"/>
      <c r="AY15" s="1150"/>
      <c r="AZ15" s="253"/>
      <c r="BA15" s="253"/>
      <c r="BB15" s="253"/>
      <c r="BC15" s="253"/>
      <c r="BD15" s="253"/>
      <c r="BE15" s="254"/>
      <c r="BF15" s="254"/>
      <c r="BG15" s="254"/>
      <c r="BH15" s="254"/>
      <c r="BI15" s="254"/>
      <c r="BJ15" s="254"/>
      <c r="BK15" s="254"/>
      <c r="BL15" s="254"/>
      <c r="BM15" s="254"/>
      <c r="BN15" s="254"/>
      <c r="BO15" s="254"/>
      <c r="BP15" s="254"/>
      <c r="BQ15" s="263">
        <v>
9</v>
      </c>
      <c r="BR15" s="264"/>
      <c r="BS15" s="1074"/>
      <c r="BT15" s="1075"/>
      <c r="BU15" s="1075"/>
      <c r="BV15" s="1075"/>
      <c r="BW15" s="1075"/>
      <c r="BX15" s="1075"/>
      <c r="BY15" s="1075"/>
      <c r="BZ15" s="1075"/>
      <c r="CA15" s="1075"/>
      <c r="CB15" s="1075"/>
      <c r="CC15" s="1075"/>
      <c r="CD15" s="1075"/>
      <c r="CE15" s="1075"/>
      <c r="CF15" s="1075"/>
      <c r="CG15" s="1076"/>
      <c r="CH15" s="1049"/>
      <c r="CI15" s="1050"/>
      <c r="CJ15" s="1050"/>
      <c r="CK15" s="1050"/>
      <c r="CL15" s="1051"/>
      <c r="CM15" s="1049"/>
      <c r="CN15" s="1050"/>
      <c r="CO15" s="1050"/>
      <c r="CP15" s="1050"/>
      <c r="CQ15" s="1051"/>
      <c r="CR15" s="1049"/>
      <c r="CS15" s="1050"/>
      <c r="CT15" s="1050"/>
      <c r="CU15" s="1050"/>
      <c r="CV15" s="1051"/>
      <c r="CW15" s="1049"/>
      <c r="CX15" s="1050"/>
      <c r="CY15" s="1050"/>
      <c r="CZ15" s="1050"/>
      <c r="DA15" s="1051"/>
      <c r="DB15" s="1049"/>
      <c r="DC15" s="1050"/>
      <c r="DD15" s="1050"/>
      <c r="DE15" s="1050"/>
      <c r="DF15" s="1051"/>
      <c r="DG15" s="1049"/>
      <c r="DH15" s="1050"/>
      <c r="DI15" s="1050"/>
      <c r="DJ15" s="1050"/>
      <c r="DK15" s="1051"/>
      <c r="DL15" s="1049"/>
      <c r="DM15" s="1050"/>
      <c r="DN15" s="1050"/>
      <c r="DO15" s="1050"/>
      <c r="DP15" s="1051"/>
      <c r="DQ15" s="1049"/>
      <c r="DR15" s="1050"/>
      <c r="DS15" s="1050"/>
      <c r="DT15" s="1050"/>
      <c r="DU15" s="1051"/>
      <c r="DV15" s="1052"/>
      <c r="DW15" s="1053"/>
      <c r="DX15" s="1053"/>
      <c r="DY15" s="1053"/>
      <c r="DZ15" s="1054"/>
      <c r="EA15" s="255"/>
    </row>
    <row r="16" spans="1:131" s="256" customFormat="1" ht="26.25" customHeight="1" x14ac:dyDescent="0.2">
      <c r="A16" s="262">
        <v>
10</v>
      </c>
      <c r="B16" s="1097"/>
      <c r="C16" s="1098"/>
      <c r="D16" s="1098"/>
      <c r="E16" s="1098"/>
      <c r="F16" s="1098"/>
      <c r="G16" s="1098"/>
      <c r="H16" s="1098"/>
      <c r="I16" s="1098"/>
      <c r="J16" s="1098"/>
      <c r="K16" s="1098"/>
      <c r="L16" s="1098"/>
      <c r="M16" s="1098"/>
      <c r="N16" s="1098"/>
      <c r="O16" s="1098"/>
      <c r="P16" s="1099"/>
      <c r="Q16" s="1103"/>
      <c r="R16" s="1104"/>
      <c r="S16" s="1104"/>
      <c r="T16" s="1104"/>
      <c r="U16" s="1104"/>
      <c r="V16" s="1104"/>
      <c r="W16" s="1104"/>
      <c r="X16" s="1104"/>
      <c r="Y16" s="1104"/>
      <c r="Z16" s="1104"/>
      <c r="AA16" s="1104"/>
      <c r="AB16" s="1104"/>
      <c r="AC16" s="1104"/>
      <c r="AD16" s="1104"/>
      <c r="AE16" s="1105"/>
      <c r="AF16" s="1079"/>
      <c r="AG16" s="1080"/>
      <c r="AH16" s="1080"/>
      <c r="AI16" s="1080"/>
      <c r="AJ16" s="1081"/>
      <c r="AK16" s="1151"/>
      <c r="AL16" s="1152"/>
      <c r="AM16" s="1152"/>
      <c r="AN16" s="1152"/>
      <c r="AO16" s="1152"/>
      <c r="AP16" s="1152"/>
      <c r="AQ16" s="1152"/>
      <c r="AR16" s="1152"/>
      <c r="AS16" s="1152"/>
      <c r="AT16" s="1152"/>
      <c r="AU16" s="1149"/>
      <c r="AV16" s="1149"/>
      <c r="AW16" s="1149"/>
      <c r="AX16" s="1149"/>
      <c r="AY16" s="1150"/>
      <c r="AZ16" s="253"/>
      <c r="BA16" s="253"/>
      <c r="BB16" s="253"/>
      <c r="BC16" s="253"/>
      <c r="BD16" s="253"/>
      <c r="BE16" s="254"/>
      <c r="BF16" s="254"/>
      <c r="BG16" s="254"/>
      <c r="BH16" s="254"/>
      <c r="BI16" s="254"/>
      <c r="BJ16" s="254"/>
      <c r="BK16" s="254"/>
      <c r="BL16" s="254"/>
      <c r="BM16" s="254"/>
      <c r="BN16" s="254"/>
      <c r="BO16" s="254"/>
      <c r="BP16" s="254"/>
      <c r="BQ16" s="263">
        <v>
10</v>
      </c>
      <c r="BR16" s="264"/>
      <c r="BS16" s="1074"/>
      <c r="BT16" s="1075"/>
      <c r="BU16" s="1075"/>
      <c r="BV16" s="1075"/>
      <c r="BW16" s="1075"/>
      <c r="BX16" s="1075"/>
      <c r="BY16" s="1075"/>
      <c r="BZ16" s="1075"/>
      <c r="CA16" s="1075"/>
      <c r="CB16" s="1075"/>
      <c r="CC16" s="1075"/>
      <c r="CD16" s="1075"/>
      <c r="CE16" s="1075"/>
      <c r="CF16" s="1075"/>
      <c r="CG16" s="1076"/>
      <c r="CH16" s="1049"/>
      <c r="CI16" s="1050"/>
      <c r="CJ16" s="1050"/>
      <c r="CK16" s="1050"/>
      <c r="CL16" s="1051"/>
      <c r="CM16" s="1049"/>
      <c r="CN16" s="1050"/>
      <c r="CO16" s="1050"/>
      <c r="CP16" s="1050"/>
      <c r="CQ16" s="1051"/>
      <c r="CR16" s="1049"/>
      <c r="CS16" s="1050"/>
      <c r="CT16" s="1050"/>
      <c r="CU16" s="1050"/>
      <c r="CV16" s="1051"/>
      <c r="CW16" s="1049"/>
      <c r="CX16" s="1050"/>
      <c r="CY16" s="1050"/>
      <c r="CZ16" s="1050"/>
      <c r="DA16" s="1051"/>
      <c r="DB16" s="1049"/>
      <c r="DC16" s="1050"/>
      <c r="DD16" s="1050"/>
      <c r="DE16" s="1050"/>
      <c r="DF16" s="1051"/>
      <c r="DG16" s="1049"/>
      <c r="DH16" s="1050"/>
      <c r="DI16" s="1050"/>
      <c r="DJ16" s="1050"/>
      <c r="DK16" s="1051"/>
      <c r="DL16" s="1049"/>
      <c r="DM16" s="1050"/>
      <c r="DN16" s="1050"/>
      <c r="DO16" s="1050"/>
      <c r="DP16" s="1051"/>
      <c r="DQ16" s="1049"/>
      <c r="DR16" s="1050"/>
      <c r="DS16" s="1050"/>
      <c r="DT16" s="1050"/>
      <c r="DU16" s="1051"/>
      <c r="DV16" s="1052"/>
      <c r="DW16" s="1053"/>
      <c r="DX16" s="1053"/>
      <c r="DY16" s="1053"/>
      <c r="DZ16" s="1054"/>
      <c r="EA16" s="255"/>
    </row>
    <row r="17" spans="1:131" s="256" customFormat="1" ht="26.25" customHeight="1" x14ac:dyDescent="0.2">
      <c r="A17" s="262">
        <v>
11</v>
      </c>
      <c r="B17" s="1097"/>
      <c r="C17" s="1098"/>
      <c r="D17" s="1098"/>
      <c r="E17" s="1098"/>
      <c r="F17" s="1098"/>
      <c r="G17" s="1098"/>
      <c r="H17" s="1098"/>
      <c r="I17" s="1098"/>
      <c r="J17" s="1098"/>
      <c r="K17" s="1098"/>
      <c r="L17" s="1098"/>
      <c r="M17" s="1098"/>
      <c r="N17" s="1098"/>
      <c r="O17" s="1098"/>
      <c r="P17" s="1099"/>
      <c r="Q17" s="1103"/>
      <c r="R17" s="1104"/>
      <c r="S17" s="1104"/>
      <c r="T17" s="1104"/>
      <c r="U17" s="1104"/>
      <c r="V17" s="1104"/>
      <c r="W17" s="1104"/>
      <c r="X17" s="1104"/>
      <c r="Y17" s="1104"/>
      <c r="Z17" s="1104"/>
      <c r="AA17" s="1104"/>
      <c r="AB17" s="1104"/>
      <c r="AC17" s="1104"/>
      <c r="AD17" s="1104"/>
      <c r="AE17" s="1105"/>
      <c r="AF17" s="1079"/>
      <c r="AG17" s="1080"/>
      <c r="AH17" s="1080"/>
      <c r="AI17" s="1080"/>
      <c r="AJ17" s="1081"/>
      <c r="AK17" s="1151"/>
      <c r="AL17" s="1152"/>
      <c r="AM17" s="1152"/>
      <c r="AN17" s="1152"/>
      <c r="AO17" s="1152"/>
      <c r="AP17" s="1152"/>
      <c r="AQ17" s="1152"/>
      <c r="AR17" s="1152"/>
      <c r="AS17" s="1152"/>
      <c r="AT17" s="1152"/>
      <c r="AU17" s="1149"/>
      <c r="AV17" s="1149"/>
      <c r="AW17" s="1149"/>
      <c r="AX17" s="1149"/>
      <c r="AY17" s="1150"/>
      <c r="AZ17" s="253"/>
      <c r="BA17" s="253"/>
      <c r="BB17" s="253"/>
      <c r="BC17" s="253"/>
      <c r="BD17" s="253"/>
      <c r="BE17" s="254"/>
      <c r="BF17" s="254"/>
      <c r="BG17" s="254"/>
      <c r="BH17" s="254"/>
      <c r="BI17" s="254"/>
      <c r="BJ17" s="254"/>
      <c r="BK17" s="254"/>
      <c r="BL17" s="254"/>
      <c r="BM17" s="254"/>
      <c r="BN17" s="254"/>
      <c r="BO17" s="254"/>
      <c r="BP17" s="254"/>
      <c r="BQ17" s="263">
        <v>
11</v>
      </c>
      <c r="BR17" s="264"/>
      <c r="BS17" s="1074"/>
      <c r="BT17" s="1075"/>
      <c r="BU17" s="1075"/>
      <c r="BV17" s="1075"/>
      <c r="BW17" s="1075"/>
      <c r="BX17" s="1075"/>
      <c r="BY17" s="1075"/>
      <c r="BZ17" s="1075"/>
      <c r="CA17" s="1075"/>
      <c r="CB17" s="1075"/>
      <c r="CC17" s="1075"/>
      <c r="CD17" s="1075"/>
      <c r="CE17" s="1075"/>
      <c r="CF17" s="1075"/>
      <c r="CG17" s="1076"/>
      <c r="CH17" s="1049"/>
      <c r="CI17" s="1050"/>
      <c r="CJ17" s="1050"/>
      <c r="CK17" s="1050"/>
      <c r="CL17" s="1051"/>
      <c r="CM17" s="1049"/>
      <c r="CN17" s="1050"/>
      <c r="CO17" s="1050"/>
      <c r="CP17" s="1050"/>
      <c r="CQ17" s="1051"/>
      <c r="CR17" s="1049"/>
      <c r="CS17" s="1050"/>
      <c r="CT17" s="1050"/>
      <c r="CU17" s="1050"/>
      <c r="CV17" s="1051"/>
      <c r="CW17" s="1049"/>
      <c r="CX17" s="1050"/>
      <c r="CY17" s="1050"/>
      <c r="CZ17" s="1050"/>
      <c r="DA17" s="1051"/>
      <c r="DB17" s="1049"/>
      <c r="DC17" s="1050"/>
      <c r="DD17" s="1050"/>
      <c r="DE17" s="1050"/>
      <c r="DF17" s="1051"/>
      <c r="DG17" s="1049"/>
      <c r="DH17" s="1050"/>
      <c r="DI17" s="1050"/>
      <c r="DJ17" s="1050"/>
      <c r="DK17" s="1051"/>
      <c r="DL17" s="1049"/>
      <c r="DM17" s="1050"/>
      <c r="DN17" s="1050"/>
      <c r="DO17" s="1050"/>
      <c r="DP17" s="1051"/>
      <c r="DQ17" s="1049"/>
      <c r="DR17" s="1050"/>
      <c r="DS17" s="1050"/>
      <c r="DT17" s="1050"/>
      <c r="DU17" s="1051"/>
      <c r="DV17" s="1052"/>
      <c r="DW17" s="1053"/>
      <c r="DX17" s="1053"/>
      <c r="DY17" s="1053"/>
      <c r="DZ17" s="1054"/>
      <c r="EA17" s="255"/>
    </row>
    <row r="18" spans="1:131" s="256" customFormat="1" ht="26.25" customHeight="1" x14ac:dyDescent="0.2">
      <c r="A18" s="262">
        <v>
12</v>
      </c>
      <c r="B18" s="1097"/>
      <c r="C18" s="1098"/>
      <c r="D18" s="1098"/>
      <c r="E18" s="1098"/>
      <c r="F18" s="1098"/>
      <c r="G18" s="1098"/>
      <c r="H18" s="1098"/>
      <c r="I18" s="1098"/>
      <c r="J18" s="1098"/>
      <c r="K18" s="1098"/>
      <c r="L18" s="1098"/>
      <c r="M18" s="1098"/>
      <c r="N18" s="1098"/>
      <c r="O18" s="1098"/>
      <c r="P18" s="1099"/>
      <c r="Q18" s="1103"/>
      <c r="R18" s="1104"/>
      <c r="S18" s="1104"/>
      <c r="T18" s="1104"/>
      <c r="U18" s="1104"/>
      <c r="V18" s="1104"/>
      <c r="W18" s="1104"/>
      <c r="X18" s="1104"/>
      <c r="Y18" s="1104"/>
      <c r="Z18" s="1104"/>
      <c r="AA18" s="1104"/>
      <c r="AB18" s="1104"/>
      <c r="AC18" s="1104"/>
      <c r="AD18" s="1104"/>
      <c r="AE18" s="1105"/>
      <c r="AF18" s="1079"/>
      <c r="AG18" s="1080"/>
      <c r="AH18" s="1080"/>
      <c r="AI18" s="1080"/>
      <c r="AJ18" s="1081"/>
      <c r="AK18" s="1151"/>
      <c r="AL18" s="1152"/>
      <c r="AM18" s="1152"/>
      <c r="AN18" s="1152"/>
      <c r="AO18" s="1152"/>
      <c r="AP18" s="1152"/>
      <c r="AQ18" s="1152"/>
      <c r="AR18" s="1152"/>
      <c r="AS18" s="1152"/>
      <c r="AT18" s="1152"/>
      <c r="AU18" s="1149"/>
      <c r="AV18" s="1149"/>
      <c r="AW18" s="1149"/>
      <c r="AX18" s="1149"/>
      <c r="AY18" s="1150"/>
      <c r="AZ18" s="253"/>
      <c r="BA18" s="253"/>
      <c r="BB18" s="253"/>
      <c r="BC18" s="253"/>
      <c r="BD18" s="253"/>
      <c r="BE18" s="254"/>
      <c r="BF18" s="254"/>
      <c r="BG18" s="254"/>
      <c r="BH18" s="254"/>
      <c r="BI18" s="254"/>
      <c r="BJ18" s="254"/>
      <c r="BK18" s="254"/>
      <c r="BL18" s="254"/>
      <c r="BM18" s="254"/>
      <c r="BN18" s="254"/>
      <c r="BO18" s="254"/>
      <c r="BP18" s="254"/>
      <c r="BQ18" s="263">
        <v>
12</v>
      </c>
      <c r="BR18" s="264"/>
      <c r="BS18" s="1074"/>
      <c r="BT18" s="1075"/>
      <c r="BU18" s="1075"/>
      <c r="BV18" s="1075"/>
      <c r="BW18" s="1075"/>
      <c r="BX18" s="1075"/>
      <c r="BY18" s="1075"/>
      <c r="BZ18" s="1075"/>
      <c r="CA18" s="1075"/>
      <c r="CB18" s="1075"/>
      <c r="CC18" s="1075"/>
      <c r="CD18" s="1075"/>
      <c r="CE18" s="1075"/>
      <c r="CF18" s="1075"/>
      <c r="CG18" s="1076"/>
      <c r="CH18" s="1049"/>
      <c r="CI18" s="1050"/>
      <c r="CJ18" s="1050"/>
      <c r="CK18" s="1050"/>
      <c r="CL18" s="1051"/>
      <c r="CM18" s="1049"/>
      <c r="CN18" s="1050"/>
      <c r="CO18" s="1050"/>
      <c r="CP18" s="1050"/>
      <c r="CQ18" s="1051"/>
      <c r="CR18" s="1049"/>
      <c r="CS18" s="1050"/>
      <c r="CT18" s="1050"/>
      <c r="CU18" s="1050"/>
      <c r="CV18" s="1051"/>
      <c r="CW18" s="1049"/>
      <c r="CX18" s="1050"/>
      <c r="CY18" s="1050"/>
      <c r="CZ18" s="1050"/>
      <c r="DA18" s="1051"/>
      <c r="DB18" s="1049"/>
      <c r="DC18" s="1050"/>
      <c r="DD18" s="1050"/>
      <c r="DE18" s="1050"/>
      <c r="DF18" s="1051"/>
      <c r="DG18" s="1049"/>
      <c r="DH18" s="1050"/>
      <c r="DI18" s="1050"/>
      <c r="DJ18" s="1050"/>
      <c r="DK18" s="1051"/>
      <c r="DL18" s="1049"/>
      <c r="DM18" s="1050"/>
      <c r="DN18" s="1050"/>
      <c r="DO18" s="1050"/>
      <c r="DP18" s="1051"/>
      <c r="DQ18" s="1049"/>
      <c r="DR18" s="1050"/>
      <c r="DS18" s="1050"/>
      <c r="DT18" s="1050"/>
      <c r="DU18" s="1051"/>
      <c r="DV18" s="1052"/>
      <c r="DW18" s="1053"/>
      <c r="DX18" s="1053"/>
      <c r="DY18" s="1053"/>
      <c r="DZ18" s="1054"/>
      <c r="EA18" s="255"/>
    </row>
    <row r="19" spans="1:131" s="256" customFormat="1" ht="26.25" customHeight="1" x14ac:dyDescent="0.2">
      <c r="A19" s="262">
        <v>
13</v>
      </c>
      <c r="B19" s="1097"/>
      <c r="C19" s="1098"/>
      <c r="D19" s="1098"/>
      <c r="E19" s="1098"/>
      <c r="F19" s="1098"/>
      <c r="G19" s="1098"/>
      <c r="H19" s="1098"/>
      <c r="I19" s="1098"/>
      <c r="J19" s="1098"/>
      <c r="K19" s="1098"/>
      <c r="L19" s="1098"/>
      <c r="M19" s="1098"/>
      <c r="N19" s="1098"/>
      <c r="O19" s="1098"/>
      <c r="P19" s="1099"/>
      <c r="Q19" s="1103"/>
      <c r="R19" s="1104"/>
      <c r="S19" s="1104"/>
      <c r="T19" s="1104"/>
      <c r="U19" s="1104"/>
      <c r="V19" s="1104"/>
      <c r="W19" s="1104"/>
      <c r="X19" s="1104"/>
      <c r="Y19" s="1104"/>
      <c r="Z19" s="1104"/>
      <c r="AA19" s="1104"/>
      <c r="AB19" s="1104"/>
      <c r="AC19" s="1104"/>
      <c r="AD19" s="1104"/>
      <c r="AE19" s="1105"/>
      <c r="AF19" s="1079"/>
      <c r="AG19" s="1080"/>
      <c r="AH19" s="1080"/>
      <c r="AI19" s="1080"/>
      <c r="AJ19" s="1081"/>
      <c r="AK19" s="1151"/>
      <c r="AL19" s="1152"/>
      <c r="AM19" s="1152"/>
      <c r="AN19" s="1152"/>
      <c r="AO19" s="1152"/>
      <c r="AP19" s="1152"/>
      <c r="AQ19" s="1152"/>
      <c r="AR19" s="1152"/>
      <c r="AS19" s="1152"/>
      <c r="AT19" s="1152"/>
      <c r="AU19" s="1149"/>
      <c r="AV19" s="1149"/>
      <c r="AW19" s="1149"/>
      <c r="AX19" s="1149"/>
      <c r="AY19" s="1150"/>
      <c r="AZ19" s="253"/>
      <c r="BA19" s="253"/>
      <c r="BB19" s="253"/>
      <c r="BC19" s="253"/>
      <c r="BD19" s="253"/>
      <c r="BE19" s="254"/>
      <c r="BF19" s="254"/>
      <c r="BG19" s="254"/>
      <c r="BH19" s="254"/>
      <c r="BI19" s="254"/>
      <c r="BJ19" s="254"/>
      <c r="BK19" s="254"/>
      <c r="BL19" s="254"/>
      <c r="BM19" s="254"/>
      <c r="BN19" s="254"/>
      <c r="BO19" s="254"/>
      <c r="BP19" s="254"/>
      <c r="BQ19" s="263">
        <v>
13</v>
      </c>
      <c r="BR19" s="264"/>
      <c r="BS19" s="1074"/>
      <c r="BT19" s="1075"/>
      <c r="BU19" s="1075"/>
      <c r="BV19" s="1075"/>
      <c r="BW19" s="1075"/>
      <c r="BX19" s="1075"/>
      <c r="BY19" s="1075"/>
      <c r="BZ19" s="1075"/>
      <c r="CA19" s="1075"/>
      <c r="CB19" s="1075"/>
      <c r="CC19" s="1075"/>
      <c r="CD19" s="1075"/>
      <c r="CE19" s="1075"/>
      <c r="CF19" s="1075"/>
      <c r="CG19" s="1076"/>
      <c r="CH19" s="1049"/>
      <c r="CI19" s="1050"/>
      <c r="CJ19" s="1050"/>
      <c r="CK19" s="1050"/>
      <c r="CL19" s="1051"/>
      <c r="CM19" s="1049"/>
      <c r="CN19" s="1050"/>
      <c r="CO19" s="1050"/>
      <c r="CP19" s="1050"/>
      <c r="CQ19" s="1051"/>
      <c r="CR19" s="1049"/>
      <c r="CS19" s="1050"/>
      <c r="CT19" s="1050"/>
      <c r="CU19" s="1050"/>
      <c r="CV19" s="1051"/>
      <c r="CW19" s="1049"/>
      <c r="CX19" s="1050"/>
      <c r="CY19" s="1050"/>
      <c r="CZ19" s="1050"/>
      <c r="DA19" s="1051"/>
      <c r="DB19" s="1049"/>
      <c r="DC19" s="1050"/>
      <c r="DD19" s="1050"/>
      <c r="DE19" s="1050"/>
      <c r="DF19" s="1051"/>
      <c r="DG19" s="1049"/>
      <c r="DH19" s="1050"/>
      <c r="DI19" s="1050"/>
      <c r="DJ19" s="1050"/>
      <c r="DK19" s="1051"/>
      <c r="DL19" s="1049"/>
      <c r="DM19" s="1050"/>
      <c r="DN19" s="1050"/>
      <c r="DO19" s="1050"/>
      <c r="DP19" s="1051"/>
      <c r="DQ19" s="1049"/>
      <c r="DR19" s="1050"/>
      <c r="DS19" s="1050"/>
      <c r="DT19" s="1050"/>
      <c r="DU19" s="1051"/>
      <c r="DV19" s="1052"/>
      <c r="DW19" s="1053"/>
      <c r="DX19" s="1053"/>
      <c r="DY19" s="1053"/>
      <c r="DZ19" s="1054"/>
      <c r="EA19" s="255"/>
    </row>
    <row r="20" spans="1:131" s="256" customFormat="1" ht="26.25" customHeight="1" x14ac:dyDescent="0.2">
      <c r="A20" s="262">
        <v>
14</v>
      </c>
      <c r="B20" s="1097"/>
      <c r="C20" s="1098"/>
      <c r="D20" s="1098"/>
      <c r="E20" s="1098"/>
      <c r="F20" s="1098"/>
      <c r="G20" s="1098"/>
      <c r="H20" s="1098"/>
      <c r="I20" s="1098"/>
      <c r="J20" s="1098"/>
      <c r="K20" s="1098"/>
      <c r="L20" s="1098"/>
      <c r="M20" s="1098"/>
      <c r="N20" s="1098"/>
      <c r="O20" s="1098"/>
      <c r="P20" s="1099"/>
      <c r="Q20" s="1103"/>
      <c r="R20" s="1104"/>
      <c r="S20" s="1104"/>
      <c r="T20" s="1104"/>
      <c r="U20" s="1104"/>
      <c r="V20" s="1104"/>
      <c r="W20" s="1104"/>
      <c r="X20" s="1104"/>
      <c r="Y20" s="1104"/>
      <c r="Z20" s="1104"/>
      <c r="AA20" s="1104"/>
      <c r="AB20" s="1104"/>
      <c r="AC20" s="1104"/>
      <c r="AD20" s="1104"/>
      <c r="AE20" s="1105"/>
      <c r="AF20" s="1079"/>
      <c r="AG20" s="1080"/>
      <c r="AH20" s="1080"/>
      <c r="AI20" s="1080"/>
      <c r="AJ20" s="1081"/>
      <c r="AK20" s="1151"/>
      <c r="AL20" s="1152"/>
      <c r="AM20" s="1152"/>
      <c r="AN20" s="1152"/>
      <c r="AO20" s="1152"/>
      <c r="AP20" s="1152"/>
      <c r="AQ20" s="1152"/>
      <c r="AR20" s="1152"/>
      <c r="AS20" s="1152"/>
      <c r="AT20" s="1152"/>
      <c r="AU20" s="1149"/>
      <c r="AV20" s="1149"/>
      <c r="AW20" s="1149"/>
      <c r="AX20" s="1149"/>
      <c r="AY20" s="1150"/>
      <c r="AZ20" s="253"/>
      <c r="BA20" s="253"/>
      <c r="BB20" s="253"/>
      <c r="BC20" s="253"/>
      <c r="BD20" s="253"/>
      <c r="BE20" s="254"/>
      <c r="BF20" s="254"/>
      <c r="BG20" s="254"/>
      <c r="BH20" s="254"/>
      <c r="BI20" s="254"/>
      <c r="BJ20" s="254"/>
      <c r="BK20" s="254"/>
      <c r="BL20" s="254"/>
      <c r="BM20" s="254"/>
      <c r="BN20" s="254"/>
      <c r="BO20" s="254"/>
      <c r="BP20" s="254"/>
      <c r="BQ20" s="263">
        <v>
14</v>
      </c>
      <c r="BR20" s="264"/>
      <c r="BS20" s="1074"/>
      <c r="BT20" s="1075"/>
      <c r="BU20" s="1075"/>
      <c r="BV20" s="1075"/>
      <c r="BW20" s="1075"/>
      <c r="BX20" s="1075"/>
      <c r="BY20" s="1075"/>
      <c r="BZ20" s="1075"/>
      <c r="CA20" s="1075"/>
      <c r="CB20" s="1075"/>
      <c r="CC20" s="1075"/>
      <c r="CD20" s="1075"/>
      <c r="CE20" s="1075"/>
      <c r="CF20" s="1075"/>
      <c r="CG20" s="1076"/>
      <c r="CH20" s="1049"/>
      <c r="CI20" s="1050"/>
      <c r="CJ20" s="1050"/>
      <c r="CK20" s="1050"/>
      <c r="CL20" s="1051"/>
      <c r="CM20" s="1049"/>
      <c r="CN20" s="1050"/>
      <c r="CO20" s="1050"/>
      <c r="CP20" s="1050"/>
      <c r="CQ20" s="1051"/>
      <c r="CR20" s="1049"/>
      <c r="CS20" s="1050"/>
      <c r="CT20" s="1050"/>
      <c r="CU20" s="1050"/>
      <c r="CV20" s="1051"/>
      <c r="CW20" s="1049"/>
      <c r="CX20" s="1050"/>
      <c r="CY20" s="1050"/>
      <c r="CZ20" s="1050"/>
      <c r="DA20" s="1051"/>
      <c r="DB20" s="1049"/>
      <c r="DC20" s="1050"/>
      <c r="DD20" s="1050"/>
      <c r="DE20" s="1050"/>
      <c r="DF20" s="1051"/>
      <c r="DG20" s="1049"/>
      <c r="DH20" s="1050"/>
      <c r="DI20" s="1050"/>
      <c r="DJ20" s="1050"/>
      <c r="DK20" s="1051"/>
      <c r="DL20" s="1049"/>
      <c r="DM20" s="1050"/>
      <c r="DN20" s="1050"/>
      <c r="DO20" s="1050"/>
      <c r="DP20" s="1051"/>
      <c r="DQ20" s="1049"/>
      <c r="DR20" s="1050"/>
      <c r="DS20" s="1050"/>
      <c r="DT20" s="1050"/>
      <c r="DU20" s="1051"/>
      <c r="DV20" s="1052"/>
      <c r="DW20" s="1053"/>
      <c r="DX20" s="1053"/>
      <c r="DY20" s="1053"/>
      <c r="DZ20" s="1054"/>
      <c r="EA20" s="255"/>
    </row>
    <row r="21" spans="1:131" s="256" customFormat="1" ht="26.25" customHeight="1" thickBot="1" x14ac:dyDescent="0.25">
      <c r="A21" s="262">
        <v>
15</v>
      </c>
      <c r="B21" s="1097"/>
      <c r="C21" s="1098"/>
      <c r="D21" s="1098"/>
      <c r="E21" s="1098"/>
      <c r="F21" s="1098"/>
      <c r="G21" s="1098"/>
      <c r="H21" s="1098"/>
      <c r="I21" s="1098"/>
      <c r="J21" s="1098"/>
      <c r="K21" s="1098"/>
      <c r="L21" s="1098"/>
      <c r="M21" s="1098"/>
      <c r="N21" s="1098"/>
      <c r="O21" s="1098"/>
      <c r="P21" s="1099"/>
      <c r="Q21" s="1103"/>
      <c r="R21" s="1104"/>
      <c r="S21" s="1104"/>
      <c r="T21" s="1104"/>
      <c r="U21" s="1104"/>
      <c r="V21" s="1104"/>
      <c r="W21" s="1104"/>
      <c r="X21" s="1104"/>
      <c r="Y21" s="1104"/>
      <c r="Z21" s="1104"/>
      <c r="AA21" s="1104"/>
      <c r="AB21" s="1104"/>
      <c r="AC21" s="1104"/>
      <c r="AD21" s="1104"/>
      <c r="AE21" s="1105"/>
      <c r="AF21" s="1079"/>
      <c r="AG21" s="1080"/>
      <c r="AH21" s="1080"/>
      <c r="AI21" s="1080"/>
      <c r="AJ21" s="1081"/>
      <c r="AK21" s="1151"/>
      <c r="AL21" s="1152"/>
      <c r="AM21" s="1152"/>
      <c r="AN21" s="1152"/>
      <c r="AO21" s="1152"/>
      <c r="AP21" s="1152"/>
      <c r="AQ21" s="1152"/>
      <c r="AR21" s="1152"/>
      <c r="AS21" s="1152"/>
      <c r="AT21" s="1152"/>
      <c r="AU21" s="1149"/>
      <c r="AV21" s="1149"/>
      <c r="AW21" s="1149"/>
      <c r="AX21" s="1149"/>
      <c r="AY21" s="1150"/>
      <c r="AZ21" s="253"/>
      <c r="BA21" s="253"/>
      <c r="BB21" s="253"/>
      <c r="BC21" s="253"/>
      <c r="BD21" s="253"/>
      <c r="BE21" s="254"/>
      <c r="BF21" s="254"/>
      <c r="BG21" s="254"/>
      <c r="BH21" s="254"/>
      <c r="BI21" s="254"/>
      <c r="BJ21" s="254"/>
      <c r="BK21" s="254"/>
      <c r="BL21" s="254"/>
      <c r="BM21" s="254"/>
      <c r="BN21" s="254"/>
      <c r="BO21" s="254"/>
      <c r="BP21" s="254"/>
      <c r="BQ21" s="263">
        <v>
15</v>
      </c>
      <c r="BR21" s="264"/>
      <c r="BS21" s="1074"/>
      <c r="BT21" s="1075"/>
      <c r="BU21" s="1075"/>
      <c r="BV21" s="1075"/>
      <c r="BW21" s="1075"/>
      <c r="BX21" s="1075"/>
      <c r="BY21" s="1075"/>
      <c r="BZ21" s="1075"/>
      <c r="CA21" s="1075"/>
      <c r="CB21" s="1075"/>
      <c r="CC21" s="1075"/>
      <c r="CD21" s="1075"/>
      <c r="CE21" s="1075"/>
      <c r="CF21" s="1075"/>
      <c r="CG21" s="1076"/>
      <c r="CH21" s="1049"/>
      <c r="CI21" s="1050"/>
      <c r="CJ21" s="1050"/>
      <c r="CK21" s="1050"/>
      <c r="CL21" s="1051"/>
      <c r="CM21" s="1049"/>
      <c r="CN21" s="1050"/>
      <c r="CO21" s="1050"/>
      <c r="CP21" s="1050"/>
      <c r="CQ21" s="1051"/>
      <c r="CR21" s="1049"/>
      <c r="CS21" s="1050"/>
      <c r="CT21" s="1050"/>
      <c r="CU21" s="1050"/>
      <c r="CV21" s="1051"/>
      <c r="CW21" s="1049"/>
      <c r="CX21" s="1050"/>
      <c r="CY21" s="1050"/>
      <c r="CZ21" s="1050"/>
      <c r="DA21" s="1051"/>
      <c r="DB21" s="1049"/>
      <c r="DC21" s="1050"/>
      <c r="DD21" s="1050"/>
      <c r="DE21" s="1050"/>
      <c r="DF21" s="1051"/>
      <c r="DG21" s="1049"/>
      <c r="DH21" s="1050"/>
      <c r="DI21" s="1050"/>
      <c r="DJ21" s="1050"/>
      <c r="DK21" s="1051"/>
      <c r="DL21" s="1049"/>
      <c r="DM21" s="1050"/>
      <c r="DN21" s="1050"/>
      <c r="DO21" s="1050"/>
      <c r="DP21" s="1051"/>
      <c r="DQ21" s="1049"/>
      <c r="DR21" s="1050"/>
      <c r="DS21" s="1050"/>
      <c r="DT21" s="1050"/>
      <c r="DU21" s="1051"/>
      <c r="DV21" s="1052"/>
      <c r="DW21" s="1053"/>
      <c r="DX21" s="1053"/>
      <c r="DY21" s="1053"/>
      <c r="DZ21" s="1054"/>
      <c r="EA21" s="255"/>
    </row>
    <row r="22" spans="1:131" s="256" customFormat="1" ht="26.25" customHeight="1" x14ac:dyDescent="0.2">
      <c r="A22" s="262">
        <v>
16</v>
      </c>
      <c r="B22" s="1097"/>
      <c r="C22" s="1098"/>
      <c r="D22" s="1098"/>
      <c r="E22" s="1098"/>
      <c r="F22" s="1098"/>
      <c r="G22" s="1098"/>
      <c r="H22" s="1098"/>
      <c r="I22" s="1098"/>
      <c r="J22" s="1098"/>
      <c r="K22" s="1098"/>
      <c r="L22" s="1098"/>
      <c r="M22" s="1098"/>
      <c r="N22" s="1098"/>
      <c r="O22" s="1098"/>
      <c r="P22" s="1099"/>
      <c r="Q22" s="1146"/>
      <c r="R22" s="1147"/>
      <c r="S22" s="1147"/>
      <c r="T22" s="1147"/>
      <c r="U22" s="1147"/>
      <c r="V22" s="1147"/>
      <c r="W22" s="1147"/>
      <c r="X22" s="1147"/>
      <c r="Y22" s="1147"/>
      <c r="Z22" s="1147"/>
      <c r="AA22" s="1147"/>
      <c r="AB22" s="1147"/>
      <c r="AC22" s="1147"/>
      <c r="AD22" s="1147"/>
      <c r="AE22" s="1148"/>
      <c r="AF22" s="1079"/>
      <c r="AG22" s="1080"/>
      <c r="AH22" s="1080"/>
      <c r="AI22" s="1080"/>
      <c r="AJ22" s="1081"/>
      <c r="AK22" s="1142"/>
      <c r="AL22" s="1143"/>
      <c r="AM22" s="1143"/>
      <c r="AN22" s="1143"/>
      <c r="AO22" s="1143"/>
      <c r="AP22" s="1143"/>
      <c r="AQ22" s="1143"/>
      <c r="AR22" s="1143"/>
      <c r="AS22" s="1143"/>
      <c r="AT22" s="1143"/>
      <c r="AU22" s="1144"/>
      <c r="AV22" s="1144"/>
      <c r="AW22" s="1144"/>
      <c r="AX22" s="1144"/>
      <c r="AY22" s="1145"/>
      <c r="AZ22" s="1095" t="s">
        <v>
388</v>
      </c>
      <c r="BA22" s="1095"/>
      <c r="BB22" s="1095"/>
      <c r="BC22" s="1095"/>
      <c r="BD22" s="1096"/>
      <c r="BE22" s="254"/>
      <c r="BF22" s="254"/>
      <c r="BG22" s="254"/>
      <c r="BH22" s="254"/>
      <c r="BI22" s="254"/>
      <c r="BJ22" s="254"/>
      <c r="BK22" s="254"/>
      <c r="BL22" s="254"/>
      <c r="BM22" s="254"/>
      <c r="BN22" s="254"/>
      <c r="BO22" s="254"/>
      <c r="BP22" s="254"/>
      <c r="BQ22" s="263">
        <v>
16</v>
      </c>
      <c r="BR22" s="264"/>
      <c r="BS22" s="1074"/>
      <c r="BT22" s="1075"/>
      <c r="BU22" s="1075"/>
      <c r="BV22" s="1075"/>
      <c r="BW22" s="1075"/>
      <c r="BX22" s="1075"/>
      <c r="BY22" s="1075"/>
      <c r="BZ22" s="1075"/>
      <c r="CA22" s="1075"/>
      <c r="CB22" s="1075"/>
      <c r="CC22" s="1075"/>
      <c r="CD22" s="1075"/>
      <c r="CE22" s="1075"/>
      <c r="CF22" s="1075"/>
      <c r="CG22" s="1076"/>
      <c r="CH22" s="1049"/>
      <c r="CI22" s="1050"/>
      <c r="CJ22" s="1050"/>
      <c r="CK22" s="1050"/>
      <c r="CL22" s="1051"/>
      <c r="CM22" s="1049"/>
      <c r="CN22" s="1050"/>
      <c r="CO22" s="1050"/>
      <c r="CP22" s="1050"/>
      <c r="CQ22" s="1051"/>
      <c r="CR22" s="1049"/>
      <c r="CS22" s="1050"/>
      <c r="CT22" s="1050"/>
      <c r="CU22" s="1050"/>
      <c r="CV22" s="1051"/>
      <c r="CW22" s="1049"/>
      <c r="CX22" s="1050"/>
      <c r="CY22" s="1050"/>
      <c r="CZ22" s="1050"/>
      <c r="DA22" s="1051"/>
      <c r="DB22" s="1049"/>
      <c r="DC22" s="1050"/>
      <c r="DD22" s="1050"/>
      <c r="DE22" s="1050"/>
      <c r="DF22" s="1051"/>
      <c r="DG22" s="1049"/>
      <c r="DH22" s="1050"/>
      <c r="DI22" s="1050"/>
      <c r="DJ22" s="1050"/>
      <c r="DK22" s="1051"/>
      <c r="DL22" s="1049"/>
      <c r="DM22" s="1050"/>
      <c r="DN22" s="1050"/>
      <c r="DO22" s="1050"/>
      <c r="DP22" s="1051"/>
      <c r="DQ22" s="1049"/>
      <c r="DR22" s="1050"/>
      <c r="DS22" s="1050"/>
      <c r="DT22" s="1050"/>
      <c r="DU22" s="1051"/>
      <c r="DV22" s="1052"/>
      <c r="DW22" s="1053"/>
      <c r="DX22" s="1053"/>
      <c r="DY22" s="1053"/>
      <c r="DZ22" s="1054"/>
      <c r="EA22" s="255"/>
    </row>
    <row r="23" spans="1:131" s="256" customFormat="1" ht="26.25" customHeight="1" thickBot="1" x14ac:dyDescent="0.25">
      <c r="A23" s="265" t="s">
        <v>
389</v>
      </c>
      <c r="B23" s="999" t="s">
        <v>
390</v>
      </c>
      <c r="C23" s="1000"/>
      <c r="D23" s="1000"/>
      <c r="E23" s="1000"/>
      <c r="F23" s="1000"/>
      <c r="G23" s="1000"/>
      <c r="H23" s="1000"/>
      <c r="I23" s="1000"/>
      <c r="J23" s="1000"/>
      <c r="K23" s="1000"/>
      <c r="L23" s="1000"/>
      <c r="M23" s="1000"/>
      <c r="N23" s="1000"/>
      <c r="O23" s="1000"/>
      <c r="P23" s="1001"/>
      <c r="Q23" s="1133">
        <v>
203130</v>
      </c>
      <c r="R23" s="1134"/>
      <c r="S23" s="1134"/>
      <c r="T23" s="1134"/>
      <c r="U23" s="1134"/>
      <c r="V23" s="1134">
        <v>
197867</v>
      </c>
      <c r="W23" s="1134"/>
      <c r="X23" s="1134"/>
      <c r="Y23" s="1134"/>
      <c r="Z23" s="1134"/>
      <c r="AA23" s="1134">
        <v>
5263</v>
      </c>
      <c r="AB23" s="1134"/>
      <c r="AC23" s="1134"/>
      <c r="AD23" s="1134"/>
      <c r="AE23" s="1135"/>
      <c r="AF23" s="1136">
        <v>
5044</v>
      </c>
      <c r="AG23" s="1134"/>
      <c r="AH23" s="1134"/>
      <c r="AI23" s="1134"/>
      <c r="AJ23" s="1137"/>
      <c r="AK23" s="1138"/>
      <c r="AL23" s="1139"/>
      <c r="AM23" s="1139"/>
      <c r="AN23" s="1139"/>
      <c r="AO23" s="1139"/>
      <c r="AP23" s="1134">
        <v>
27394</v>
      </c>
      <c r="AQ23" s="1134"/>
      <c r="AR23" s="1134"/>
      <c r="AS23" s="1134"/>
      <c r="AT23" s="1134"/>
      <c r="AU23" s="1140"/>
      <c r="AV23" s="1140"/>
      <c r="AW23" s="1140"/>
      <c r="AX23" s="1140"/>
      <c r="AY23" s="1141"/>
      <c r="AZ23" s="1130" t="s">
        <v>
174</v>
      </c>
      <c r="BA23" s="1131"/>
      <c r="BB23" s="1131"/>
      <c r="BC23" s="1131"/>
      <c r="BD23" s="1132"/>
      <c r="BE23" s="254"/>
      <c r="BF23" s="254"/>
      <c r="BG23" s="254"/>
      <c r="BH23" s="254"/>
      <c r="BI23" s="254"/>
      <c r="BJ23" s="254"/>
      <c r="BK23" s="254"/>
      <c r="BL23" s="254"/>
      <c r="BM23" s="254"/>
      <c r="BN23" s="254"/>
      <c r="BO23" s="254"/>
      <c r="BP23" s="254"/>
      <c r="BQ23" s="263">
        <v>
17</v>
      </c>
      <c r="BR23" s="264"/>
      <c r="BS23" s="1074"/>
      <c r="BT23" s="1075"/>
      <c r="BU23" s="1075"/>
      <c r="BV23" s="1075"/>
      <c r="BW23" s="1075"/>
      <c r="BX23" s="1075"/>
      <c r="BY23" s="1075"/>
      <c r="BZ23" s="1075"/>
      <c r="CA23" s="1075"/>
      <c r="CB23" s="1075"/>
      <c r="CC23" s="1075"/>
      <c r="CD23" s="1075"/>
      <c r="CE23" s="1075"/>
      <c r="CF23" s="1075"/>
      <c r="CG23" s="1076"/>
      <c r="CH23" s="1049"/>
      <c r="CI23" s="1050"/>
      <c r="CJ23" s="1050"/>
      <c r="CK23" s="1050"/>
      <c r="CL23" s="1051"/>
      <c r="CM23" s="1049"/>
      <c r="CN23" s="1050"/>
      <c r="CO23" s="1050"/>
      <c r="CP23" s="1050"/>
      <c r="CQ23" s="1051"/>
      <c r="CR23" s="1049"/>
      <c r="CS23" s="1050"/>
      <c r="CT23" s="1050"/>
      <c r="CU23" s="1050"/>
      <c r="CV23" s="1051"/>
      <c r="CW23" s="1049"/>
      <c r="CX23" s="1050"/>
      <c r="CY23" s="1050"/>
      <c r="CZ23" s="1050"/>
      <c r="DA23" s="1051"/>
      <c r="DB23" s="1049"/>
      <c r="DC23" s="1050"/>
      <c r="DD23" s="1050"/>
      <c r="DE23" s="1050"/>
      <c r="DF23" s="1051"/>
      <c r="DG23" s="1049"/>
      <c r="DH23" s="1050"/>
      <c r="DI23" s="1050"/>
      <c r="DJ23" s="1050"/>
      <c r="DK23" s="1051"/>
      <c r="DL23" s="1049"/>
      <c r="DM23" s="1050"/>
      <c r="DN23" s="1050"/>
      <c r="DO23" s="1050"/>
      <c r="DP23" s="1051"/>
      <c r="DQ23" s="1049"/>
      <c r="DR23" s="1050"/>
      <c r="DS23" s="1050"/>
      <c r="DT23" s="1050"/>
      <c r="DU23" s="1051"/>
      <c r="DV23" s="1052"/>
      <c r="DW23" s="1053"/>
      <c r="DX23" s="1053"/>
      <c r="DY23" s="1053"/>
      <c r="DZ23" s="1054"/>
      <c r="EA23" s="255"/>
    </row>
    <row r="24" spans="1:131" s="256" customFormat="1" ht="26.25" customHeight="1" x14ac:dyDescent="0.2">
      <c r="A24" s="1129" t="s">
        <v>
391</v>
      </c>
      <c r="B24" s="1129"/>
      <c r="C24" s="1129"/>
      <c r="D24" s="1129"/>
      <c r="E24" s="1129"/>
      <c r="F24" s="1129"/>
      <c r="G24" s="1129"/>
      <c r="H24" s="1129"/>
      <c r="I24" s="1129"/>
      <c r="J24" s="1129"/>
      <c r="K24" s="1129"/>
      <c r="L24" s="1129"/>
      <c r="M24" s="1129"/>
      <c r="N24" s="1129"/>
      <c r="O24" s="1129"/>
      <c r="P24" s="1129"/>
      <c r="Q24" s="1129"/>
      <c r="R24" s="1129"/>
      <c r="S24" s="1129"/>
      <c r="T24" s="1129"/>
      <c r="U24" s="1129"/>
      <c r="V24" s="1129"/>
      <c r="W24" s="1129"/>
      <c r="X24" s="1129"/>
      <c r="Y24" s="1129"/>
      <c r="Z24" s="1129"/>
      <c r="AA24" s="1129"/>
      <c r="AB24" s="1129"/>
      <c r="AC24" s="1129"/>
      <c r="AD24" s="1129"/>
      <c r="AE24" s="1129"/>
      <c r="AF24" s="1129"/>
      <c r="AG24" s="1129"/>
      <c r="AH24" s="1129"/>
      <c r="AI24" s="1129"/>
      <c r="AJ24" s="1129"/>
      <c r="AK24" s="1129"/>
      <c r="AL24" s="1129"/>
      <c r="AM24" s="1129"/>
      <c r="AN24" s="1129"/>
      <c r="AO24" s="1129"/>
      <c r="AP24" s="1129"/>
      <c r="AQ24" s="1129"/>
      <c r="AR24" s="1129"/>
      <c r="AS24" s="1129"/>
      <c r="AT24" s="1129"/>
      <c r="AU24" s="1129"/>
      <c r="AV24" s="1129"/>
      <c r="AW24" s="1129"/>
      <c r="AX24" s="1129"/>
      <c r="AY24" s="1129"/>
      <c r="AZ24" s="253"/>
      <c r="BA24" s="253"/>
      <c r="BB24" s="253"/>
      <c r="BC24" s="253"/>
      <c r="BD24" s="253"/>
      <c r="BE24" s="254"/>
      <c r="BF24" s="254"/>
      <c r="BG24" s="254"/>
      <c r="BH24" s="254"/>
      <c r="BI24" s="254"/>
      <c r="BJ24" s="254"/>
      <c r="BK24" s="254"/>
      <c r="BL24" s="254"/>
      <c r="BM24" s="254"/>
      <c r="BN24" s="254"/>
      <c r="BO24" s="254"/>
      <c r="BP24" s="254"/>
      <c r="BQ24" s="263">
        <v>
18</v>
      </c>
      <c r="BR24" s="264"/>
      <c r="BS24" s="1074"/>
      <c r="BT24" s="1075"/>
      <c r="BU24" s="1075"/>
      <c r="BV24" s="1075"/>
      <c r="BW24" s="1075"/>
      <c r="BX24" s="1075"/>
      <c r="BY24" s="1075"/>
      <c r="BZ24" s="1075"/>
      <c r="CA24" s="1075"/>
      <c r="CB24" s="1075"/>
      <c r="CC24" s="1075"/>
      <c r="CD24" s="1075"/>
      <c r="CE24" s="1075"/>
      <c r="CF24" s="1075"/>
      <c r="CG24" s="1076"/>
      <c r="CH24" s="1049"/>
      <c r="CI24" s="1050"/>
      <c r="CJ24" s="1050"/>
      <c r="CK24" s="1050"/>
      <c r="CL24" s="1051"/>
      <c r="CM24" s="1049"/>
      <c r="CN24" s="1050"/>
      <c r="CO24" s="1050"/>
      <c r="CP24" s="1050"/>
      <c r="CQ24" s="1051"/>
      <c r="CR24" s="1049"/>
      <c r="CS24" s="1050"/>
      <c r="CT24" s="1050"/>
      <c r="CU24" s="1050"/>
      <c r="CV24" s="1051"/>
      <c r="CW24" s="1049"/>
      <c r="CX24" s="1050"/>
      <c r="CY24" s="1050"/>
      <c r="CZ24" s="1050"/>
      <c r="DA24" s="1051"/>
      <c r="DB24" s="1049"/>
      <c r="DC24" s="1050"/>
      <c r="DD24" s="1050"/>
      <c r="DE24" s="1050"/>
      <c r="DF24" s="1051"/>
      <c r="DG24" s="1049"/>
      <c r="DH24" s="1050"/>
      <c r="DI24" s="1050"/>
      <c r="DJ24" s="1050"/>
      <c r="DK24" s="1051"/>
      <c r="DL24" s="1049"/>
      <c r="DM24" s="1050"/>
      <c r="DN24" s="1050"/>
      <c r="DO24" s="1050"/>
      <c r="DP24" s="1051"/>
      <c r="DQ24" s="1049"/>
      <c r="DR24" s="1050"/>
      <c r="DS24" s="1050"/>
      <c r="DT24" s="1050"/>
      <c r="DU24" s="1051"/>
      <c r="DV24" s="1052"/>
      <c r="DW24" s="1053"/>
      <c r="DX24" s="1053"/>
      <c r="DY24" s="1053"/>
      <c r="DZ24" s="1054"/>
      <c r="EA24" s="255"/>
    </row>
    <row r="25" spans="1:131" s="248" customFormat="1" ht="26.25" customHeight="1" thickBot="1" x14ac:dyDescent="0.25">
      <c r="A25" s="1128" t="s">
        <v>
392</v>
      </c>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1128"/>
      <c r="AI25" s="1128"/>
      <c r="AJ25" s="1128"/>
      <c r="AK25" s="1128"/>
      <c r="AL25" s="1128"/>
      <c r="AM25" s="1128"/>
      <c r="AN25" s="1128"/>
      <c r="AO25" s="1128"/>
      <c r="AP25" s="1128"/>
      <c r="AQ25" s="1128"/>
      <c r="AR25" s="1128"/>
      <c r="AS25" s="1128"/>
      <c r="AT25" s="1128"/>
      <c r="AU25" s="1128"/>
      <c r="AV25" s="1128"/>
      <c r="AW25" s="1128"/>
      <c r="AX25" s="1128"/>
      <c r="AY25" s="1128"/>
      <c r="AZ25" s="1128"/>
      <c r="BA25" s="1128"/>
      <c r="BB25" s="1128"/>
      <c r="BC25" s="1128"/>
      <c r="BD25" s="1128"/>
      <c r="BE25" s="1128"/>
      <c r="BF25" s="1128"/>
      <c r="BG25" s="1128"/>
      <c r="BH25" s="1128"/>
      <c r="BI25" s="1128"/>
      <c r="BJ25" s="253"/>
      <c r="BK25" s="253"/>
      <c r="BL25" s="253"/>
      <c r="BM25" s="253"/>
      <c r="BN25" s="253"/>
      <c r="BO25" s="266"/>
      <c r="BP25" s="266"/>
      <c r="BQ25" s="263">
        <v>
19</v>
      </c>
      <c r="BR25" s="264"/>
      <c r="BS25" s="1074"/>
      <c r="BT25" s="1075"/>
      <c r="BU25" s="1075"/>
      <c r="BV25" s="1075"/>
      <c r="BW25" s="1075"/>
      <c r="BX25" s="1075"/>
      <c r="BY25" s="1075"/>
      <c r="BZ25" s="1075"/>
      <c r="CA25" s="1075"/>
      <c r="CB25" s="1075"/>
      <c r="CC25" s="1075"/>
      <c r="CD25" s="1075"/>
      <c r="CE25" s="1075"/>
      <c r="CF25" s="1075"/>
      <c r="CG25" s="1076"/>
      <c r="CH25" s="1049"/>
      <c r="CI25" s="1050"/>
      <c r="CJ25" s="1050"/>
      <c r="CK25" s="1050"/>
      <c r="CL25" s="1051"/>
      <c r="CM25" s="1049"/>
      <c r="CN25" s="1050"/>
      <c r="CO25" s="1050"/>
      <c r="CP25" s="1050"/>
      <c r="CQ25" s="1051"/>
      <c r="CR25" s="1049"/>
      <c r="CS25" s="1050"/>
      <c r="CT25" s="1050"/>
      <c r="CU25" s="1050"/>
      <c r="CV25" s="1051"/>
      <c r="CW25" s="1049"/>
      <c r="CX25" s="1050"/>
      <c r="CY25" s="1050"/>
      <c r="CZ25" s="1050"/>
      <c r="DA25" s="1051"/>
      <c r="DB25" s="1049"/>
      <c r="DC25" s="1050"/>
      <c r="DD25" s="1050"/>
      <c r="DE25" s="1050"/>
      <c r="DF25" s="1051"/>
      <c r="DG25" s="1049"/>
      <c r="DH25" s="1050"/>
      <c r="DI25" s="1050"/>
      <c r="DJ25" s="1050"/>
      <c r="DK25" s="1051"/>
      <c r="DL25" s="1049"/>
      <c r="DM25" s="1050"/>
      <c r="DN25" s="1050"/>
      <c r="DO25" s="1050"/>
      <c r="DP25" s="1051"/>
      <c r="DQ25" s="1049"/>
      <c r="DR25" s="1050"/>
      <c r="DS25" s="1050"/>
      <c r="DT25" s="1050"/>
      <c r="DU25" s="1051"/>
      <c r="DV25" s="1052"/>
      <c r="DW25" s="1053"/>
      <c r="DX25" s="1053"/>
      <c r="DY25" s="1053"/>
      <c r="DZ25" s="1054"/>
      <c r="EA25" s="247"/>
    </row>
    <row r="26" spans="1:131" s="248" customFormat="1" ht="26.25" customHeight="1" x14ac:dyDescent="0.2">
      <c r="A26" s="1055" t="s">
        <v>
370</v>
      </c>
      <c r="B26" s="1056"/>
      <c r="C26" s="1056"/>
      <c r="D26" s="1056"/>
      <c r="E26" s="1056"/>
      <c r="F26" s="1056"/>
      <c r="G26" s="1056"/>
      <c r="H26" s="1056"/>
      <c r="I26" s="1056"/>
      <c r="J26" s="1056"/>
      <c r="K26" s="1056"/>
      <c r="L26" s="1056"/>
      <c r="M26" s="1056"/>
      <c r="N26" s="1056"/>
      <c r="O26" s="1056"/>
      <c r="P26" s="1057"/>
      <c r="Q26" s="1061" t="s">
        <v>
393</v>
      </c>
      <c r="R26" s="1062"/>
      <c r="S26" s="1062"/>
      <c r="T26" s="1062"/>
      <c r="U26" s="1063"/>
      <c r="V26" s="1061" t="s">
        <v>
394</v>
      </c>
      <c r="W26" s="1062"/>
      <c r="X26" s="1062"/>
      <c r="Y26" s="1062"/>
      <c r="Z26" s="1063"/>
      <c r="AA26" s="1061" t="s">
        <v>
395</v>
      </c>
      <c r="AB26" s="1062"/>
      <c r="AC26" s="1062"/>
      <c r="AD26" s="1062"/>
      <c r="AE26" s="1062"/>
      <c r="AF26" s="1124" t="s">
        <v>
396</v>
      </c>
      <c r="AG26" s="1068"/>
      <c r="AH26" s="1068"/>
      <c r="AI26" s="1068"/>
      <c r="AJ26" s="1125"/>
      <c r="AK26" s="1062" t="s">
        <v>
397</v>
      </c>
      <c r="AL26" s="1062"/>
      <c r="AM26" s="1062"/>
      <c r="AN26" s="1062"/>
      <c r="AO26" s="1063"/>
      <c r="AP26" s="1061" t="s">
        <v>
398</v>
      </c>
      <c r="AQ26" s="1062"/>
      <c r="AR26" s="1062"/>
      <c r="AS26" s="1062"/>
      <c r="AT26" s="1063"/>
      <c r="AU26" s="1061" t="s">
        <v>
399</v>
      </c>
      <c r="AV26" s="1062"/>
      <c r="AW26" s="1062"/>
      <c r="AX26" s="1062"/>
      <c r="AY26" s="1063"/>
      <c r="AZ26" s="1061" t="s">
        <v>
400</v>
      </c>
      <c r="BA26" s="1062"/>
      <c r="BB26" s="1062"/>
      <c r="BC26" s="1062"/>
      <c r="BD26" s="1063"/>
      <c r="BE26" s="1061" t="s">
        <v>
377</v>
      </c>
      <c r="BF26" s="1062"/>
      <c r="BG26" s="1062"/>
      <c r="BH26" s="1062"/>
      <c r="BI26" s="1077"/>
      <c r="BJ26" s="253"/>
      <c r="BK26" s="253"/>
      <c r="BL26" s="253"/>
      <c r="BM26" s="253"/>
      <c r="BN26" s="253"/>
      <c r="BO26" s="266"/>
      <c r="BP26" s="266"/>
      <c r="BQ26" s="263">
        <v>
20</v>
      </c>
      <c r="BR26" s="264"/>
      <c r="BS26" s="1074"/>
      <c r="BT26" s="1075"/>
      <c r="BU26" s="1075"/>
      <c r="BV26" s="1075"/>
      <c r="BW26" s="1075"/>
      <c r="BX26" s="1075"/>
      <c r="BY26" s="1075"/>
      <c r="BZ26" s="1075"/>
      <c r="CA26" s="1075"/>
      <c r="CB26" s="1075"/>
      <c r="CC26" s="1075"/>
      <c r="CD26" s="1075"/>
      <c r="CE26" s="1075"/>
      <c r="CF26" s="1075"/>
      <c r="CG26" s="1076"/>
      <c r="CH26" s="1049"/>
      <c r="CI26" s="1050"/>
      <c r="CJ26" s="1050"/>
      <c r="CK26" s="1050"/>
      <c r="CL26" s="1051"/>
      <c r="CM26" s="1049"/>
      <c r="CN26" s="1050"/>
      <c r="CO26" s="1050"/>
      <c r="CP26" s="1050"/>
      <c r="CQ26" s="1051"/>
      <c r="CR26" s="1049"/>
      <c r="CS26" s="1050"/>
      <c r="CT26" s="1050"/>
      <c r="CU26" s="1050"/>
      <c r="CV26" s="1051"/>
      <c r="CW26" s="1049"/>
      <c r="CX26" s="1050"/>
      <c r="CY26" s="1050"/>
      <c r="CZ26" s="1050"/>
      <c r="DA26" s="1051"/>
      <c r="DB26" s="1049"/>
      <c r="DC26" s="1050"/>
      <c r="DD26" s="1050"/>
      <c r="DE26" s="1050"/>
      <c r="DF26" s="1051"/>
      <c r="DG26" s="1049"/>
      <c r="DH26" s="1050"/>
      <c r="DI26" s="1050"/>
      <c r="DJ26" s="1050"/>
      <c r="DK26" s="1051"/>
      <c r="DL26" s="1049"/>
      <c r="DM26" s="1050"/>
      <c r="DN26" s="1050"/>
      <c r="DO26" s="1050"/>
      <c r="DP26" s="1051"/>
      <c r="DQ26" s="1049"/>
      <c r="DR26" s="1050"/>
      <c r="DS26" s="1050"/>
      <c r="DT26" s="1050"/>
      <c r="DU26" s="1051"/>
      <c r="DV26" s="1052"/>
      <c r="DW26" s="1053"/>
      <c r="DX26" s="1053"/>
      <c r="DY26" s="1053"/>
      <c r="DZ26" s="1054"/>
      <c r="EA26" s="247"/>
    </row>
    <row r="27" spans="1:131" s="248" customFormat="1" ht="26.25" customHeight="1" thickBot="1" x14ac:dyDescent="0.25">
      <c r="A27" s="1058"/>
      <c r="B27" s="1059"/>
      <c r="C27" s="1059"/>
      <c r="D27" s="1059"/>
      <c r="E27" s="1059"/>
      <c r="F27" s="1059"/>
      <c r="G27" s="1059"/>
      <c r="H27" s="1059"/>
      <c r="I27" s="1059"/>
      <c r="J27" s="1059"/>
      <c r="K27" s="1059"/>
      <c r="L27" s="1059"/>
      <c r="M27" s="1059"/>
      <c r="N27" s="1059"/>
      <c r="O27" s="1059"/>
      <c r="P27" s="1060"/>
      <c r="Q27" s="1064"/>
      <c r="R27" s="1065"/>
      <c r="S27" s="1065"/>
      <c r="T27" s="1065"/>
      <c r="U27" s="1066"/>
      <c r="V27" s="1064"/>
      <c r="W27" s="1065"/>
      <c r="X27" s="1065"/>
      <c r="Y27" s="1065"/>
      <c r="Z27" s="1066"/>
      <c r="AA27" s="1064"/>
      <c r="AB27" s="1065"/>
      <c r="AC27" s="1065"/>
      <c r="AD27" s="1065"/>
      <c r="AE27" s="1065"/>
      <c r="AF27" s="1126"/>
      <c r="AG27" s="1071"/>
      <c r="AH27" s="1071"/>
      <c r="AI27" s="1071"/>
      <c r="AJ27" s="1127"/>
      <c r="AK27" s="1065"/>
      <c r="AL27" s="1065"/>
      <c r="AM27" s="1065"/>
      <c r="AN27" s="1065"/>
      <c r="AO27" s="1066"/>
      <c r="AP27" s="1064"/>
      <c r="AQ27" s="1065"/>
      <c r="AR27" s="1065"/>
      <c r="AS27" s="1065"/>
      <c r="AT27" s="1066"/>
      <c r="AU27" s="1064"/>
      <c r="AV27" s="1065"/>
      <c r="AW27" s="1065"/>
      <c r="AX27" s="1065"/>
      <c r="AY27" s="1066"/>
      <c r="AZ27" s="1064"/>
      <c r="BA27" s="1065"/>
      <c r="BB27" s="1065"/>
      <c r="BC27" s="1065"/>
      <c r="BD27" s="1066"/>
      <c r="BE27" s="1064"/>
      <c r="BF27" s="1065"/>
      <c r="BG27" s="1065"/>
      <c r="BH27" s="1065"/>
      <c r="BI27" s="1078"/>
      <c r="BJ27" s="253"/>
      <c r="BK27" s="253"/>
      <c r="BL27" s="253"/>
      <c r="BM27" s="253"/>
      <c r="BN27" s="253"/>
      <c r="BO27" s="266"/>
      <c r="BP27" s="266"/>
      <c r="BQ27" s="263">
        <v>
21</v>
      </c>
      <c r="BR27" s="264"/>
      <c r="BS27" s="1074"/>
      <c r="BT27" s="1075"/>
      <c r="BU27" s="1075"/>
      <c r="BV27" s="1075"/>
      <c r="BW27" s="1075"/>
      <c r="BX27" s="1075"/>
      <c r="BY27" s="1075"/>
      <c r="BZ27" s="1075"/>
      <c r="CA27" s="1075"/>
      <c r="CB27" s="1075"/>
      <c r="CC27" s="1075"/>
      <c r="CD27" s="1075"/>
      <c r="CE27" s="1075"/>
      <c r="CF27" s="1075"/>
      <c r="CG27" s="1076"/>
      <c r="CH27" s="1049"/>
      <c r="CI27" s="1050"/>
      <c r="CJ27" s="1050"/>
      <c r="CK27" s="1050"/>
      <c r="CL27" s="1051"/>
      <c r="CM27" s="1049"/>
      <c r="CN27" s="1050"/>
      <c r="CO27" s="1050"/>
      <c r="CP27" s="1050"/>
      <c r="CQ27" s="1051"/>
      <c r="CR27" s="1049"/>
      <c r="CS27" s="1050"/>
      <c r="CT27" s="1050"/>
      <c r="CU27" s="1050"/>
      <c r="CV27" s="1051"/>
      <c r="CW27" s="1049"/>
      <c r="CX27" s="1050"/>
      <c r="CY27" s="1050"/>
      <c r="CZ27" s="1050"/>
      <c r="DA27" s="1051"/>
      <c r="DB27" s="1049"/>
      <c r="DC27" s="1050"/>
      <c r="DD27" s="1050"/>
      <c r="DE27" s="1050"/>
      <c r="DF27" s="1051"/>
      <c r="DG27" s="1049"/>
      <c r="DH27" s="1050"/>
      <c r="DI27" s="1050"/>
      <c r="DJ27" s="1050"/>
      <c r="DK27" s="1051"/>
      <c r="DL27" s="1049"/>
      <c r="DM27" s="1050"/>
      <c r="DN27" s="1050"/>
      <c r="DO27" s="1050"/>
      <c r="DP27" s="1051"/>
      <c r="DQ27" s="1049"/>
      <c r="DR27" s="1050"/>
      <c r="DS27" s="1050"/>
      <c r="DT27" s="1050"/>
      <c r="DU27" s="1051"/>
      <c r="DV27" s="1052"/>
      <c r="DW27" s="1053"/>
      <c r="DX27" s="1053"/>
      <c r="DY27" s="1053"/>
      <c r="DZ27" s="1054"/>
      <c r="EA27" s="247"/>
    </row>
    <row r="28" spans="1:131" s="248" customFormat="1" ht="26.25" customHeight="1" thickTop="1" x14ac:dyDescent="0.2">
      <c r="A28" s="267">
        <v>
1</v>
      </c>
      <c r="B28" s="1112" t="s">
        <v>
401</v>
      </c>
      <c r="C28" s="1113"/>
      <c r="D28" s="1113"/>
      <c r="E28" s="1113"/>
      <c r="F28" s="1113"/>
      <c r="G28" s="1113"/>
      <c r="H28" s="1113"/>
      <c r="I28" s="1113"/>
      <c r="J28" s="1113"/>
      <c r="K28" s="1113"/>
      <c r="L28" s="1113"/>
      <c r="M28" s="1113"/>
      <c r="N28" s="1113"/>
      <c r="O28" s="1113"/>
      <c r="P28" s="1114"/>
      <c r="Q28" s="1115">
        <v>
48917</v>
      </c>
      <c r="R28" s="1116"/>
      <c r="S28" s="1116"/>
      <c r="T28" s="1116"/>
      <c r="U28" s="1117"/>
      <c r="V28" s="1118">
        <v>
47905</v>
      </c>
      <c r="W28" s="1116"/>
      <c r="X28" s="1116"/>
      <c r="Y28" s="1116"/>
      <c r="Z28" s="1117"/>
      <c r="AA28" s="1118">
        <v>
1012</v>
      </c>
      <c r="AB28" s="1116"/>
      <c r="AC28" s="1116"/>
      <c r="AD28" s="1116"/>
      <c r="AE28" s="1119"/>
      <c r="AF28" s="1120">
        <v>
1012</v>
      </c>
      <c r="AG28" s="1121"/>
      <c r="AH28" s="1121"/>
      <c r="AI28" s="1121"/>
      <c r="AJ28" s="1122"/>
      <c r="AK28" s="1123">
        <v>
4800</v>
      </c>
      <c r="AL28" s="1108"/>
      <c r="AM28" s="1108"/>
      <c r="AN28" s="1108"/>
      <c r="AO28" s="1108"/>
      <c r="AP28" s="1108"/>
      <c r="AQ28" s="1108"/>
      <c r="AR28" s="1108"/>
      <c r="AS28" s="1108"/>
      <c r="AT28" s="1108"/>
      <c r="AU28" s="1108"/>
      <c r="AV28" s="1108"/>
      <c r="AW28" s="1108"/>
      <c r="AX28" s="1108"/>
      <c r="AY28" s="1108"/>
      <c r="AZ28" s="1109"/>
      <c r="BA28" s="1109"/>
      <c r="BB28" s="1109"/>
      <c r="BC28" s="1109"/>
      <c r="BD28" s="1109"/>
      <c r="BE28" s="1110"/>
      <c r="BF28" s="1110"/>
      <c r="BG28" s="1110"/>
      <c r="BH28" s="1110"/>
      <c r="BI28" s="1111"/>
      <c r="BJ28" s="253"/>
      <c r="BK28" s="253"/>
      <c r="BL28" s="253"/>
      <c r="BM28" s="253"/>
      <c r="BN28" s="253"/>
      <c r="BO28" s="266"/>
      <c r="BP28" s="266"/>
      <c r="BQ28" s="263">
        <v>
22</v>
      </c>
      <c r="BR28" s="264"/>
      <c r="BS28" s="1074"/>
      <c r="BT28" s="1075"/>
      <c r="BU28" s="1075"/>
      <c r="BV28" s="1075"/>
      <c r="BW28" s="1075"/>
      <c r="BX28" s="1075"/>
      <c r="BY28" s="1075"/>
      <c r="BZ28" s="1075"/>
      <c r="CA28" s="1075"/>
      <c r="CB28" s="1075"/>
      <c r="CC28" s="1075"/>
      <c r="CD28" s="1075"/>
      <c r="CE28" s="1075"/>
      <c r="CF28" s="1075"/>
      <c r="CG28" s="1076"/>
      <c r="CH28" s="1049"/>
      <c r="CI28" s="1050"/>
      <c r="CJ28" s="1050"/>
      <c r="CK28" s="1050"/>
      <c r="CL28" s="1051"/>
      <c r="CM28" s="1049"/>
      <c r="CN28" s="1050"/>
      <c r="CO28" s="1050"/>
      <c r="CP28" s="1050"/>
      <c r="CQ28" s="1051"/>
      <c r="CR28" s="1049"/>
      <c r="CS28" s="1050"/>
      <c r="CT28" s="1050"/>
      <c r="CU28" s="1050"/>
      <c r="CV28" s="1051"/>
      <c r="CW28" s="1049"/>
      <c r="CX28" s="1050"/>
      <c r="CY28" s="1050"/>
      <c r="CZ28" s="1050"/>
      <c r="DA28" s="1051"/>
      <c r="DB28" s="1049"/>
      <c r="DC28" s="1050"/>
      <c r="DD28" s="1050"/>
      <c r="DE28" s="1050"/>
      <c r="DF28" s="1051"/>
      <c r="DG28" s="1049"/>
      <c r="DH28" s="1050"/>
      <c r="DI28" s="1050"/>
      <c r="DJ28" s="1050"/>
      <c r="DK28" s="1051"/>
      <c r="DL28" s="1049"/>
      <c r="DM28" s="1050"/>
      <c r="DN28" s="1050"/>
      <c r="DO28" s="1050"/>
      <c r="DP28" s="1051"/>
      <c r="DQ28" s="1049"/>
      <c r="DR28" s="1050"/>
      <c r="DS28" s="1050"/>
      <c r="DT28" s="1050"/>
      <c r="DU28" s="1051"/>
      <c r="DV28" s="1052"/>
      <c r="DW28" s="1053"/>
      <c r="DX28" s="1053"/>
      <c r="DY28" s="1053"/>
      <c r="DZ28" s="1054"/>
      <c r="EA28" s="247"/>
    </row>
    <row r="29" spans="1:131" s="248" customFormat="1" ht="26.25" customHeight="1" x14ac:dyDescent="0.2">
      <c r="A29" s="267">
        <v>
2</v>
      </c>
      <c r="B29" s="1097" t="s">
        <v>
402</v>
      </c>
      <c r="C29" s="1098"/>
      <c r="D29" s="1098"/>
      <c r="E29" s="1098"/>
      <c r="F29" s="1098"/>
      <c r="G29" s="1098"/>
      <c r="H29" s="1098"/>
      <c r="I29" s="1098"/>
      <c r="J29" s="1098"/>
      <c r="K29" s="1098"/>
      <c r="L29" s="1098"/>
      <c r="M29" s="1098"/>
      <c r="N29" s="1098"/>
      <c r="O29" s="1098"/>
      <c r="P29" s="1099"/>
      <c r="Q29" s="1106">
        <v>
33829</v>
      </c>
      <c r="R29" s="1080"/>
      <c r="S29" s="1080"/>
      <c r="T29" s="1080"/>
      <c r="U29" s="1107"/>
      <c r="V29" s="1105">
        <v>
33227</v>
      </c>
      <c r="W29" s="1080"/>
      <c r="X29" s="1080"/>
      <c r="Y29" s="1080"/>
      <c r="Z29" s="1107"/>
      <c r="AA29" s="1105">
        <v>
602</v>
      </c>
      <c r="AB29" s="1080"/>
      <c r="AC29" s="1080"/>
      <c r="AD29" s="1080"/>
      <c r="AE29" s="1081"/>
      <c r="AF29" s="1079">
        <v>
602</v>
      </c>
      <c r="AG29" s="1080"/>
      <c r="AH29" s="1080"/>
      <c r="AI29" s="1080"/>
      <c r="AJ29" s="1081"/>
      <c r="AK29" s="1035">
        <v>
5420</v>
      </c>
      <c r="AL29" s="1026"/>
      <c r="AM29" s="1026"/>
      <c r="AN29" s="1026"/>
      <c r="AO29" s="1026"/>
      <c r="AP29" s="1026"/>
      <c r="AQ29" s="1026"/>
      <c r="AR29" s="1026"/>
      <c r="AS29" s="1026"/>
      <c r="AT29" s="1026"/>
      <c r="AU29" s="1026"/>
      <c r="AV29" s="1026"/>
      <c r="AW29" s="1026"/>
      <c r="AX29" s="1026"/>
      <c r="AY29" s="1026"/>
      <c r="AZ29" s="1102"/>
      <c r="BA29" s="1102"/>
      <c r="BB29" s="1102"/>
      <c r="BC29" s="1102"/>
      <c r="BD29" s="1102"/>
      <c r="BE29" s="1092"/>
      <c r="BF29" s="1092"/>
      <c r="BG29" s="1092"/>
      <c r="BH29" s="1092"/>
      <c r="BI29" s="1093"/>
      <c r="BJ29" s="253"/>
      <c r="BK29" s="253"/>
      <c r="BL29" s="253"/>
      <c r="BM29" s="253"/>
      <c r="BN29" s="253"/>
      <c r="BO29" s="266"/>
      <c r="BP29" s="266"/>
      <c r="BQ29" s="263">
        <v>
23</v>
      </c>
      <c r="BR29" s="264"/>
      <c r="BS29" s="1074"/>
      <c r="BT29" s="1075"/>
      <c r="BU29" s="1075"/>
      <c r="BV29" s="1075"/>
      <c r="BW29" s="1075"/>
      <c r="BX29" s="1075"/>
      <c r="BY29" s="1075"/>
      <c r="BZ29" s="1075"/>
      <c r="CA29" s="1075"/>
      <c r="CB29" s="1075"/>
      <c r="CC29" s="1075"/>
      <c r="CD29" s="1075"/>
      <c r="CE29" s="1075"/>
      <c r="CF29" s="1075"/>
      <c r="CG29" s="1076"/>
      <c r="CH29" s="1049"/>
      <c r="CI29" s="1050"/>
      <c r="CJ29" s="1050"/>
      <c r="CK29" s="1050"/>
      <c r="CL29" s="1051"/>
      <c r="CM29" s="1049"/>
      <c r="CN29" s="1050"/>
      <c r="CO29" s="1050"/>
      <c r="CP29" s="1050"/>
      <c r="CQ29" s="1051"/>
      <c r="CR29" s="1049"/>
      <c r="CS29" s="1050"/>
      <c r="CT29" s="1050"/>
      <c r="CU29" s="1050"/>
      <c r="CV29" s="1051"/>
      <c r="CW29" s="1049"/>
      <c r="CX29" s="1050"/>
      <c r="CY29" s="1050"/>
      <c r="CZ29" s="1050"/>
      <c r="DA29" s="1051"/>
      <c r="DB29" s="1049"/>
      <c r="DC29" s="1050"/>
      <c r="DD29" s="1050"/>
      <c r="DE29" s="1050"/>
      <c r="DF29" s="1051"/>
      <c r="DG29" s="1049"/>
      <c r="DH29" s="1050"/>
      <c r="DI29" s="1050"/>
      <c r="DJ29" s="1050"/>
      <c r="DK29" s="1051"/>
      <c r="DL29" s="1049"/>
      <c r="DM29" s="1050"/>
      <c r="DN29" s="1050"/>
      <c r="DO29" s="1050"/>
      <c r="DP29" s="1051"/>
      <c r="DQ29" s="1049"/>
      <c r="DR29" s="1050"/>
      <c r="DS29" s="1050"/>
      <c r="DT29" s="1050"/>
      <c r="DU29" s="1051"/>
      <c r="DV29" s="1052"/>
      <c r="DW29" s="1053"/>
      <c r="DX29" s="1053"/>
      <c r="DY29" s="1053"/>
      <c r="DZ29" s="1054"/>
      <c r="EA29" s="247"/>
    </row>
    <row r="30" spans="1:131" s="248" customFormat="1" ht="26.25" customHeight="1" x14ac:dyDescent="0.2">
      <c r="A30" s="267">
        <v>
3</v>
      </c>
      <c r="B30" s="1097" t="s">
        <v>
403</v>
      </c>
      <c r="C30" s="1098"/>
      <c r="D30" s="1098"/>
      <c r="E30" s="1098"/>
      <c r="F30" s="1098"/>
      <c r="G30" s="1098"/>
      <c r="H30" s="1098"/>
      <c r="I30" s="1098"/>
      <c r="J30" s="1098"/>
      <c r="K30" s="1098"/>
      <c r="L30" s="1098"/>
      <c r="M30" s="1098"/>
      <c r="N30" s="1098"/>
      <c r="O30" s="1098"/>
      <c r="P30" s="1099"/>
      <c r="Q30" s="1106">
        <v>
10165</v>
      </c>
      <c r="R30" s="1080"/>
      <c r="S30" s="1080"/>
      <c r="T30" s="1080"/>
      <c r="U30" s="1107"/>
      <c r="V30" s="1105">
        <v>
10054</v>
      </c>
      <c r="W30" s="1080"/>
      <c r="X30" s="1080"/>
      <c r="Y30" s="1080"/>
      <c r="Z30" s="1107"/>
      <c r="AA30" s="1105">
        <v>
111</v>
      </c>
      <c r="AB30" s="1080"/>
      <c r="AC30" s="1080"/>
      <c r="AD30" s="1080"/>
      <c r="AE30" s="1081"/>
      <c r="AF30" s="1079">
        <v>
111</v>
      </c>
      <c r="AG30" s="1080"/>
      <c r="AH30" s="1080"/>
      <c r="AI30" s="1080"/>
      <c r="AJ30" s="1081"/>
      <c r="AK30" s="1035">
        <v>
5319</v>
      </c>
      <c r="AL30" s="1026"/>
      <c r="AM30" s="1026"/>
      <c r="AN30" s="1026"/>
      <c r="AO30" s="1026"/>
      <c r="AP30" s="1026"/>
      <c r="AQ30" s="1026"/>
      <c r="AR30" s="1026"/>
      <c r="AS30" s="1026"/>
      <c r="AT30" s="1026"/>
      <c r="AU30" s="1026"/>
      <c r="AV30" s="1026"/>
      <c r="AW30" s="1026"/>
      <c r="AX30" s="1026"/>
      <c r="AY30" s="1026"/>
      <c r="AZ30" s="1102"/>
      <c r="BA30" s="1102"/>
      <c r="BB30" s="1102"/>
      <c r="BC30" s="1102"/>
      <c r="BD30" s="1102"/>
      <c r="BE30" s="1092"/>
      <c r="BF30" s="1092"/>
      <c r="BG30" s="1092"/>
      <c r="BH30" s="1092"/>
      <c r="BI30" s="1093"/>
      <c r="BJ30" s="253"/>
      <c r="BK30" s="253"/>
      <c r="BL30" s="253"/>
      <c r="BM30" s="253"/>
      <c r="BN30" s="253"/>
      <c r="BO30" s="266"/>
      <c r="BP30" s="266"/>
      <c r="BQ30" s="263">
        <v>
24</v>
      </c>
      <c r="BR30" s="264"/>
      <c r="BS30" s="1074"/>
      <c r="BT30" s="1075"/>
      <c r="BU30" s="1075"/>
      <c r="BV30" s="1075"/>
      <c r="BW30" s="1075"/>
      <c r="BX30" s="1075"/>
      <c r="BY30" s="1075"/>
      <c r="BZ30" s="1075"/>
      <c r="CA30" s="1075"/>
      <c r="CB30" s="1075"/>
      <c r="CC30" s="1075"/>
      <c r="CD30" s="1075"/>
      <c r="CE30" s="1075"/>
      <c r="CF30" s="1075"/>
      <c r="CG30" s="1076"/>
      <c r="CH30" s="1049"/>
      <c r="CI30" s="1050"/>
      <c r="CJ30" s="1050"/>
      <c r="CK30" s="1050"/>
      <c r="CL30" s="1051"/>
      <c r="CM30" s="1049"/>
      <c r="CN30" s="1050"/>
      <c r="CO30" s="1050"/>
      <c r="CP30" s="1050"/>
      <c r="CQ30" s="1051"/>
      <c r="CR30" s="1049"/>
      <c r="CS30" s="1050"/>
      <c r="CT30" s="1050"/>
      <c r="CU30" s="1050"/>
      <c r="CV30" s="1051"/>
      <c r="CW30" s="1049"/>
      <c r="CX30" s="1050"/>
      <c r="CY30" s="1050"/>
      <c r="CZ30" s="1050"/>
      <c r="DA30" s="1051"/>
      <c r="DB30" s="1049"/>
      <c r="DC30" s="1050"/>
      <c r="DD30" s="1050"/>
      <c r="DE30" s="1050"/>
      <c r="DF30" s="1051"/>
      <c r="DG30" s="1049"/>
      <c r="DH30" s="1050"/>
      <c r="DI30" s="1050"/>
      <c r="DJ30" s="1050"/>
      <c r="DK30" s="1051"/>
      <c r="DL30" s="1049"/>
      <c r="DM30" s="1050"/>
      <c r="DN30" s="1050"/>
      <c r="DO30" s="1050"/>
      <c r="DP30" s="1051"/>
      <c r="DQ30" s="1049"/>
      <c r="DR30" s="1050"/>
      <c r="DS30" s="1050"/>
      <c r="DT30" s="1050"/>
      <c r="DU30" s="1051"/>
      <c r="DV30" s="1052"/>
      <c r="DW30" s="1053"/>
      <c r="DX30" s="1053"/>
      <c r="DY30" s="1053"/>
      <c r="DZ30" s="1054"/>
      <c r="EA30" s="247"/>
    </row>
    <row r="31" spans="1:131" s="248" customFormat="1" ht="26.25" customHeight="1" x14ac:dyDescent="0.2">
      <c r="A31" s="267">
        <v>
4</v>
      </c>
      <c r="B31" s="1097"/>
      <c r="C31" s="1098"/>
      <c r="D31" s="1098"/>
      <c r="E31" s="1098"/>
      <c r="F31" s="1098"/>
      <c r="G31" s="1098"/>
      <c r="H31" s="1098"/>
      <c r="I31" s="1098"/>
      <c r="J31" s="1098"/>
      <c r="K31" s="1098"/>
      <c r="L31" s="1098"/>
      <c r="M31" s="1098"/>
      <c r="N31" s="1098"/>
      <c r="O31" s="1098"/>
      <c r="P31" s="1099"/>
      <c r="Q31" s="1103"/>
      <c r="R31" s="1104"/>
      <c r="S31" s="1104"/>
      <c r="T31" s="1104"/>
      <c r="U31" s="1104"/>
      <c r="V31" s="1104"/>
      <c r="W31" s="1104"/>
      <c r="X31" s="1104"/>
      <c r="Y31" s="1104"/>
      <c r="Z31" s="1104"/>
      <c r="AA31" s="1104"/>
      <c r="AB31" s="1104"/>
      <c r="AC31" s="1104"/>
      <c r="AD31" s="1104"/>
      <c r="AE31" s="1105"/>
      <c r="AF31" s="1079"/>
      <c r="AG31" s="1080"/>
      <c r="AH31" s="1080"/>
      <c r="AI31" s="1080"/>
      <c r="AJ31" s="1081"/>
      <c r="AK31" s="1035"/>
      <c r="AL31" s="1026"/>
      <c r="AM31" s="1026"/>
      <c r="AN31" s="1026"/>
      <c r="AO31" s="1026"/>
      <c r="AP31" s="1026"/>
      <c r="AQ31" s="1026"/>
      <c r="AR31" s="1026"/>
      <c r="AS31" s="1026"/>
      <c r="AT31" s="1026"/>
      <c r="AU31" s="1026"/>
      <c r="AV31" s="1026"/>
      <c r="AW31" s="1026"/>
      <c r="AX31" s="1026"/>
      <c r="AY31" s="1026"/>
      <c r="AZ31" s="1102"/>
      <c r="BA31" s="1102"/>
      <c r="BB31" s="1102"/>
      <c r="BC31" s="1102"/>
      <c r="BD31" s="1102"/>
      <c r="BE31" s="1092"/>
      <c r="BF31" s="1092"/>
      <c r="BG31" s="1092"/>
      <c r="BH31" s="1092"/>
      <c r="BI31" s="1093"/>
      <c r="BJ31" s="253"/>
      <c r="BK31" s="253"/>
      <c r="BL31" s="253"/>
      <c r="BM31" s="253"/>
      <c r="BN31" s="253"/>
      <c r="BO31" s="266"/>
      <c r="BP31" s="266"/>
      <c r="BQ31" s="263">
        <v>
25</v>
      </c>
      <c r="BR31" s="264"/>
      <c r="BS31" s="1074"/>
      <c r="BT31" s="1075"/>
      <c r="BU31" s="1075"/>
      <c r="BV31" s="1075"/>
      <c r="BW31" s="1075"/>
      <c r="BX31" s="1075"/>
      <c r="BY31" s="1075"/>
      <c r="BZ31" s="1075"/>
      <c r="CA31" s="1075"/>
      <c r="CB31" s="1075"/>
      <c r="CC31" s="1075"/>
      <c r="CD31" s="1075"/>
      <c r="CE31" s="1075"/>
      <c r="CF31" s="1075"/>
      <c r="CG31" s="1076"/>
      <c r="CH31" s="1049"/>
      <c r="CI31" s="1050"/>
      <c r="CJ31" s="1050"/>
      <c r="CK31" s="1050"/>
      <c r="CL31" s="1051"/>
      <c r="CM31" s="1049"/>
      <c r="CN31" s="1050"/>
      <c r="CO31" s="1050"/>
      <c r="CP31" s="1050"/>
      <c r="CQ31" s="1051"/>
      <c r="CR31" s="1049"/>
      <c r="CS31" s="1050"/>
      <c r="CT31" s="1050"/>
      <c r="CU31" s="1050"/>
      <c r="CV31" s="1051"/>
      <c r="CW31" s="1049"/>
      <c r="CX31" s="1050"/>
      <c r="CY31" s="1050"/>
      <c r="CZ31" s="1050"/>
      <c r="DA31" s="1051"/>
      <c r="DB31" s="1049"/>
      <c r="DC31" s="1050"/>
      <c r="DD31" s="1050"/>
      <c r="DE31" s="1050"/>
      <c r="DF31" s="1051"/>
      <c r="DG31" s="1049"/>
      <c r="DH31" s="1050"/>
      <c r="DI31" s="1050"/>
      <c r="DJ31" s="1050"/>
      <c r="DK31" s="1051"/>
      <c r="DL31" s="1049"/>
      <c r="DM31" s="1050"/>
      <c r="DN31" s="1050"/>
      <c r="DO31" s="1050"/>
      <c r="DP31" s="1051"/>
      <c r="DQ31" s="1049"/>
      <c r="DR31" s="1050"/>
      <c r="DS31" s="1050"/>
      <c r="DT31" s="1050"/>
      <c r="DU31" s="1051"/>
      <c r="DV31" s="1052"/>
      <c r="DW31" s="1053"/>
      <c r="DX31" s="1053"/>
      <c r="DY31" s="1053"/>
      <c r="DZ31" s="1054"/>
      <c r="EA31" s="247"/>
    </row>
    <row r="32" spans="1:131" s="248" customFormat="1" ht="26.25" customHeight="1" x14ac:dyDescent="0.2">
      <c r="A32" s="267">
        <v>
5</v>
      </c>
      <c r="B32" s="1097"/>
      <c r="C32" s="1098"/>
      <c r="D32" s="1098"/>
      <c r="E32" s="1098"/>
      <c r="F32" s="1098"/>
      <c r="G32" s="1098"/>
      <c r="H32" s="1098"/>
      <c r="I32" s="1098"/>
      <c r="J32" s="1098"/>
      <c r="K32" s="1098"/>
      <c r="L32" s="1098"/>
      <c r="M32" s="1098"/>
      <c r="N32" s="1098"/>
      <c r="O32" s="1098"/>
      <c r="P32" s="1099"/>
      <c r="Q32" s="1103"/>
      <c r="R32" s="1104"/>
      <c r="S32" s="1104"/>
      <c r="T32" s="1104"/>
      <c r="U32" s="1104"/>
      <c r="V32" s="1104"/>
      <c r="W32" s="1104"/>
      <c r="X32" s="1104"/>
      <c r="Y32" s="1104"/>
      <c r="Z32" s="1104"/>
      <c r="AA32" s="1104"/>
      <c r="AB32" s="1104"/>
      <c r="AC32" s="1104"/>
      <c r="AD32" s="1104"/>
      <c r="AE32" s="1105"/>
      <c r="AF32" s="1079"/>
      <c r="AG32" s="1080"/>
      <c r="AH32" s="1080"/>
      <c r="AI32" s="1080"/>
      <c r="AJ32" s="1081"/>
      <c r="AK32" s="1035"/>
      <c r="AL32" s="1026"/>
      <c r="AM32" s="1026"/>
      <c r="AN32" s="1026"/>
      <c r="AO32" s="1026"/>
      <c r="AP32" s="1026"/>
      <c r="AQ32" s="1026"/>
      <c r="AR32" s="1026"/>
      <c r="AS32" s="1026"/>
      <c r="AT32" s="1026"/>
      <c r="AU32" s="1026"/>
      <c r="AV32" s="1026"/>
      <c r="AW32" s="1026"/>
      <c r="AX32" s="1026"/>
      <c r="AY32" s="1026"/>
      <c r="AZ32" s="1102"/>
      <c r="BA32" s="1102"/>
      <c r="BB32" s="1102"/>
      <c r="BC32" s="1102"/>
      <c r="BD32" s="1102"/>
      <c r="BE32" s="1092"/>
      <c r="BF32" s="1092"/>
      <c r="BG32" s="1092"/>
      <c r="BH32" s="1092"/>
      <c r="BI32" s="1093"/>
      <c r="BJ32" s="253"/>
      <c r="BK32" s="253"/>
      <c r="BL32" s="253"/>
      <c r="BM32" s="253"/>
      <c r="BN32" s="253"/>
      <c r="BO32" s="266"/>
      <c r="BP32" s="266"/>
      <c r="BQ32" s="263">
        <v>
26</v>
      </c>
      <c r="BR32" s="264"/>
      <c r="BS32" s="1074"/>
      <c r="BT32" s="1075"/>
      <c r="BU32" s="1075"/>
      <c r="BV32" s="1075"/>
      <c r="BW32" s="1075"/>
      <c r="BX32" s="1075"/>
      <c r="BY32" s="1075"/>
      <c r="BZ32" s="1075"/>
      <c r="CA32" s="1075"/>
      <c r="CB32" s="1075"/>
      <c r="CC32" s="1075"/>
      <c r="CD32" s="1075"/>
      <c r="CE32" s="1075"/>
      <c r="CF32" s="1075"/>
      <c r="CG32" s="1076"/>
      <c r="CH32" s="1049"/>
      <c r="CI32" s="1050"/>
      <c r="CJ32" s="1050"/>
      <c r="CK32" s="1050"/>
      <c r="CL32" s="1051"/>
      <c r="CM32" s="1049"/>
      <c r="CN32" s="1050"/>
      <c r="CO32" s="1050"/>
      <c r="CP32" s="1050"/>
      <c r="CQ32" s="1051"/>
      <c r="CR32" s="1049"/>
      <c r="CS32" s="1050"/>
      <c r="CT32" s="1050"/>
      <c r="CU32" s="1050"/>
      <c r="CV32" s="1051"/>
      <c r="CW32" s="1049"/>
      <c r="CX32" s="1050"/>
      <c r="CY32" s="1050"/>
      <c r="CZ32" s="1050"/>
      <c r="DA32" s="1051"/>
      <c r="DB32" s="1049"/>
      <c r="DC32" s="1050"/>
      <c r="DD32" s="1050"/>
      <c r="DE32" s="1050"/>
      <c r="DF32" s="1051"/>
      <c r="DG32" s="1049"/>
      <c r="DH32" s="1050"/>
      <c r="DI32" s="1050"/>
      <c r="DJ32" s="1050"/>
      <c r="DK32" s="1051"/>
      <c r="DL32" s="1049"/>
      <c r="DM32" s="1050"/>
      <c r="DN32" s="1050"/>
      <c r="DO32" s="1050"/>
      <c r="DP32" s="1051"/>
      <c r="DQ32" s="1049"/>
      <c r="DR32" s="1050"/>
      <c r="DS32" s="1050"/>
      <c r="DT32" s="1050"/>
      <c r="DU32" s="1051"/>
      <c r="DV32" s="1052"/>
      <c r="DW32" s="1053"/>
      <c r="DX32" s="1053"/>
      <c r="DY32" s="1053"/>
      <c r="DZ32" s="1054"/>
      <c r="EA32" s="247"/>
    </row>
    <row r="33" spans="1:131" s="248" customFormat="1" ht="26.25" customHeight="1" x14ac:dyDescent="0.2">
      <c r="A33" s="267">
        <v>
6</v>
      </c>
      <c r="B33" s="1097"/>
      <c r="C33" s="1098"/>
      <c r="D33" s="1098"/>
      <c r="E33" s="1098"/>
      <c r="F33" s="1098"/>
      <c r="G33" s="1098"/>
      <c r="H33" s="1098"/>
      <c r="I33" s="1098"/>
      <c r="J33" s="1098"/>
      <c r="K33" s="1098"/>
      <c r="L33" s="1098"/>
      <c r="M33" s="1098"/>
      <c r="N33" s="1098"/>
      <c r="O33" s="1098"/>
      <c r="P33" s="1099"/>
      <c r="Q33" s="1103"/>
      <c r="R33" s="1104"/>
      <c r="S33" s="1104"/>
      <c r="T33" s="1104"/>
      <c r="U33" s="1104"/>
      <c r="V33" s="1104"/>
      <c r="W33" s="1104"/>
      <c r="X33" s="1104"/>
      <c r="Y33" s="1104"/>
      <c r="Z33" s="1104"/>
      <c r="AA33" s="1104"/>
      <c r="AB33" s="1104"/>
      <c r="AC33" s="1104"/>
      <c r="AD33" s="1104"/>
      <c r="AE33" s="1105"/>
      <c r="AF33" s="1079"/>
      <c r="AG33" s="1080"/>
      <c r="AH33" s="1080"/>
      <c r="AI33" s="1080"/>
      <c r="AJ33" s="1081"/>
      <c r="AK33" s="1035"/>
      <c r="AL33" s="1026"/>
      <c r="AM33" s="1026"/>
      <c r="AN33" s="1026"/>
      <c r="AO33" s="1026"/>
      <c r="AP33" s="1026"/>
      <c r="AQ33" s="1026"/>
      <c r="AR33" s="1026"/>
      <c r="AS33" s="1026"/>
      <c r="AT33" s="1026"/>
      <c r="AU33" s="1026"/>
      <c r="AV33" s="1026"/>
      <c r="AW33" s="1026"/>
      <c r="AX33" s="1026"/>
      <c r="AY33" s="1026"/>
      <c r="AZ33" s="1102"/>
      <c r="BA33" s="1102"/>
      <c r="BB33" s="1102"/>
      <c r="BC33" s="1102"/>
      <c r="BD33" s="1102"/>
      <c r="BE33" s="1092"/>
      <c r="BF33" s="1092"/>
      <c r="BG33" s="1092"/>
      <c r="BH33" s="1092"/>
      <c r="BI33" s="1093"/>
      <c r="BJ33" s="253"/>
      <c r="BK33" s="253"/>
      <c r="BL33" s="253"/>
      <c r="BM33" s="253"/>
      <c r="BN33" s="253"/>
      <c r="BO33" s="266"/>
      <c r="BP33" s="266"/>
      <c r="BQ33" s="263">
        <v>
27</v>
      </c>
      <c r="BR33" s="264"/>
      <c r="BS33" s="1074"/>
      <c r="BT33" s="1075"/>
      <c r="BU33" s="1075"/>
      <c r="BV33" s="1075"/>
      <c r="BW33" s="1075"/>
      <c r="BX33" s="1075"/>
      <c r="BY33" s="1075"/>
      <c r="BZ33" s="1075"/>
      <c r="CA33" s="1075"/>
      <c r="CB33" s="1075"/>
      <c r="CC33" s="1075"/>
      <c r="CD33" s="1075"/>
      <c r="CE33" s="1075"/>
      <c r="CF33" s="1075"/>
      <c r="CG33" s="1076"/>
      <c r="CH33" s="1049"/>
      <c r="CI33" s="1050"/>
      <c r="CJ33" s="1050"/>
      <c r="CK33" s="1050"/>
      <c r="CL33" s="1051"/>
      <c r="CM33" s="1049"/>
      <c r="CN33" s="1050"/>
      <c r="CO33" s="1050"/>
      <c r="CP33" s="1050"/>
      <c r="CQ33" s="1051"/>
      <c r="CR33" s="1049"/>
      <c r="CS33" s="1050"/>
      <c r="CT33" s="1050"/>
      <c r="CU33" s="1050"/>
      <c r="CV33" s="1051"/>
      <c r="CW33" s="1049"/>
      <c r="CX33" s="1050"/>
      <c r="CY33" s="1050"/>
      <c r="CZ33" s="1050"/>
      <c r="DA33" s="1051"/>
      <c r="DB33" s="1049"/>
      <c r="DC33" s="1050"/>
      <c r="DD33" s="1050"/>
      <c r="DE33" s="1050"/>
      <c r="DF33" s="1051"/>
      <c r="DG33" s="1049"/>
      <c r="DH33" s="1050"/>
      <c r="DI33" s="1050"/>
      <c r="DJ33" s="1050"/>
      <c r="DK33" s="1051"/>
      <c r="DL33" s="1049"/>
      <c r="DM33" s="1050"/>
      <c r="DN33" s="1050"/>
      <c r="DO33" s="1050"/>
      <c r="DP33" s="1051"/>
      <c r="DQ33" s="1049"/>
      <c r="DR33" s="1050"/>
      <c r="DS33" s="1050"/>
      <c r="DT33" s="1050"/>
      <c r="DU33" s="1051"/>
      <c r="DV33" s="1052"/>
      <c r="DW33" s="1053"/>
      <c r="DX33" s="1053"/>
      <c r="DY33" s="1053"/>
      <c r="DZ33" s="1054"/>
      <c r="EA33" s="247"/>
    </row>
    <row r="34" spans="1:131" s="248" customFormat="1" ht="26.25" customHeight="1" x14ac:dyDescent="0.2">
      <c r="A34" s="267">
        <v>
7</v>
      </c>
      <c r="B34" s="1097"/>
      <c r="C34" s="1098"/>
      <c r="D34" s="1098"/>
      <c r="E34" s="1098"/>
      <c r="F34" s="1098"/>
      <c r="G34" s="1098"/>
      <c r="H34" s="1098"/>
      <c r="I34" s="1098"/>
      <c r="J34" s="1098"/>
      <c r="K34" s="1098"/>
      <c r="L34" s="1098"/>
      <c r="M34" s="1098"/>
      <c r="N34" s="1098"/>
      <c r="O34" s="1098"/>
      <c r="P34" s="1099"/>
      <c r="Q34" s="1103"/>
      <c r="R34" s="1104"/>
      <c r="S34" s="1104"/>
      <c r="T34" s="1104"/>
      <c r="U34" s="1104"/>
      <c r="V34" s="1104"/>
      <c r="W34" s="1104"/>
      <c r="X34" s="1104"/>
      <c r="Y34" s="1104"/>
      <c r="Z34" s="1104"/>
      <c r="AA34" s="1104"/>
      <c r="AB34" s="1104"/>
      <c r="AC34" s="1104"/>
      <c r="AD34" s="1104"/>
      <c r="AE34" s="1105"/>
      <c r="AF34" s="1079"/>
      <c r="AG34" s="1080"/>
      <c r="AH34" s="1080"/>
      <c r="AI34" s="1080"/>
      <c r="AJ34" s="1081"/>
      <c r="AK34" s="1035"/>
      <c r="AL34" s="1026"/>
      <c r="AM34" s="1026"/>
      <c r="AN34" s="1026"/>
      <c r="AO34" s="1026"/>
      <c r="AP34" s="1026"/>
      <c r="AQ34" s="1026"/>
      <c r="AR34" s="1026"/>
      <c r="AS34" s="1026"/>
      <c r="AT34" s="1026"/>
      <c r="AU34" s="1026"/>
      <c r="AV34" s="1026"/>
      <c r="AW34" s="1026"/>
      <c r="AX34" s="1026"/>
      <c r="AY34" s="1026"/>
      <c r="AZ34" s="1102"/>
      <c r="BA34" s="1102"/>
      <c r="BB34" s="1102"/>
      <c r="BC34" s="1102"/>
      <c r="BD34" s="1102"/>
      <c r="BE34" s="1092"/>
      <c r="BF34" s="1092"/>
      <c r="BG34" s="1092"/>
      <c r="BH34" s="1092"/>
      <c r="BI34" s="1093"/>
      <c r="BJ34" s="253"/>
      <c r="BK34" s="253"/>
      <c r="BL34" s="253"/>
      <c r="BM34" s="253"/>
      <c r="BN34" s="253"/>
      <c r="BO34" s="266"/>
      <c r="BP34" s="266"/>
      <c r="BQ34" s="263">
        <v>
28</v>
      </c>
      <c r="BR34" s="264"/>
      <c r="BS34" s="1074"/>
      <c r="BT34" s="1075"/>
      <c r="BU34" s="1075"/>
      <c r="BV34" s="1075"/>
      <c r="BW34" s="1075"/>
      <c r="BX34" s="1075"/>
      <c r="BY34" s="1075"/>
      <c r="BZ34" s="1075"/>
      <c r="CA34" s="1075"/>
      <c r="CB34" s="1075"/>
      <c r="CC34" s="1075"/>
      <c r="CD34" s="1075"/>
      <c r="CE34" s="1075"/>
      <c r="CF34" s="1075"/>
      <c r="CG34" s="1076"/>
      <c r="CH34" s="1049"/>
      <c r="CI34" s="1050"/>
      <c r="CJ34" s="1050"/>
      <c r="CK34" s="1050"/>
      <c r="CL34" s="1051"/>
      <c r="CM34" s="1049"/>
      <c r="CN34" s="1050"/>
      <c r="CO34" s="1050"/>
      <c r="CP34" s="1050"/>
      <c r="CQ34" s="1051"/>
      <c r="CR34" s="1049"/>
      <c r="CS34" s="1050"/>
      <c r="CT34" s="1050"/>
      <c r="CU34" s="1050"/>
      <c r="CV34" s="1051"/>
      <c r="CW34" s="1049"/>
      <c r="CX34" s="1050"/>
      <c r="CY34" s="1050"/>
      <c r="CZ34" s="1050"/>
      <c r="DA34" s="1051"/>
      <c r="DB34" s="1049"/>
      <c r="DC34" s="1050"/>
      <c r="DD34" s="1050"/>
      <c r="DE34" s="1050"/>
      <c r="DF34" s="1051"/>
      <c r="DG34" s="1049"/>
      <c r="DH34" s="1050"/>
      <c r="DI34" s="1050"/>
      <c r="DJ34" s="1050"/>
      <c r="DK34" s="1051"/>
      <c r="DL34" s="1049"/>
      <c r="DM34" s="1050"/>
      <c r="DN34" s="1050"/>
      <c r="DO34" s="1050"/>
      <c r="DP34" s="1051"/>
      <c r="DQ34" s="1049"/>
      <c r="DR34" s="1050"/>
      <c r="DS34" s="1050"/>
      <c r="DT34" s="1050"/>
      <c r="DU34" s="1051"/>
      <c r="DV34" s="1052"/>
      <c r="DW34" s="1053"/>
      <c r="DX34" s="1053"/>
      <c r="DY34" s="1053"/>
      <c r="DZ34" s="1054"/>
      <c r="EA34" s="247"/>
    </row>
    <row r="35" spans="1:131" s="248" customFormat="1" ht="26.25" customHeight="1" x14ac:dyDescent="0.2">
      <c r="A35" s="267">
        <v>
8</v>
      </c>
      <c r="B35" s="1097"/>
      <c r="C35" s="1098"/>
      <c r="D35" s="1098"/>
      <c r="E35" s="1098"/>
      <c r="F35" s="1098"/>
      <c r="G35" s="1098"/>
      <c r="H35" s="1098"/>
      <c r="I35" s="1098"/>
      <c r="J35" s="1098"/>
      <c r="K35" s="1098"/>
      <c r="L35" s="1098"/>
      <c r="M35" s="1098"/>
      <c r="N35" s="1098"/>
      <c r="O35" s="1098"/>
      <c r="P35" s="1099"/>
      <c r="Q35" s="1103"/>
      <c r="R35" s="1104"/>
      <c r="S35" s="1104"/>
      <c r="T35" s="1104"/>
      <c r="U35" s="1104"/>
      <c r="V35" s="1104"/>
      <c r="W35" s="1104"/>
      <c r="X35" s="1104"/>
      <c r="Y35" s="1104"/>
      <c r="Z35" s="1104"/>
      <c r="AA35" s="1104"/>
      <c r="AB35" s="1104"/>
      <c r="AC35" s="1104"/>
      <c r="AD35" s="1104"/>
      <c r="AE35" s="1105"/>
      <c r="AF35" s="1079"/>
      <c r="AG35" s="1080"/>
      <c r="AH35" s="1080"/>
      <c r="AI35" s="1080"/>
      <c r="AJ35" s="1081"/>
      <c r="AK35" s="1035"/>
      <c r="AL35" s="1026"/>
      <c r="AM35" s="1026"/>
      <c r="AN35" s="1026"/>
      <c r="AO35" s="1026"/>
      <c r="AP35" s="1026"/>
      <c r="AQ35" s="1026"/>
      <c r="AR35" s="1026"/>
      <c r="AS35" s="1026"/>
      <c r="AT35" s="1026"/>
      <c r="AU35" s="1026"/>
      <c r="AV35" s="1026"/>
      <c r="AW35" s="1026"/>
      <c r="AX35" s="1026"/>
      <c r="AY35" s="1026"/>
      <c r="AZ35" s="1102"/>
      <c r="BA35" s="1102"/>
      <c r="BB35" s="1102"/>
      <c r="BC35" s="1102"/>
      <c r="BD35" s="1102"/>
      <c r="BE35" s="1092"/>
      <c r="BF35" s="1092"/>
      <c r="BG35" s="1092"/>
      <c r="BH35" s="1092"/>
      <c r="BI35" s="1093"/>
      <c r="BJ35" s="253"/>
      <c r="BK35" s="253"/>
      <c r="BL35" s="253"/>
      <c r="BM35" s="253"/>
      <c r="BN35" s="253"/>
      <c r="BO35" s="266"/>
      <c r="BP35" s="266"/>
      <c r="BQ35" s="263">
        <v>
29</v>
      </c>
      <c r="BR35" s="264"/>
      <c r="BS35" s="1074"/>
      <c r="BT35" s="1075"/>
      <c r="BU35" s="1075"/>
      <c r="BV35" s="1075"/>
      <c r="BW35" s="1075"/>
      <c r="BX35" s="1075"/>
      <c r="BY35" s="1075"/>
      <c r="BZ35" s="1075"/>
      <c r="CA35" s="1075"/>
      <c r="CB35" s="1075"/>
      <c r="CC35" s="1075"/>
      <c r="CD35" s="1075"/>
      <c r="CE35" s="1075"/>
      <c r="CF35" s="1075"/>
      <c r="CG35" s="1076"/>
      <c r="CH35" s="1049"/>
      <c r="CI35" s="1050"/>
      <c r="CJ35" s="1050"/>
      <c r="CK35" s="1050"/>
      <c r="CL35" s="1051"/>
      <c r="CM35" s="1049"/>
      <c r="CN35" s="1050"/>
      <c r="CO35" s="1050"/>
      <c r="CP35" s="1050"/>
      <c r="CQ35" s="1051"/>
      <c r="CR35" s="1049"/>
      <c r="CS35" s="1050"/>
      <c r="CT35" s="1050"/>
      <c r="CU35" s="1050"/>
      <c r="CV35" s="1051"/>
      <c r="CW35" s="1049"/>
      <c r="CX35" s="1050"/>
      <c r="CY35" s="1050"/>
      <c r="CZ35" s="1050"/>
      <c r="DA35" s="1051"/>
      <c r="DB35" s="1049"/>
      <c r="DC35" s="1050"/>
      <c r="DD35" s="1050"/>
      <c r="DE35" s="1050"/>
      <c r="DF35" s="1051"/>
      <c r="DG35" s="1049"/>
      <c r="DH35" s="1050"/>
      <c r="DI35" s="1050"/>
      <c r="DJ35" s="1050"/>
      <c r="DK35" s="1051"/>
      <c r="DL35" s="1049"/>
      <c r="DM35" s="1050"/>
      <c r="DN35" s="1050"/>
      <c r="DO35" s="1050"/>
      <c r="DP35" s="1051"/>
      <c r="DQ35" s="1049"/>
      <c r="DR35" s="1050"/>
      <c r="DS35" s="1050"/>
      <c r="DT35" s="1050"/>
      <c r="DU35" s="1051"/>
      <c r="DV35" s="1052"/>
      <c r="DW35" s="1053"/>
      <c r="DX35" s="1053"/>
      <c r="DY35" s="1053"/>
      <c r="DZ35" s="1054"/>
      <c r="EA35" s="247"/>
    </row>
    <row r="36" spans="1:131" s="248" customFormat="1" ht="26.25" customHeight="1" x14ac:dyDescent="0.2">
      <c r="A36" s="267">
        <v>
9</v>
      </c>
      <c r="B36" s="1097"/>
      <c r="C36" s="1098"/>
      <c r="D36" s="1098"/>
      <c r="E36" s="1098"/>
      <c r="F36" s="1098"/>
      <c r="G36" s="1098"/>
      <c r="H36" s="1098"/>
      <c r="I36" s="1098"/>
      <c r="J36" s="1098"/>
      <c r="K36" s="1098"/>
      <c r="L36" s="1098"/>
      <c r="M36" s="1098"/>
      <c r="N36" s="1098"/>
      <c r="O36" s="1098"/>
      <c r="P36" s="1099"/>
      <c r="Q36" s="1103"/>
      <c r="R36" s="1104"/>
      <c r="S36" s="1104"/>
      <c r="T36" s="1104"/>
      <c r="U36" s="1104"/>
      <c r="V36" s="1104"/>
      <c r="W36" s="1104"/>
      <c r="X36" s="1104"/>
      <c r="Y36" s="1104"/>
      <c r="Z36" s="1104"/>
      <c r="AA36" s="1104"/>
      <c r="AB36" s="1104"/>
      <c r="AC36" s="1104"/>
      <c r="AD36" s="1104"/>
      <c r="AE36" s="1105"/>
      <c r="AF36" s="1079"/>
      <c r="AG36" s="1080"/>
      <c r="AH36" s="1080"/>
      <c r="AI36" s="1080"/>
      <c r="AJ36" s="1081"/>
      <c r="AK36" s="1035"/>
      <c r="AL36" s="1026"/>
      <c r="AM36" s="1026"/>
      <c r="AN36" s="1026"/>
      <c r="AO36" s="1026"/>
      <c r="AP36" s="1026"/>
      <c r="AQ36" s="1026"/>
      <c r="AR36" s="1026"/>
      <c r="AS36" s="1026"/>
      <c r="AT36" s="1026"/>
      <c r="AU36" s="1026"/>
      <c r="AV36" s="1026"/>
      <c r="AW36" s="1026"/>
      <c r="AX36" s="1026"/>
      <c r="AY36" s="1026"/>
      <c r="AZ36" s="1102"/>
      <c r="BA36" s="1102"/>
      <c r="BB36" s="1102"/>
      <c r="BC36" s="1102"/>
      <c r="BD36" s="1102"/>
      <c r="BE36" s="1092"/>
      <c r="BF36" s="1092"/>
      <c r="BG36" s="1092"/>
      <c r="BH36" s="1092"/>
      <c r="BI36" s="1093"/>
      <c r="BJ36" s="253"/>
      <c r="BK36" s="253"/>
      <c r="BL36" s="253"/>
      <c r="BM36" s="253"/>
      <c r="BN36" s="253"/>
      <c r="BO36" s="266"/>
      <c r="BP36" s="266"/>
      <c r="BQ36" s="263">
        <v>
30</v>
      </c>
      <c r="BR36" s="264"/>
      <c r="BS36" s="1074"/>
      <c r="BT36" s="1075"/>
      <c r="BU36" s="1075"/>
      <c r="BV36" s="1075"/>
      <c r="BW36" s="1075"/>
      <c r="BX36" s="1075"/>
      <c r="BY36" s="1075"/>
      <c r="BZ36" s="1075"/>
      <c r="CA36" s="1075"/>
      <c r="CB36" s="1075"/>
      <c r="CC36" s="1075"/>
      <c r="CD36" s="1075"/>
      <c r="CE36" s="1075"/>
      <c r="CF36" s="1075"/>
      <c r="CG36" s="1076"/>
      <c r="CH36" s="1049"/>
      <c r="CI36" s="1050"/>
      <c r="CJ36" s="1050"/>
      <c r="CK36" s="1050"/>
      <c r="CL36" s="1051"/>
      <c r="CM36" s="1049"/>
      <c r="CN36" s="1050"/>
      <c r="CO36" s="1050"/>
      <c r="CP36" s="1050"/>
      <c r="CQ36" s="1051"/>
      <c r="CR36" s="1049"/>
      <c r="CS36" s="1050"/>
      <c r="CT36" s="1050"/>
      <c r="CU36" s="1050"/>
      <c r="CV36" s="1051"/>
      <c r="CW36" s="1049"/>
      <c r="CX36" s="1050"/>
      <c r="CY36" s="1050"/>
      <c r="CZ36" s="1050"/>
      <c r="DA36" s="1051"/>
      <c r="DB36" s="1049"/>
      <c r="DC36" s="1050"/>
      <c r="DD36" s="1050"/>
      <c r="DE36" s="1050"/>
      <c r="DF36" s="1051"/>
      <c r="DG36" s="1049"/>
      <c r="DH36" s="1050"/>
      <c r="DI36" s="1050"/>
      <c r="DJ36" s="1050"/>
      <c r="DK36" s="1051"/>
      <c r="DL36" s="1049"/>
      <c r="DM36" s="1050"/>
      <c r="DN36" s="1050"/>
      <c r="DO36" s="1050"/>
      <c r="DP36" s="1051"/>
      <c r="DQ36" s="1049"/>
      <c r="DR36" s="1050"/>
      <c r="DS36" s="1050"/>
      <c r="DT36" s="1050"/>
      <c r="DU36" s="1051"/>
      <c r="DV36" s="1052"/>
      <c r="DW36" s="1053"/>
      <c r="DX36" s="1053"/>
      <c r="DY36" s="1053"/>
      <c r="DZ36" s="1054"/>
      <c r="EA36" s="247"/>
    </row>
    <row r="37" spans="1:131" s="248" customFormat="1" ht="26.25" customHeight="1" x14ac:dyDescent="0.2">
      <c r="A37" s="267">
        <v>
10</v>
      </c>
      <c r="B37" s="1097"/>
      <c r="C37" s="1098"/>
      <c r="D37" s="1098"/>
      <c r="E37" s="1098"/>
      <c r="F37" s="1098"/>
      <c r="G37" s="1098"/>
      <c r="H37" s="1098"/>
      <c r="I37" s="1098"/>
      <c r="J37" s="1098"/>
      <c r="K37" s="1098"/>
      <c r="L37" s="1098"/>
      <c r="M37" s="1098"/>
      <c r="N37" s="1098"/>
      <c r="O37" s="1098"/>
      <c r="P37" s="1099"/>
      <c r="Q37" s="1103"/>
      <c r="R37" s="1104"/>
      <c r="S37" s="1104"/>
      <c r="T37" s="1104"/>
      <c r="U37" s="1104"/>
      <c r="V37" s="1104"/>
      <c r="W37" s="1104"/>
      <c r="X37" s="1104"/>
      <c r="Y37" s="1104"/>
      <c r="Z37" s="1104"/>
      <c r="AA37" s="1104"/>
      <c r="AB37" s="1104"/>
      <c r="AC37" s="1104"/>
      <c r="AD37" s="1104"/>
      <c r="AE37" s="1105"/>
      <c r="AF37" s="1079"/>
      <c r="AG37" s="1080"/>
      <c r="AH37" s="1080"/>
      <c r="AI37" s="1080"/>
      <c r="AJ37" s="1081"/>
      <c r="AK37" s="1035"/>
      <c r="AL37" s="1026"/>
      <c r="AM37" s="1026"/>
      <c r="AN37" s="1026"/>
      <c r="AO37" s="1026"/>
      <c r="AP37" s="1026"/>
      <c r="AQ37" s="1026"/>
      <c r="AR37" s="1026"/>
      <c r="AS37" s="1026"/>
      <c r="AT37" s="1026"/>
      <c r="AU37" s="1026"/>
      <c r="AV37" s="1026"/>
      <c r="AW37" s="1026"/>
      <c r="AX37" s="1026"/>
      <c r="AY37" s="1026"/>
      <c r="AZ37" s="1102"/>
      <c r="BA37" s="1102"/>
      <c r="BB37" s="1102"/>
      <c r="BC37" s="1102"/>
      <c r="BD37" s="1102"/>
      <c r="BE37" s="1092"/>
      <c r="BF37" s="1092"/>
      <c r="BG37" s="1092"/>
      <c r="BH37" s="1092"/>
      <c r="BI37" s="1093"/>
      <c r="BJ37" s="253"/>
      <c r="BK37" s="253"/>
      <c r="BL37" s="253"/>
      <c r="BM37" s="253"/>
      <c r="BN37" s="253"/>
      <c r="BO37" s="266"/>
      <c r="BP37" s="266"/>
      <c r="BQ37" s="263">
        <v>
31</v>
      </c>
      <c r="BR37" s="264"/>
      <c r="BS37" s="1074"/>
      <c r="BT37" s="1075"/>
      <c r="BU37" s="1075"/>
      <c r="BV37" s="1075"/>
      <c r="BW37" s="1075"/>
      <c r="BX37" s="1075"/>
      <c r="BY37" s="1075"/>
      <c r="BZ37" s="1075"/>
      <c r="CA37" s="1075"/>
      <c r="CB37" s="1075"/>
      <c r="CC37" s="1075"/>
      <c r="CD37" s="1075"/>
      <c r="CE37" s="1075"/>
      <c r="CF37" s="1075"/>
      <c r="CG37" s="1076"/>
      <c r="CH37" s="1049"/>
      <c r="CI37" s="1050"/>
      <c r="CJ37" s="1050"/>
      <c r="CK37" s="1050"/>
      <c r="CL37" s="1051"/>
      <c r="CM37" s="1049"/>
      <c r="CN37" s="1050"/>
      <c r="CO37" s="1050"/>
      <c r="CP37" s="1050"/>
      <c r="CQ37" s="1051"/>
      <c r="CR37" s="1049"/>
      <c r="CS37" s="1050"/>
      <c r="CT37" s="1050"/>
      <c r="CU37" s="1050"/>
      <c r="CV37" s="1051"/>
      <c r="CW37" s="1049"/>
      <c r="CX37" s="1050"/>
      <c r="CY37" s="1050"/>
      <c r="CZ37" s="1050"/>
      <c r="DA37" s="1051"/>
      <c r="DB37" s="1049"/>
      <c r="DC37" s="1050"/>
      <c r="DD37" s="1050"/>
      <c r="DE37" s="1050"/>
      <c r="DF37" s="1051"/>
      <c r="DG37" s="1049"/>
      <c r="DH37" s="1050"/>
      <c r="DI37" s="1050"/>
      <c r="DJ37" s="1050"/>
      <c r="DK37" s="1051"/>
      <c r="DL37" s="1049"/>
      <c r="DM37" s="1050"/>
      <c r="DN37" s="1050"/>
      <c r="DO37" s="1050"/>
      <c r="DP37" s="1051"/>
      <c r="DQ37" s="1049"/>
      <c r="DR37" s="1050"/>
      <c r="DS37" s="1050"/>
      <c r="DT37" s="1050"/>
      <c r="DU37" s="1051"/>
      <c r="DV37" s="1052"/>
      <c r="DW37" s="1053"/>
      <c r="DX37" s="1053"/>
      <c r="DY37" s="1053"/>
      <c r="DZ37" s="1054"/>
      <c r="EA37" s="247"/>
    </row>
    <row r="38" spans="1:131" s="248" customFormat="1" ht="26.25" customHeight="1" x14ac:dyDescent="0.2">
      <c r="A38" s="267">
        <v>
11</v>
      </c>
      <c r="B38" s="1097"/>
      <c r="C38" s="1098"/>
      <c r="D38" s="1098"/>
      <c r="E38" s="1098"/>
      <c r="F38" s="1098"/>
      <c r="G38" s="1098"/>
      <c r="H38" s="1098"/>
      <c r="I38" s="1098"/>
      <c r="J38" s="1098"/>
      <c r="K38" s="1098"/>
      <c r="L38" s="1098"/>
      <c r="M38" s="1098"/>
      <c r="N38" s="1098"/>
      <c r="O38" s="1098"/>
      <c r="P38" s="1099"/>
      <c r="Q38" s="1103"/>
      <c r="R38" s="1104"/>
      <c r="S38" s="1104"/>
      <c r="T38" s="1104"/>
      <c r="U38" s="1104"/>
      <c r="V38" s="1104"/>
      <c r="W38" s="1104"/>
      <c r="X38" s="1104"/>
      <c r="Y38" s="1104"/>
      <c r="Z38" s="1104"/>
      <c r="AA38" s="1104"/>
      <c r="AB38" s="1104"/>
      <c r="AC38" s="1104"/>
      <c r="AD38" s="1104"/>
      <c r="AE38" s="1105"/>
      <c r="AF38" s="1079"/>
      <c r="AG38" s="1080"/>
      <c r="AH38" s="1080"/>
      <c r="AI38" s="1080"/>
      <c r="AJ38" s="1081"/>
      <c r="AK38" s="1035"/>
      <c r="AL38" s="1026"/>
      <c r="AM38" s="1026"/>
      <c r="AN38" s="1026"/>
      <c r="AO38" s="1026"/>
      <c r="AP38" s="1026"/>
      <c r="AQ38" s="1026"/>
      <c r="AR38" s="1026"/>
      <c r="AS38" s="1026"/>
      <c r="AT38" s="1026"/>
      <c r="AU38" s="1026"/>
      <c r="AV38" s="1026"/>
      <c r="AW38" s="1026"/>
      <c r="AX38" s="1026"/>
      <c r="AY38" s="1026"/>
      <c r="AZ38" s="1102"/>
      <c r="BA38" s="1102"/>
      <c r="BB38" s="1102"/>
      <c r="BC38" s="1102"/>
      <c r="BD38" s="1102"/>
      <c r="BE38" s="1092"/>
      <c r="BF38" s="1092"/>
      <c r="BG38" s="1092"/>
      <c r="BH38" s="1092"/>
      <c r="BI38" s="1093"/>
      <c r="BJ38" s="253"/>
      <c r="BK38" s="253"/>
      <c r="BL38" s="253"/>
      <c r="BM38" s="253"/>
      <c r="BN38" s="253"/>
      <c r="BO38" s="266"/>
      <c r="BP38" s="266"/>
      <c r="BQ38" s="263">
        <v>
32</v>
      </c>
      <c r="BR38" s="264"/>
      <c r="BS38" s="1074"/>
      <c r="BT38" s="1075"/>
      <c r="BU38" s="1075"/>
      <c r="BV38" s="1075"/>
      <c r="BW38" s="1075"/>
      <c r="BX38" s="1075"/>
      <c r="BY38" s="1075"/>
      <c r="BZ38" s="1075"/>
      <c r="CA38" s="1075"/>
      <c r="CB38" s="1075"/>
      <c r="CC38" s="1075"/>
      <c r="CD38" s="1075"/>
      <c r="CE38" s="1075"/>
      <c r="CF38" s="1075"/>
      <c r="CG38" s="1076"/>
      <c r="CH38" s="1049"/>
      <c r="CI38" s="1050"/>
      <c r="CJ38" s="1050"/>
      <c r="CK38" s="1050"/>
      <c r="CL38" s="1051"/>
      <c r="CM38" s="1049"/>
      <c r="CN38" s="1050"/>
      <c r="CO38" s="1050"/>
      <c r="CP38" s="1050"/>
      <c r="CQ38" s="1051"/>
      <c r="CR38" s="1049"/>
      <c r="CS38" s="1050"/>
      <c r="CT38" s="1050"/>
      <c r="CU38" s="1050"/>
      <c r="CV38" s="1051"/>
      <c r="CW38" s="1049"/>
      <c r="CX38" s="1050"/>
      <c r="CY38" s="1050"/>
      <c r="CZ38" s="1050"/>
      <c r="DA38" s="1051"/>
      <c r="DB38" s="1049"/>
      <c r="DC38" s="1050"/>
      <c r="DD38" s="1050"/>
      <c r="DE38" s="1050"/>
      <c r="DF38" s="1051"/>
      <c r="DG38" s="1049"/>
      <c r="DH38" s="1050"/>
      <c r="DI38" s="1050"/>
      <c r="DJ38" s="1050"/>
      <c r="DK38" s="1051"/>
      <c r="DL38" s="1049"/>
      <c r="DM38" s="1050"/>
      <c r="DN38" s="1050"/>
      <c r="DO38" s="1050"/>
      <c r="DP38" s="1051"/>
      <c r="DQ38" s="1049"/>
      <c r="DR38" s="1050"/>
      <c r="DS38" s="1050"/>
      <c r="DT38" s="1050"/>
      <c r="DU38" s="1051"/>
      <c r="DV38" s="1052"/>
      <c r="DW38" s="1053"/>
      <c r="DX38" s="1053"/>
      <c r="DY38" s="1053"/>
      <c r="DZ38" s="1054"/>
      <c r="EA38" s="247"/>
    </row>
    <row r="39" spans="1:131" s="248" customFormat="1" ht="26.25" customHeight="1" x14ac:dyDescent="0.2">
      <c r="A39" s="267">
        <v>
12</v>
      </c>
      <c r="B39" s="1097"/>
      <c r="C39" s="1098"/>
      <c r="D39" s="1098"/>
      <c r="E39" s="1098"/>
      <c r="F39" s="1098"/>
      <c r="G39" s="1098"/>
      <c r="H39" s="1098"/>
      <c r="I39" s="1098"/>
      <c r="J39" s="1098"/>
      <c r="K39" s="1098"/>
      <c r="L39" s="1098"/>
      <c r="M39" s="1098"/>
      <c r="N39" s="1098"/>
      <c r="O39" s="1098"/>
      <c r="P39" s="1099"/>
      <c r="Q39" s="1103"/>
      <c r="R39" s="1104"/>
      <c r="S39" s="1104"/>
      <c r="T39" s="1104"/>
      <c r="U39" s="1104"/>
      <c r="V39" s="1104"/>
      <c r="W39" s="1104"/>
      <c r="X39" s="1104"/>
      <c r="Y39" s="1104"/>
      <c r="Z39" s="1104"/>
      <c r="AA39" s="1104"/>
      <c r="AB39" s="1104"/>
      <c r="AC39" s="1104"/>
      <c r="AD39" s="1104"/>
      <c r="AE39" s="1105"/>
      <c r="AF39" s="1079"/>
      <c r="AG39" s="1080"/>
      <c r="AH39" s="1080"/>
      <c r="AI39" s="1080"/>
      <c r="AJ39" s="1081"/>
      <c r="AK39" s="1035"/>
      <c r="AL39" s="1026"/>
      <c r="AM39" s="1026"/>
      <c r="AN39" s="1026"/>
      <c r="AO39" s="1026"/>
      <c r="AP39" s="1026"/>
      <c r="AQ39" s="1026"/>
      <c r="AR39" s="1026"/>
      <c r="AS39" s="1026"/>
      <c r="AT39" s="1026"/>
      <c r="AU39" s="1026"/>
      <c r="AV39" s="1026"/>
      <c r="AW39" s="1026"/>
      <c r="AX39" s="1026"/>
      <c r="AY39" s="1026"/>
      <c r="AZ39" s="1102"/>
      <c r="BA39" s="1102"/>
      <c r="BB39" s="1102"/>
      <c r="BC39" s="1102"/>
      <c r="BD39" s="1102"/>
      <c r="BE39" s="1092"/>
      <c r="BF39" s="1092"/>
      <c r="BG39" s="1092"/>
      <c r="BH39" s="1092"/>
      <c r="BI39" s="1093"/>
      <c r="BJ39" s="253"/>
      <c r="BK39" s="253"/>
      <c r="BL39" s="253"/>
      <c r="BM39" s="253"/>
      <c r="BN39" s="253"/>
      <c r="BO39" s="266"/>
      <c r="BP39" s="266"/>
      <c r="BQ39" s="263">
        <v>
33</v>
      </c>
      <c r="BR39" s="264"/>
      <c r="BS39" s="1074"/>
      <c r="BT39" s="1075"/>
      <c r="BU39" s="1075"/>
      <c r="BV39" s="1075"/>
      <c r="BW39" s="1075"/>
      <c r="BX39" s="1075"/>
      <c r="BY39" s="1075"/>
      <c r="BZ39" s="1075"/>
      <c r="CA39" s="1075"/>
      <c r="CB39" s="1075"/>
      <c r="CC39" s="1075"/>
      <c r="CD39" s="1075"/>
      <c r="CE39" s="1075"/>
      <c r="CF39" s="1075"/>
      <c r="CG39" s="1076"/>
      <c r="CH39" s="1049"/>
      <c r="CI39" s="1050"/>
      <c r="CJ39" s="1050"/>
      <c r="CK39" s="1050"/>
      <c r="CL39" s="1051"/>
      <c r="CM39" s="1049"/>
      <c r="CN39" s="1050"/>
      <c r="CO39" s="1050"/>
      <c r="CP39" s="1050"/>
      <c r="CQ39" s="1051"/>
      <c r="CR39" s="1049"/>
      <c r="CS39" s="1050"/>
      <c r="CT39" s="1050"/>
      <c r="CU39" s="1050"/>
      <c r="CV39" s="1051"/>
      <c r="CW39" s="1049"/>
      <c r="CX39" s="1050"/>
      <c r="CY39" s="1050"/>
      <c r="CZ39" s="1050"/>
      <c r="DA39" s="1051"/>
      <c r="DB39" s="1049"/>
      <c r="DC39" s="1050"/>
      <c r="DD39" s="1050"/>
      <c r="DE39" s="1050"/>
      <c r="DF39" s="1051"/>
      <c r="DG39" s="1049"/>
      <c r="DH39" s="1050"/>
      <c r="DI39" s="1050"/>
      <c r="DJ39" s="1050"/>
      <c r="DK39" s="1051"/>
      <c r="DL39" s="1049"/>
      <c r="DM39" s="1050"/>
      <c r="DN39" s="1050"/>
      <c r="DO39" s="1050"/>
      <c r="DP39" s="1051"/>
      <c r="DQ39" s="1049"/>
      <c r="DR39" s="1050"/>
      <c r="DS39" s="1050"/>
      <c r="DT39" s="1050"/>
      <c r="DU39" s="1051"/>
      <c r="DV39" s="1052"/>
      <c r="DW39" s="1053"/>
      <c r="DX39" s="1053"/>
      <c r="DY39" s="1053"/>
      <c r="DZ39" s="1054"/>
      <c r="EA39" s="247"/>
    </row>
    <row r="40" spans="1:131" s="248" customFormat="1" ht="26.25" customHeight="1" x14ac:dyDescent="0.2">
      <c r="A40" s="262">
        <v>
13</v>
      </c>
      <c r="B40" s="1097"/>
      <c r="C40" s="1098"/>
      <c r="D40" s="1098"/>
      <c r="E40" s="1098"/>
      <c r="F40" s="1098"/>
      <c r="G40" s="1098"/>
      <c r="H40" s="1098"/>
      <c r="I40" s="1098"/>
      <c r="J40" s="1098"/>
      <c r="K40" s="1098"/>
      <c r="L40" s="1098"/>
      <c r="M40" s="1098"/>
      <c r="N40" s="1098"/>
      <c r="O40" s="1098"/>
      <c r="P40" s="1099"/>
      <c r="Q40" s="1103"/>
      <c r="R40" s="1104"/>
      <c r="S40" s="1104"/>
      <c r="T40" s="1104"/>
      <c r="U40" s="1104"/>
      <c r="V40" s="1104"/>
      <c r="W40" s="1104"/>
      <c r="X40" s="1104"/>
      <c r="Y40" s="1104"/>
      <c r="Z40" s="1104"/>
      <c r="AA40" s="1104"/>
      <c r="AB40" s="1104"/>
      <c r="AC40" s="1104"/>
      <c r="AD40" s="1104"/>
      <c r="AE40" s="1105"/>
      <c r="AF40" s="1079"/>
      <c r="AG40" s="1080"/>
      <c r="AH40" s="1080"/>
      <c r="AI40" s="1080"/>
      <c r="AJ40" s="1081"/>
      <c r="AK40" s="1035"/>
      <c r="AL40" s="1026"/>
      <c r="AM40" s="1026"/>
      <c r="AN40" s="1026"/>
      <c r="AO40" s="1026"/>
      <c r="AP40" s="1026"/>
      <c r="AQ40" s="1026"/>
      <c r="AR40" s="1026"/>
      <c r="AS40" s="1026"/>
      <c r="AT40" s="1026"/>
      <c r="AU40" s="1026"/>
      <c r="AV40" s="1026"/>
      <c r="AW40" s="1026"/>
      <c r="AX40" s="1026"/>
      <c r="AY40" s="1026"/>
      <c r="AZ40" s="1102"/>
      <c r="BA40" s="1102"/>
      <c r="BB40" s="1102"/>
      <c r="BC40" s="1102"/>
      <c r="BD40" s="1102"/>
      <c r="BE40" s="1092"/>
      <c r="BF40" s="1092"/>
      <c r="BG40" s="1092"/>
      <c r="BH40" s="1092"/>
      <c r="BI40" s="1093"/>
      <c r="BJ40" s="253"/>
      <c r="BK40" s="253"/>
      <c r="BL40" s="253"/>
      <c r="BM40" s="253"/>
      <c r="BN40" s="253"/>
      <c r="BO40" s="266"/>
      <c r="BP40" s="266"/>
      <c r="BQ40" s="263">
        <v>
34</v>
      </c>
      <c r="BR40" s="264"/>
      <c r="BS40" s="1074"/>
      <c r="BT40" s="1075"/>
      <c r="BU40" s="1075"/>
      <c r="BV40" s="1075"/>
      <c r="BW40" s="1075"/>
      <c r="BX40" s="1075"/>
      <c r="BY40" s="1075"/>
      <c r="BZ40" s="1075"/>
      <c r="CA40" s="1075"/>
      <c r="CB40" s="1075"/>
      <c r="CC40" s="1075"/>
      <c r="CD40" s="1075"/>
      <c r="CE40" s="1075"/>
      <c r="CF40" s="1075"/>
      <c r="CG40" s="1076"/>
      <c r="CH40" s="1049"/>
      <c r="CI40" s="1050"/>
      <c r="CJ40" s="1050"/>
      <c r="CK40" s="1050"/>
      <c r="CL40" s="1051"/>
      <c r="CM40" s="1049"/>
      <c r="CN40" s="1050"/>
      <c r="CO40" s="1050"/>
      <c r="CP40" s="1050"/>
      <c r="CQ40" s="1051"/>
      <c r="CR40" s="1049"/>
      <c r="CS40" s="1050"/>
      <c r="CT40" s="1050"/>
      <c r="CU40" s="1050"/>
      <c r="CV40" s="1051"/>
      <c r="CW40" s="1049"/>
      <c r="CX40" s="1050"/>
      <c r="CY40" s="1050"/>
      <c r="CZ40" s="1050"/>
      <c r="DA40" s="1051"/>
      <c r="DB40" s="1049"/>
      <c r="DC40" s="1050"/>
      <c r="DD40" s="1050"/>
      <c r="DE40" s="1050"/>
      <c r="DF40" s="1051"/>
      <c r="DG40" s="1049"/>
      <c r="DH40" s="1050"/>
      <c r="DI40" s="1050"/>
      <c r="DJ40" s="1050"/>
      <c r="DK40" s="1051"/>
      <c r="DL40" s="1049"/>
      <c r="DM40" s="1050"/>
      <c r="DN40" s="1050"/>
      <c r="DO40" s="1050"/>
      <c r="DP40" s="1051"/>
      <c r="DQ40" s="1049"/>
      <c r="DR40" s="1050"/>
      <c r="DS40" s="1050"/>
      <c r="DT40" s="1050"/>
      <c r="DU40" s="1051"/>
      <c r="DV40" s="1052"/>
      <c r="DW40" s="1053"/>
      <c r="DX40" s="1053"/>
      <c r="DY40" s="1053"/>
      <c r="DZ40" s="1054"/>
      <c r="EA40" s="247"/>
    </row>
    <row r="41" spans="1:131" s="248" customFormat="1" ht="26.25" customHeight="1" x14ac:dyDescent="0.2">
      <c r="A41" s="262">
        <v>
14</v>
      </c>
      <c r="B41" s="1097"/>
      <c r="C41" s="1098"/>
      <c r="D41" s="1098"/>
      <c r="E41" s="1098"/>
      <c r="F41" s="1098"/>
      <c r="G41" s="1098"/>
      <c r="H41" s="1098"/>
      <c r="I41" s="1098"/>
      <c r="J41" s="1098"/>
      <c r="K41" s="1098"/>
      <c r="L41" s="1098"/>
      <c r="M41" s="1098"/>
      <c r="N41" s="1098"/>
      <c r="O41" s="1098"/>
      <c r="P41" s="1099"/>
      <c r="Q41" s="1103"/>
      <c r="R41" s="1104"/>
      <c r="S41" s="1104"/>
      <c r="T41" s="1104"/>
      <c r="U41" s="1104"/>
      <c r="V41" s="1104"/>
      <c r="W41" s="1104"/>
      <c r="X41" s="1104"/>
      <c r="Y41" s="1104"/>
      <c r="Z41" s="1104"/>
      <c r="AA41" s="1104"/>
      <c r="AB41" s="1104"/>
      <c r="AC41" s="1104"/>
      <c r="AD41" s="1104"/>
      <c r="AE41" s="1105"/>
      <c r="AF41" s="1079"/>
      <c r="AG41" s="1080"/>
      <c r="AH41" s="1080"/>
      <c r="AI41" s="1080"/>
      <c r="AJ41" s="1081"/>
      <c r="AK41" s="1035"/>
      <c r="AL41" s="1026"/>
      <c r="AM41" s="1026"/>
      <c r="AN41" s="1026"/>
      <c r="AO41" s="1026"/>
      <c r="AP41" s="1026"/>
      <c r="AQ41" s="1026"/>
      <c r="AR41" s="1026"/>
      <c r="AS41" s="1026"/>
      <c r="AT41" s="1026"/>
      <c r="AU41" s="1026"/>
      <c r="AV41" s="1026"/>
      <c r="AW41" s="1026"/>
      <c r="AX41" s="1026"/>
      <c r="AY41" s="1026"/>
      <c r="AZ41" s="1102"/>
      <c r="BA41" s="1102"/>
      <c r="BB41" s="1102"/>
      <c r="BC41" s="1102"/>
      <c r="BD41" s="1102"/>
      <c r="BE41" s="1092"/>
      <c r="BF41" s="1092"/>
      <c r="BG41" s="1092"/>
      <c r="BH41" s="1092"/>
      <c r="BI41" s="1093"/>
      <c r="BJ41" s="253"/>
      <c r="BK41" s="253"/>
      <c r="BL41" s="253"/>
      <c r="BM41" s="253"/>
      <c r="BN41" s="253"/>
      <c r="BO41" s="266"/>
      <c r="BP41" s="266"/>
      <c r="BQ41" s="263">
        <v>
35</v>
      </c>
      <c r="BR41" s="264"/>
      <c r="BS41" s="1074"/>
      <c r="BT41" s="1075"/>
      <c r="BU41" s="1075"/>
      <c r="BV41" s="1075"/>
      <c r="BW41" s="1075"/>
      <c r="BX41" s="1075"/>
      <c r="BY41" s="1075"/>
      <c r="BZ41" s="1075"/>
      <c r="CA41" s="1075"/>
      <c r="CB41" s="1075"/>
      <c r="CC41" s="1075"/>
      <c r="CD41" s="1075"/>
      <c r="CE41" s="1075"/>
      <c r="CF41" s="1075"/>
      <c r="CG41" s="1076"/>
      <c r="CH41" s="1049"/>
      <c r="CI41" s="1050"/>
      <c r="CJ41" s="1050"/>
      <c r="CK41" s="1050"/>
      <c r="CL41" s="1051"/>
      <c r="CM41" s="1049"/>
      <c r="CN41" s="1050"/>
      <c r="CO41" s="1050"/>
      <c r="CP41" s="1050"/>
      <c r="CQ41" s="1051"/>
      <c r="CR41" s="1049"/>
      <c r="CS41" s="1050"/>
      <c r="CT41" s="1050"/>
      <c r="CU41" s="1050"/>
      <c r="CV41" s="1051"/>
      <c r="CW41" s="1049"/>
      <c r="CX41" s="1050"/>
      <c r="CY41" s="1050"/>
      <c r="CZ41" s="1050"/>
      <c r="DA41" s="1051"/>
      <c r="DB41" s="1049"/>
      <c r="DC41" s="1050"/>
      <c r="DD41" s="1050"/>
      <c r="DE41" s="1050"/>
      <c r="DF41" s="1051"/>
      <c r="DG41" s="1049"/>
      <c r="DH41" s="1050"/>
      <c r="DI41" s="1050"/>
      <c r="DJ41" s="1050"/>
      <c r="DK41" s="1051"/>
      <c r="DL41" s="1049"/>
      <c r="DM41" s="1050"/>
      <c r="DN41" s="1050"/>
      <c r="DO41" s="1050"/>
      <c r="DP41" s="1051"/>
      <c r="DQ41" s="1049"/>
      <c r="DR41" s="1050"/>
      <c r="DS41" s="1050"/>
      <c r="DT41" s="1050"/>
      <c r="DU41" s="1051"/>
      <c r="DV41" s="1052"/>
      <c r="DW41" s="1053"/>
      <c r="DX41" s="1053"/>
      <c r="DY41" s="1053"/>
      <c r="DZ41" s="1054"/>
      <c r="EA41" s="247"/>
    </row>
    <row r="42" spans="1:131" s="248" customFormat="1" ht="26.25" customHeight="1" x14ac:dyDescent="0.2">
      <c r="A42" s="262">
        <v>
15</v>
      </c>
      <c r="B42" s="1097"/>
      <c r="C42" s="1098"/>
      <c r="D42" s="1098"/>
      <c r="E42" s="1098"/>
      <c r="F42" s="1098"/>
      <c r="G42" s="1098"/>
      <c r="H42" s="1098"/>
      <c r="I42" s="1098"/>
      <c r="J42" s="1098"/>
      <c r="K42" s="1098"/>
      <c r="L42" s="1098"/>
      <c r="M42" s="1098"/>
      <c r="N42" s="1098"/>
      <c r="O42" s="1098"/>
      <c r="P42" s="1099"/>
      <c r="Q42" s="1103"/>
      <c r="R42" s="1104"/>
      <c r="S42" s="1104"/>
      <c r="T42" s="1104"/>
      <c r="U42" s="1104"/>
      <c r="V42" s="1104"/>
      <c r="W42" s="1104"/>
      <c r="X42" s="1104"/>
      <c r="Y42" s="1104"/>
      <c r="Z42" s="1104"/>
      <c r="AA42" s="1104"/>
      <c r="AB42" s="1104"/>
      <c r="AC42" s="1104"/>
      <c r="AD42" s="1104"/>
      <c r="AE42" s="1105"/>
      <c r="AF42" s="1079"/>
      <c r="AG42" s="1080"/>
      <c r="AH42" s="1080"/>
      <c r="AI42" s="1080"/>
      <c r="AJ42" s="1081"/>
      <c r="AK42" s="1035"/>
      <c r="AL42" s="1026"/>
      <c r="AM42" s="1026"/>
      <c r="AN42" s="1026"/>
      <c r="AO42" s="1026"/>
      <c r="AP42" s="1026"/>
      <c r="AQ42" s="1026"/>
      <c r="AR42" s="1026"/>
      <c r="AS42" s="1026"/>
      <c r="AT42" s="1026"/>
      <c r="AU42" s="1026"/>
      <c r="AV42" s="1026"/>
      <c r="AW42" s="1026"/>
      <c r="AX42" s="1026"/>
      <c r="AY42" s="1026"/>
      <c r="AZ42" s="1102"/>
      <c r="BA42" s="1102"/>
      <c r="BB42" s="1102"/>
      <c r="BC42" s="1102"/>
      <c r="BD42" s="1102"/>
      <c r="BE42" s="1092"/>
      <c r="BF42" s="1092"/>
      <c r="BG42" s="1092"/>
      <c r="BH42" s="1092"/>
      <c r="BI42" s="1093"/>
      <c r="BJ42" s="253"/>
      <c r="BK42" s="253"/>
      <c r="BL42" s="253"/>
      <c r="BM42" s="253"/>
      <c r="BN42" s="253"/>
      <c r="BO42" s="266"/>
      <c r="BP42" s="266"/>
      <c r="BQ42" s="263">
        <v>
36</v>
      </c>
      <c r="BR42" s="264"/>
      <c r="BS42" s="1074"/>
      <c r="BT42" s="1075"/>
      <c r="BU42" s="1075"/>
      <c r="BV42" s="1075"/>
      <c r="BW42" s="1075"/>
      <c r="BX42" s="1075"/>
      <c r="BY42" s="1075"/>
      <c r="BZ42" s="1075"/>
      <c r="CA42" s="1075"/>
      <c r="CB42" s="1075"/>
      <c r="CC42" s="1075"/>
      <c r="CD42" s="1075"/>
      <c r="CE42" s="1075"/>
      <c r="CF42" s="1075"/>
      <c r="CG42" s="1076"/>
      <c r="CH42" s="1049"/>
      <c r="CI42" s="1050"/>
      <c r="CJ42" s="1050"/>
      <c r="CK42" s="1050"/>
      <c r="CL42" s="1051"/>
      <c r="CM42" s="1049"/>
      <c r="CN42" s="1050"/>
      <c r="CO42" s="1050"/>
      <c r="CP42" s="1050"/>
      <c r="CQ42" s="1051"/>
      <c r="CR42" s="1049"/>
      <c r="CS42" s="1050"/>
      <c r="CT42" s="1050"/>
      <c r="CU42" s="1050"/>
      <c r="CV42" s="1051"/>
      <c r="CW42" s="1049"/>
      <c r="CX42" s="1050"/>
      <c r="CY42" s="1050"/>
      <c r="CZ42" s="1050"/>
      <c r="DA42" s="1051"/>
      <c r="DB42" s="1049"/>
      <c r="DC42" s="1050"/>
      <c r="DD42" s="1050"/>
      <c r="DE42" s="1050"/>
      <c r="DF42" s="1051"/>
      <c r="DG42" s="1049"/>
      <c r="DH42" s="1050"/>
      <c r="DI42" s="1050"/>
      <c r="DJ42" s="1050"/>
      <c r="DK42" s="1051"/>
      <c r="DL42" s="1049"/>
      <c r="DM42" s="1050"/>
      <c r="DN42" s="1050"/>
      <c r="DO42" s="1050"/>
      <c r="DP42" s="1051"/>
      <c r="DQ42" s="1049"/>
      <c r="DR42" s="1050"/>
      <c r="DS42" s="1050"/>
      <c r="DT42" s="1050"/>
      <c r="DU42" s="1051"/>
      <c r="DV42" s="1052"/>
      <c r="DW42" s="1053"/>
      <c r="DX42" s="1053"/>
      <c r="DY42" s="1053"/>
      <c r="DZ42" s="1054"/>
      <c r="EA42" s="247"/>
    </row>
    <row r="43" spans="1:131" s="248" customFormat="1" ht="26.25" customHeight="1" x14ac:dyDescent="0.2">
      <c r="A43" s="262">
        <v>
16</v>
      </c>
      <c r="B43" s="1097"/>
      <c r="C43" s="1098"/>
      <c r="D43" s="1098"/>
      <c r="E43" s="1098"/>
      <c r="F43" s="1098"/>
      <c r="G43" s="1098"/>
      <c r="H43" s="1098"/>
      <c r="I43" s="1098"/>
      <c r="J43" s="1098"/>
      <c r="K43" s="1098"/>
      <c r="L43" s="1098"/>
      <c r="M43" s="1098"/>
      <c r="N43" s="1098"/>
      <c r="O43" s="1098"/>
      <c r="P43" s="1099"/>
      <c r="Q43" s="1103"/>
      <c r="R43" s="1104"/>
      <c r="S43" s="1104"/>
      <c r="T43" s="1104"/>
      <c r="U43" s="1104"/>
      <c r="V43" s="1104"/>
      <c r="W43" s="1104"/>
      <c r="X43" s="1104"/>
      <c r="Y43" s="1104"/>
      <c r="Z43" s="1104"/>
      <c r="AA43" s="1104"/>
      <c r="AB43" s="1104"/>
      <c r="AC43" s="1104"/>
      <c r="AD43" s="1104"/>
      <c r="AE43" s="1105"/>
      <c r="AF43" s="1079"/>
      <c r="AG43" s="1080"/>
      <c r="AH43" s="1080"/>
      <c r="AI43" s="1080"/>
      <c r="AJ43" s="1081"/>
      <c r="AK43" s="1035"/>
      <c r="AL43" s="1026"/>
      <c r="AM43" s="1026"/>
      <c r="AN43" s="1026"/>
      <c r="AO43" s="1026"/>
      <c r="AP43" s="1026"/>
      <c r="AQ43" s="1026"/>
      <c r="AR43" s="1026"/>
      <c r="AS43" s="1026"/>
      <c r="AT43" s="1026"/>
      <c r="AU43" s="1026"/>
      <c r="AV43" s="1026"/>
      <c r="AW43" s="1026"/>
      <c r="AX43" s="1026"/>
      <c r="AY43" s="1026"/>
      <c r="AZ43" s="1102"/>
      <c r="BA43" s="1102"/>
      <c r="BB43" s="1102"/>
      <c r="BC43" s="1102"/>
      <c r="BD43" s="1102"/>
      <c r="BE43" s="1092"/>
      <c r="BF43" s="1092"/>
      <c r="BG43" s="1092"/>
      <c r="BH43" s="1092"/>
      <c r="BI43" s="1093"/>
      <c r="BJ43" s="253"/>
      <c r="BK43" s="253"/>
      <c r="BL43" s="253"/>
      <c r="BM43" s="253"/>
      <c r="BN43" s="253"/>
      <c r="BO43" s="266"/>
      <c r="BP43" s="266"/>
      <c r="BQ43" s="263">
        <v>
37</v>
      </c>
      <c r="BR43" s="264"/>
      <c r="BS43" s="1074"/>
      <c r="BT43" s="1075"/>
      <c r="BU43" s="1075"/>
      <c r="BV43" s="1075"/>
      <c r="BW43" s="1075"/>
      <c r="BX43" s="1075"/>
      <c r="BY43" s="1075"/>
      <c r="BZ43" s="1075"/>
      <c r="CA43" s="1075"/>
      <c r="CB43" s="1075"/>
      <c r="CC43" s="1075"/>
      <c r="CD43" s="1075"/>
      <c r="CE43" s="1075"/>
      <c r="CF43" s="1075"/>
      <c r="CG43" s="1076"/>
      <c r="CH43" s="1049"/>
      <c r="CI43" s="1050"/>
      <c r="CJ43" s="1050"/>
      <c r="CK43" s="1050"/>
      <c r="CL43" s="1051"/>
      <c r="CM43" s="1049"/>
      <c r="CN43" s="1050"/>
      <c r="CO43" s="1050"/>
      <c r="CP43" s="1050"/>
      <c r="CQ43" s="1051"/>
      <c r="CR43" s="1049"/>
      <c r="CS43" s="1050"/>
      <c r="CT43" s="1050"/>
      <c r="CU43" s="1050"/>
      <c r="CV43" s="1051"/>
      <c r="CW43" s="1049"/>
      <c r="CX43" s="1050"/>
      <c r="CY43" s="1050"/>
      <c r="CZ43" s="1050"/>
      <c r="DA43" s="1051"/>
      <c r="DB43" s="1049"/>
      <c r="DC43" s="1050"/>
      <c r="DD43" s="1050"/>
      <c r="DE43" s="1050"/>
      <c r="DF43" s="1051"/>
      <c r="DG43" s="1049"/>
      <c r="DH43" s="1050"/>
      <c r="DI43" s="1050"/>
      <c r="DJ43" s="1050"/>
      <c r="DK43" s="1051"/>
      <c r="DL43" s="1049"/>
      <c r="DM43" s="1050"/>
      <c r="DN43" s="1050"/>
      <c r="DO43" s="1050"/>
      <c r="DP43" s="1051"/>
      <c r="DQ43" s="1049"/>
      <c r="DR43" s="1050"/>
      <c r="DS43" s="1050"/>
      <c r="DT43" s="1050"/>
      <c r="DU43" s="1051"/>
      <c r="DV43" s="1052"/>
      <c r="DW43" s="1053"/>
      <c r="DX43" s="1053"/>
      <c r="DY43" s="1053"/>
      <c r="DZ43" s="1054"/>
      <c r="EA43" s="247"/>
    </row>
    <row r="44" spans="1:131" s="248" customFormat="1" ht="26.25" customHeight="1" x14ac:dyDescent="0.2">
      <c r="A44" s="262">
        <v>
17</v>
      </c>
      <c r="B44" s="1097"/>
      <c r="C44" s="1098"/>
      <c r="D44" s="1098"/>
      <c r="E44" s="1098"/>
      <c r="F44" s="1098"/>
      <c r="G44" s="1098"/>
      <c r="H44" s="1098"/>
      <c r="I44" s="1098"/>
      <c r="J44" s="1098"/>
      <c r="K44" s="1098"/>
      <c r="L44" s="1098"/>
      <c r="M44" s="1098"/>
      <c r="N44" s="1098"/>
      <c r="O44" s="1098"/>
      <c r="P44" s="1099"/>
      <c r="Q44" s="1103"/>
      <c r="R44" s="1104"/>
      <c r="S44" s="1104"/>
      <c r="T44" s="1104"/>
      <c r="U44" s="1104"/>
      <c r="V44" s="1104"/>
      <c r="W44" s="1104"/>
      <c r="X44" s="1104"/>
      <c r="Y44" s="1104"/>
      <c r="Z44" s="1104"/>
      <c r="AA44" s="1104"/>
      <c r="AB44" s="1104"/>
      <c r="AC44" s="1104"/>
      <c r="AD44" s="1104"/>
      <c r="AE44" s="1105"/>
      <c r="AF44" s="1079"/>
      <c r="AG44" s="1080"/>
      <c r="AH44" s="1080"/>
      <c r="AI44" s="1080"/>
      <c r="AJ44" s="1081"/>
      <c r="AK44" s="1035"/>
      <c r="AL44" s="1026"/>
      <c r="AM44" s="1026"/>
      <c r="AN44" s="1026"/>
      <c r="AO44" s="1026"/>
      <c r="AP44" s="1026"/>
      <c r="AQ44" s="1026"/>
      <c r="AR44" s="1026"/>
      <c r="AS44" s="1026"/>
      <c r="AT44" s="1026"/>
      <c r="AU44" s="1026"/>
      <c r="AV44" s="1026"/>
      <c r="AW44" s="1026"/>
      <c r="AX44" s="1026"/>
      <c r="AY44" s="1026"/>
      <c r="AZ44" s="1102"/>
      <c r="BA44" s="1102"/>
      <c r="BB44" s="1102"/>
      <c r="BC44" s="1102"/>
      <c r="BD44" s="1102"/>
      <c r="BE44" s="1092"/>
      <c r="BF44" s="1092"/>
      <c r="BG44" s="1092"/>
      <c r="BH44" s="1092"/>
      <c r="BI44" s="1093"/>
      <c r="BJ44" s="253"/>
      <c r="BK44" s="253"/>
      <c r="BL44" s="253"/>
      <c r="BM44" s="253"/>
      <c r="BN44" s="253"/>
      <c r="BO44" s="266"/>
      <c r="BP44" s="266"/>
      <c r="BQ44" s="263">
        <v>
38</v>
      </c>
      <c r="BR44" s="264"/>
      <c r="BS44" s="1074"/>
      <c r="BT44" s="1075"/>
      <c r="BU44" s="1075"/>
      <c r="BV44" s="1075"/>
      <c r="BW44" s="1075"/>
      <c r="BX44" s="1075"/>
      <c r="BY44" s="1075"/>
      <c r="BZ44" s="1075"/>
      <c r="CA44" s="1075"/>
      <c r="CB44" s="1075"/>
      <c r="CC44" s="1075"/>
      <c r="CD44" s="1075"/>
      <c r="CE44" s="1075"/>
      <c r="CF44" s="1075"/>
      <c r="CG44" s="1076"/>
      <c r="CH44" s="1049"/>
      <c r="CI44" s="1050"/>
      <c r="CJ44" s="1050"/>
      <c r="CK44" s="1050"/>
      <c r="CL44" s="1051"/>
      <c r="CM44" s="1049"/>
      <c r="CN44" s="1050"/>
      <c r="CO44" s="1050"/>
      <c r="CP44" s="1050"/>
      <c r="CQ44" s="1051"/>
      <c r="CR44" s="1049"/>
      <c r="CS44" s="1050"/>
      <c r="CT44" s="1050"/>
      <c r="CU44" s="1050"/>
      <c r="CV44" s="1051"/>
      <c r="CW44" s="1049"/>
      <c r="CX44" s="1050"/>
      <c r="CY44" s="1050"/>
      <c r="CZ44" s="1050"/>
      <c r="DA44" s="1051"/>
      <c r="DB44" s="1049"/>
      <c r="DC44" s="1050"/>
      <c r="DD44" s="1050"/>
      <c r="DE44" s="1050"/>
      <c r="DF44" s="1051"/>
      <c r="DG44" s="1049"/>
      <c r="DH44" s="1050"/>
      <c r="DI44" s="1050"/>
      <c r="DJ44" s="1050"/>
      <c r="DK44" s="1051"/>
      <c r="DL44" s="1049"/>
      <c r="DM44" s="1050"/>
      <c r="DN44" s="1050"/>
      <c r="DO44" s="1050"/>
      <c r="DP44" s="1051"/>
      <c r="DQ44" s="1049"/>
      <c r="DR44" s="1050"/>
      <c r="DS44" s="1050"/>
      <c r="DT44" s="1050"/>
      <c r="DU44" s="1051"/>
      <c r="DV44" s="1052"/>
      <c r="DW44" s="1053"/>
      <c r="DX44" s="1053"/>
      <c r="DY44" s="1053"/>
      <c r="DZ44" s="1054"/>
      <c r="EA44" s="247"/>
    </row>
    <row r="45" spans="1:131" s="248" customFormat="1" ht="26.25" customHeight="1" x14ac:dyDescent="0.2">
      <c r="A45" s="262">
        <v>
18</v>
      </c>
      <c r="B45" s="1097"/>
      <c r="C45" s="1098"/>
      <c r="D45" s="1098"/>
      <c r="E45" s="1098"/>
      <c r="F45" s="1098"/>
      <c r="G45" s="1098"/>
      <c r="H45" s="1098"/>
      <c r="I45" s="1098"/>
      <c r="J45" s="1098"/>
      <c r="K45" s="1098"/>
      <c r="L45" s="1098"/>
      <c r="M45" s="1098"/>
      <c r="N45" s="1098"/>
      <c r="O45" s="1098"/>
      <c r="P45" s="1099"/>
      <c r="Q45" s="1103"/>
      <c r="R45" s="1104"/>
      <c r="S45" s="1104"/>
      <c r="T45" s="1104"/>
      <c r="U45" s="1104"/>
      <c r="V45" s="1104"/>
      <c r="W45" s="1104"/>
      <c r="X45" s="1104"/>
      <c r="Y45" s="1104"/>
      <c r="Z45" s="1104"/>
      <c r="AA45" s="1104"/>
      <c r="AB45" s="1104"/>
      <c r="AC45" s="1104"/>
      <c r="AD45" s="1104"/>
      <c r="AE45" s="1105"/>
      <c r="AF45" s="1079"/>
      <c r="AG45" s="1080"/>
      <c r="AH45" s="1080"/>
      <c r="AI45" s="1080"/>
      <c r="AJ45" s="1081"/>
      <c r="AK45" s="1035"/>
      <c r="AL45" s="1026"/>
      <c r="AM45" s="1026"/>
      <c r="AN45" s="1026"/>
      <c r="AO45" s="1026"/>
      <c r="AP45" s="1026"/>
      <c r="AQ45" s="1026"/>
      <c r="AR45" s="1026"/>
      <c r="AS45" s="1026"/>
      <c r="AT45" s="1026"/>
      <c r="AU45" s="1026"/>
      <c r="AV45" s="1026"/>
      <c r="AW45" s="1026"/>
      <c r="AX45" s="1026"/>
      <c r="AY45" s="1026"/>
      <c r="AZ45" s="1102"/>
      <c r="BA45" s="1102"/>
      <c r="BB45" s="1102"/>
      <c r="BC45" s="1102"/>
      <c r="BD45" s="1102"/>
      <c r="BE45" s="1092"/>
      <c r="BF45" s="1092"/>
      <c r="BG45" s="1092"/>
      <c r="BH45" s="1092"/>
      <c r="BI45" s="1093"/>
      <c r="BJ45" s="253"/>
      <c r="BK45" s="253"/>
      <c r="BL45" s="253"/>
      <c r="BM45" s="253"/>
      <c r="BN45" s="253"/>
      <c r="BO45" s="266"/>
      <c r="BP45" s="266"/>
      <c r="BQ45" s="263">
        <v>
39</v>
      </c>
      <c r="BR45" s="264"/>
      <c r="BS45" s="1074"/>
      <c r="BT45" s="1075"/>
      <c r="BU45" s="1075"/>
      <c r="BV45" s="1075"/>
      <c r="BW45" s="1075"/>
      <c r="BX45" s="1075"/>
      <c r="BY45" s="1075"/>
      <c r="BZ45" s="1075"/>
      <c r="CA45" s="1075"/>
      <c r="CB45" s="1075"/>
      <c r="CC45" s="1075"/>
      <c r="CD45" s="1075"/>
      <c r="CE45" s="1075"/>
      <c r="CF45" s="1075"/>
      <c r="CG45" s="1076"/>
      <c r="CH45" s="1049"/>
      <c r="CI45" s="1050"/>
      <c r="CJ45" s="1050"/>
      <c r="CK45" s="1050"/>
      <c r="CL45" s="1051"/>
      <c r="CM45" s="1049"/>
      <c r="CN45" s="1050"/>
      <c r="CO45" s="1050"/>
      <c r="CP45" s="1050"/>
      <c r="CQ45" s="1051"/>
      <c r="CR45" s="1049"/>
      <c r="CS45" s="1050"/>
      <c r="CT45" s="1050"/>
      <c r="CU45" s="1050"/>
      <c r="CV45" s="1051"/>
      <c r="CW45" s="1049"/>
      <c r="CX45" s="1050"/>
      <c r="CY45" s="1050"/>
      <c r="CZ45" s="1050"/>
      <c r="DA45" s="1051"/>
      <c r="DB45" s="1049"/>
      <c r="DC45" s="1050"/>
      <c r="DD45" s="1050"/>
      <c r="DE45" s="1050"/>
      <c r="DF45" s="1051"/>
      <c r="DG45" s="1049"/>
      <c r="DH45" s="1050"/>
      <c r="DI45" s="1050"/>
      <c r="DJ45" s="1050"/>
      <c r="DK45" s="1051"/>
      <c r="DL45" s="1049"/>
      <c r="DM45" s="1050"/>
      <c r="DN45" s="1050"/>
      <c r="DO45" s="1050"/>
      <c r="DP45" s="1051"/>
      <c r="DQ45" s="1049"/>
      <c r="DR45" s="1050"/>
      <c r="DS45" s="1050"/>
      <c r="DT45" s="1050"/>
      <c r="DU45" s="1051"/>
      <c r="DV45" s="1052"/>
      <c r="DW45" s="1053"/>
      <c r="DX45" s="1053"/>
      <c r="DY45" s="1053"/>
      <c r="DZ45" s="1054"/>
      <c r="EA45" s="247"/>
    </row>
    <row r="46" spans="1:131" s="248" customFormat="1" ht="26.25" customHeight="1" x14ac:dyDescent="0.2">
      <c r="A46" s="262">
        <v>
19</v>
      </c>
      <c r="B46" s="1097"/>
      <c r="C46" s="1098"/>
      <c r="D46" s="1098"/>
      <c r="E46" s="1098"/>
      <c r="F46" s="1098"/>
      <c r="G46" s="1098"/>
      <c r="H46" s="1098"/>
      <c r="I46" s="1098"/>
      <c r="J46" s="1098"/>
      <c r="K46" s="1098"/>
      <c r="L46" s="1098"/>
      <c r="M46" s="1098"/>
      <c r="N46" s="1098"/>
      <c r="O46" s="1098"/>
      <c r="P46" s="1099"/>
      <c r="Q46" s="1103"/>
      <c r="R46" s="1104"/>
      <c r="S46" s="1104"/>
      <c r="T46" s="1104"/>
      <c r="U46" s="1104"/>
      <c r="V46" s="1104"/>
      <c r="W46" s="1104"/>
      <c r="X46" s="1104"/>
      <c r="Y46" s="1104"/>
      <c r="Z46" s="1104"/>
      <c r="AA46" s="1104"/>
      <c r="AB46" s="1104"/>
      <c r="AC46" s="1104"/>
      <c r="AD46" s="1104"/>
      <c r="AE46" s="1105"/>
      <c r="AF46" s="1079"/>
      <c r="AG46" s="1080"/>
      <c r="AH46" s="1080"/>
      <c r="AI46" s="1080"/>
      <c r="AJ46" s="1081"/>
      <c r="AK46" s="1035"/>
      <c r="AL46" s="1026"/>
      <c r="AM46" s="1026"/>
      <c r="AN46" s="1026"/>
      <c r="AO46" s="1026"/>
      <c r="AP46" s="1026"/>
      <c r="AQ46" s="1026"/>
      <c r="AR46" s="1026"/>
      <c r="AS46" s="1026"/>
      <c r="AT46" s="1026"/>
      <c r="AU46" s="1026"/>
      <c r="AV46" s="1026"/>
      <c r="AW46" s="1026"/>
      <c r="AX46" s="1026"/>
      <c r="AY46" s="1026"/>
      <c r="AZ46" s="1102"/>
      <c r="BA46" s="1102"/>
      <c r="BB46" s="1102"/>
      <c r="BC46" s="1102"/>
      <c r="BD46" s="1102"/>
      <c r="BE46" s="1092"/>
      <c r="BF46" s="1092"/>
      <c r="BG46" s="1092"/>
      <c r="BH46" s="1092"/>
      <c r="BI46" s="1093"/>
      <c r="BJ46" s="253"/>
      <c r="BK46" s="253"/>
      <c r="BL46" s="253"/>
      <c r="BM46" s="253"/>
      <c r="BN46" s="253"/>
      <c r="BO46" s="266"/>
      <c r="BP46" s="266"/>
      <c r="BQ46" s="263">
        <v>
40</v>
      </c>
      <c r="BR46" s="264"/>
      <c r="BS46" s="1074"/>
      <c r="BT46" s="1075"/>
      <c r="BU46" s="1075"/>
      <c r="BV46" s="1075"/>
      <c r="BW46" s="1075"/>
      <c r="BX46" s="1075"/>
      <c r="BY46" s="1075"/>
      <c r="BZ46" s="1075"/>
      <c r="CA46" s="1075"/>
      <c r="CB46" s="1075"/>
      <c r="CC46" s="1075"/>
      <c r="CD46" s="1075"/>
      <c r="CE46" s="1075"/>
      <c r="CF46" s="1075"/>
      <c r="CG46" s="1076"/>
      <c r="CH46" s="1049"/>
      <c r="CI46" s="1050"/>
      <c r="CJ46" s="1050"/>
      <c r="CK46" s="1050"/>
      <c r="CL46" s="1051"/>
      <c r="CM46" s="1049"/>
      <c r="CN46" s="1050"/>
      <c r="CO46" s="1050"/>
      <c r="CP46" s="1050"/>
      <c r="CQ46" s="1051"/>
      <c r="CR46" s="1049"/>
      <c r="CS46" s="1050"/>
      <c r="CT46" s="1050"/>
      <c r="CU46" s="1050"/>
      <c r="CV46" s="1051"/>
      <c r="CW46" s="1049"/>
      <c r="CX46" s="1050"/>
      <c r="CY46" s="1050"/>
      <c r="CZ46" s="1050"/>
      <c r="DA46" s="1051"/>
      <c r="DB46" s="1049"/>
      <c r="DC46" s="1050"/>
      <c r="DD46" s="1050"/>
      <c r="DE46" s="1050"/>
      <c r="DF46" s="1051"/>
      <c r="DG46" s="1049"/>
      <c r="DH46" s="1050"/>
      <c r="DI46" s="1050"/>
      <c r="DJ46" s="1050"/>
      <c r="DK46" s="1051"/>
      <c r="DL46" s="1049"/>
      <c r="DM46" s="1050"/>
      <c r="DN46" s="1050"/>
      <c r="DO46" s="1050"/>
      <c r="DP46" s="1051"/>
      <c r="DQ46" s="1049"/>
      <c r="DR46" s="1050"/>
      <c r="DS46" s="1050"/>
      <c r="DT46" s="1050"/>
      <c r="DU46" s="1051"/>
      <c r="DV46" s="1052"/>
      <c r="DW46" s="1053"/>
      <c r="DX46" s="1053"/>
      <c r="DY46" s="1053"/>
      <c r="DZ46" s="1054"/>
      <c r="EA46" s="247"/>
    </row>
    <row r="47" spans="1:131" s="248" customFormat="1" ht="26.25" customHeight="1" x14ac:dyDescent="0.2">
      <c r="A47" s="262">
        <v>
20</v>
      </c>
      <c r="B47" s="1097"/>
      <c r="C47" s="1098"/>
      <c r="D47" s="1098"/>
      <c r="E47" s="1098"/>
      <c r="F47" s="1098"/>
      <c r="G47" s="1098"/>
      <c r="H47" s="1098"/>
      <c r="I47" s="1098"/>
      <c r="J47" s="1098"/>
      <c r="K47" s="1098"/>
      <c r="L47" s="1098"/>
      <c r="M47" s="1098"/>
      <c r="N47" s="1098"/>
      <c r="O47" s="1098"/>
      <c r="P47" s="1099"/>
      <c r="Q47" s="1103"/>
      <c r="R47" s="1104"/>
      <c r="S47" s="1104"/>
      <c r="T47" s="1104"/>
      <c r="U47" s="1104"/>
      <c r="V47" s="1104"/>
      <c r="W47" s="1104"/>
      <c r="X47" s="1104"/>
      <c r="Y47" s="1104"/>
      <c r="Z47" s="1104"/>
      <c r="AA47" s="1104"/>
      <c r="AB47" s="1104"/>
      <c r="AC47" s="1104"/>
      <c r="AD47" s="1104"/>
      <c r="AE47" s="1105"/>
      <c r="AF47" s="1079"/>
      <c r="AG47" s="1080"/>
      <c r="AH47" s="1080"/>
      <c r="AI47" s="1080"/>
      <c r="AJ47" s="1081"/>
      <c r="AK47" s="1035"/>
      <c r="AL47" s="1026"/>
      <c r="AM47" s="1026"/>
      <c r="AN47" s="1026"/>
      <c r="AO47" s="1026"/>
      <c r="AP47" s="1026"/>
      <c r="AQ47" s="1026"/>
      <c r="AR47" s="1026"/>
      <c r="AS47" s="1026"/>
      <c r="AT47" s="1026"/>
      <c r="AU47" s="1026"/>
      <c r="AV47" s="1026"/>
      <c r="AW47" s="1026"/>
      <c r="AX47" s="1026"/>
      <c r="AY47" s="1026"/>
      <c r="AZ47" s="1102"/>
      <c r="BA47" s="1102"/>
      <c r="BB47" s="1102"/>
      <c r="BC47" s="1102"/>
      <c r="BD47" s="1102"/>
      <c r="BE47" s="1092"/>
      <c r="BF47" s="1092"/>
      <c r="BG47" s="1092"/>
      <c r="BH47" s="1092"/>
      <c r="BI47" s="1093"/>
      <c r="BJ47" s="253"/>
      <c r="BK47" s="253"/>
      <c r="BL47" s="253"/>
      <c r="BM47" s="253"/>
      <c r="BN47" s="253"/>
      <c r="BO47" s="266"/>
      <c r="BP47" s="266"/>
      <c r="BQ47" s="263">
        <v>
41</v>
      </c>
      <c r="BR47" s="264"/>
      <c r="BS47" s="1074"/>
      <c r="BT47" s="1075"/>
      <c r="BU47" s="1075"/>
      <c r="BV47" s="1075"/>
      <c r="BW47" s="1075"/>
      <c r="BX47" s="1075"/>
      <c r="BY47" s="1075"/>
      <c r="BZ47" s="1075"/>
      <c r="CA47" s="1075"/>
      <c r="CB47" s="1075"/>
      <c r="CC47" s="1075"/>
      <c r="CD47" s="1075"/>
      <c r="CE47" s="1075"/>
      <c r="CF47" s="1075"/>
      <c r="CG47" s="1076"/>
      <c r="CH47" s="1049"/>
      <c r="CI47" s="1050"/>
      <c r="CJ47" s="1050"/>
      <c r="CK47" s="1050"/>
      <c r="CL47" s="1051"/>
      <c r="CM47" s="1049"/>
      <c r="CN47" s="1050"/>
      <c r="CO47" s="1050"/>
      <c r="CP47" s="1050"/>
      <c r="CQ47" s="1051"/>
      <c r="CR47" s="1049"/>
      <c r="CS47" s="1050"/>
      <c r="CT47" s="1050"/>
      <c r="CU47" s="1050"/>
      <c r="CV47" s="1051"/>
      <c r="CW47" s="1049"/>
      <c r="CX47" s="1050"/>
      <c r="CY47" s="1050"/>
      <c r="CZ47" s="1050"/>
      <c r="DA47" s="1051"/>
      <c r="DB47" s="1049"/>
      <c r="DC47" s="1050"/>
      <c r="DD47" s="1050"/>
      <c r="DE47" s="1050"/>
      <c r="DF47" s="1051"/>
      <c r="DG47" s="1049"/>
      <c r="DH47" s="1050"/>
      <c r="DI47" s="1050"/>
      <c r="DJ47" s="1050"/>
      <c r="DK47" s="1051"/>
      <c r="DL47" s="1049"/>
      <c r="DM47" s="1050"/>
      <c r="DN47" s="1050"/>
      <c r="DO47" s="1050"/>
      <c r="DP47" s="1051"/>
      <c r="DQ47" s="1049"/>
      <c r="DR47" s="1050"/>
      <c r="DS47" s="1050"/>
      <c r="DT47" s="1050"/>
      <c r="DU47" s="1051"/>
      <c r="DV47" s="1052"/>
      <c r="DW47" s="1053"/>
      <c r="DX47" s="1053"/>
      <c r="DY47" s="1053"/>
      <c r="DZ47" s="1054"/>
      <c r="EA47" s="247"/>
    </row>
    <row r="48" spans="1:131" s="248" customFormat="1" ht="26.25" customHeight="1" x14ac:dyDescent="0.2">
      <c r="A48" s="262">
        <v>
21</v>
      </c>
      <c r="B48" s="1097"/>
      <c r="C48" s="1098"/>
      <c r="D48" s="1098"/>
      <c r="E48" s="1098"/>
      <c r="F48" s="1098"/>
      <c r="G48" s="1098"/>
      <c r="H48" s="1098"/>
      <c r="I48" s="1098"/>
      <c r="J48" s="1098"/>
      <c r="K48" s="1098"/>
      <c r="L48" s="1098"/>
      <c r="M48" s="1098"/>
      <c r="N48" s="1098"/>
      <c r="O48" s="1098"/>
      <c r="P48" s="1099"/>
      <c r="Q48" s="1103"/>
      <c r="R48" s="1104"/>
      <c r="S48" s="1104"/>
      <c r="T48" s="1104"/>
      <c r="U48" s="1104"/>
      <c r="V48" s="1104"/>
      <c r="W48" s="1104"/>
      <c r="X48" s="1104"/>
      <c r="Y48" s="1104"/>
      <c r="Z48" s="1104"/>
      <c r="AA48" s="1104"/>
      <c r="AB48" s="1104"/>
      <c r="AC48" s="1104"/>
      <c r="AD48" s="1104"/>
      <c r="AE48" s="1105"/>
      <c r="AF48" s="1079"/>
      <c r="AG48" s="1080"/>
      <c r="AH48" s="1080"/>
      <c r="AI48" s="1080"/>
      <c r="AJ48" s="1081"/>
      <c r="AK48" s="1035"/>
      <c r="AL48" s="1026"/>
      <c r="AM48" s="1026"/>
      <c r="AN48" s="1026"/>
      <c r="AO48" s="1026"/>
      <c r="AP48" s="1026"/>
      <c r="AQ48" s="1026"/>
      <c r="AR48" s="1026"/>
      <c r="AS48" s="1026"/>
      <c r="AT48" s="1026"/>
      <c r="AU48" s="1026"/>
      <c r="AV48" s="1026"/>
      <c r="AW48" s="1026"/>
      <c r="AX48" s="1026"/>
      <c r="AY48" s="1026"/>
      <c r="AZ48" s="1102"/>
      <c r="BA48" s="1102"/>
      <c r="BB48" s="1102"/>
      <c r="BC48" s="1102"/>
      <c r="BD48" s="1102"/>
      <c r="BE48" s="1092"/>
      <c r="BF48" s="1092"/>
      <c r="BG48" s="1092"/>
      <c r="BH48" s="1092"/>
      <c r="BI48" s="1093"/>
      <c r="BJ48" s="253"/>
      <c r="BK48" s="253"/>
      <c r="BL48" s="253"/>
      <c r="BM48" s="253"/>
      <c r="BN48" s="253"/>
      <c r="BO48" s="266"/>
      <c r="BP48" s="266"/>
      <c r="BQ48" s="263">
        <v>
42</v>
      </c>
      <c r="BR48" s="264"/>
      <c r="BS48" s="1074"/>
      <c r="BT48" s="1075"/>
      <c r="BU48" s="1075"/>
      <c r="BV48" s="1075"/>
      <c r="BW48" s="1075"/>
      <c r="BX48" s="1075"/>
      <c r="BY48" s="1075"/>
      <c r="BZ48" s="1075"/>
      <c r="CA48" s="1075"/>
      <c r="CB48" s="1075"/>
      <c r="CC48" s="1075"/>
      <c r="CD48" s="1075"/>
      <c r="CE48" s="1075"/>
      <c r="CF48" s="1075"/>
      <c r="CG48" s="1076"/>
      <c r="CH48" s="1049"/>
      <c r="CI48" s="1050"/>
      <c r="CJ48" s="1050"/>
      <c r="CK48" s="1050"/>
      <c r="CL48" s="1051"/>
      <c r="CM48" s="1049"/>
      <c r="CN48" s="1050"/>
      <c r="CO48" s="1050"/>
      <c r="CP48" s="1050"/>
      <c r="CQ48" s="1051"/>
      <c r="CR48" s="1049"/>
      <c r="CS48" s="1050"/>
      <c r="CT48" s="1050"/>
      <c r="CU48" s="1050"/>
      <c r="CV48" s="1051"/>
      <c r="CW48" s="1049"/>
      <c r="CX48" s="1050"/>
      <c r="CY48" s="1050"/>
      <c r="CZ48" s="1050"/>
      <c r="DA48" s="1051"/>
      <c r="DB48" s="1049"/>
      <c r="DC48" s="1050"/>
      <c r="DD48" s="1050"/>
      <c r="DE48" s="1050"/>
      <c r="DF48" s="1051"/>
      <c r="DG48" s="1049"/>
      <c r="DH48" s="1050"/>
      <c r="DI48" s="1050"/>
      <c r="DJ48" s="1050"/>
      <c r="DK48" s="1051"/>
      <c r="DL48" s="1049"/>
      <c r="DM48" s="1050"/>
      <c r="DN48" s="1050"/>
      <c r="DO48" s="1050"/>
      <c r="DP48" s="1051"/>
      <c r="DQ48" s="1049"/>
      <c r="DR48" s="1050"/>
      <c r="DS48" s="1050"/>
      <c r="DT48" s="1050"/>
      <c r="DU48" s="1051"/>
      <c r="DV48" s="1052"/>
      <c r="DW48" s="1053"/>
      <c r="DX48" s="1053"/>
      <c r="DY48" s="1053"/>
      <c r="DZ48" s="1054"/>
      <c r="EA48" s="247"/>
    </row>
    <row r="49" spans="1:131" s="248" customFormat="1" ht="26.25" customHeight="1" x14ac:dyDescent="0.2">
      <c r="A49" s="262">
        <v>
22</v>
      </c>
      <c r="B49" s="1097"/>
      <c r="C49" s="1098"/>
      <c r="D49" s="1098"/>
      <c r="E49" s="1098"/>
      <c r="F49" s="1098"/>
      <c r="G49" s="1098"/>
      <c r="H49" s="1098"/>
      <c r="I49" s="1098"/>
      <c r="J49" s="1098"/>
      <c r="K49" s="1098"/>
      <c r="L49" s="1098"/>
      <c r="M49" s="1098"/>
      <c r="N49" s="1098"/>
      <c r="O49" s="1098"/>
      <c r="P49" s="1099"/>
      <c r="Q49" s="1103"/>
      <c r="R49" s="1104"/>
      <c r="S49" s="1104"/>
      <c r="T49" s="1104"/>
      <c r="U49" s="1104"/>
      <c r="V49" s="1104"/>
      <c r="W49" s="1104"/>
      <c r="X49" s="1104"/>
      <c r="Y49" s="1104"/>
      <c r="Z49" s="1104"/>
      <c r="AA49" s="1104"/>
      <c r="AB49" s="1104"/>
      <c r="AC49" s="1104"/>
      <c r="AD49" s="1104"/>
      <c r="AE49" s="1105"/>
      <c r="AF49" s="1079"/>
      <c r="AG49" s="1080"/>
      <c r="AH49" s="1080"/>
      <c r="AI49" s="1080"/>
      <c r="AJ49" s="1081"/>
      <c r="AK49" s="1035"/>
      <c r="AL49" s="1026"/>
      <c r="AM49" s="1026"/>
      <c r="AN49" s="1026"/>
      <c r="AO49" s="1026"/>
      <c r="AP49" s="1026"/>
      <c r="AQ49" s="1026"/>
      <c r="AR49" s="1026"/>
      <c r="AS49" s="1026"/>
      <c r="AT49" s="1026"/>
      <c r="AU49" s="1026"/>
      <c r="AV49" s="1026"/>
      <c r="AW49" s="1026"/>
      <c r="AX49" s="1026"/>
      <c r="AY49" s="1026"/>
      <c r="AZ49" s="1102"/>
      <c r="BA49" s="1102"/>
      <c r="BB49" s="1102"/>
      <c r="BC49" s="1102"/>
      <c r="BD49" s="1102"/>
      <c r="BE49" s="1092"/>
      <c r="BF49" s="1092"/>
      <c r="BG49" s="1092"/>
      <c r="BH49" s="1092"/>
      <c r="BI49" s="1093"/>
      <c r="BJ49" s="253"/>
      <c r="BK49" s="253"/>
      <c r="BL49" s="253"/>
      <c r="BM49" s="253"/>
      <c r="BN49" s="253"/>
      <c r="BO49" s="266"/>
      <c r="BP49" s="266"/>
      <c r="BQ49" s="263">
        <v>
43</v>
      </c>
      <c r="BR49" s="264"/>
      <c r="BS49" s="1074"/>
      <c r="BT49" s="1075"/>
      <c r="BU49" s="1075"/>
      <c r="BV49" s="1075"/>
      <c r="BW49" s="1075"/>
      <c r="BX49" s="1075"/>
      <c r="BY49" s="1075"/>
      <c r="BZ49" s="1075"/>
      <c r="CA49" s="1075"/>
      <c r="CB49" s="1075"/>
      <c r="CC49" s="1075"/>
      <c r="CD49" s="1075"/>
      <c r="CE49" s="1075"/>
      <c r="CF49" s="1075"/>
      <c r="CG49" s="1076"/>
      <c r="CH49" s="1049"/>
      <c r="CI49" s="1050"/>
      <c r="CJ49" s="1050"/>
      <c r="CK49" s="1050"/>
      <c r="CL49" s="1051"/>
      <c r="CM49" s="1049"/>
      <c r="CN49" s="1050"/>
      <c r="CO49" s="1050"/>
      <c r="CP49" s="1050"/>
      <c r="CQ49" s="1051"/>
      <c r="CR49" s="1049"/>
      <c r="CS49" s="1050"/>
      <c r="CT49" s="1050"/>
      <c r="CU49" s="1050"/>
      <c r="CV49" s="1051"/>
      <c r="CW49" s="1049"/>
      <c r="CX49" s="1050"/>
      <c r="CY49" s="1050"/>
      <c r="CZ49" s="1050"/>
      <c r="DA49" s="1051"/>
      <c r="DB49" s="1049"/>
      <c r="DC49" s="1050"/>
      <c r="DD49" s="1050"/>
      <c r="DE49" s="1050"/>
      <c r="DF49" s="1051"/>
      <c r="DG49" s="1049"/>
      <c r="DH49" s="1050"/>
      <c r="DI49" s="1050"/>
      <c r="DJ49" s="1050"/>
      <c r="DK49" s="1051"/>
      <c r="DL49" s="1049"/>
      <c r="DM49" s="1050"/>
      <c r="DN49" s="1050"/>
      <c r="DO49" s="1050"/>
      <c r="DP49" s="1051"/>
      <c r="DQ49" s="1049"/>
      <c r="DR49" s="1050"/>
      <c r="DS49" s="1050"/>
      <c r="DT49" s="1050"/>
      <c r="DU49" s="1051"/>
      <c r="DV49" s="1052"/>
      <c r="DW49" s="1053"/>
      <c r="DX49" s="1053"/>
      <c r="DY49" s="1053"/>
      <c r="DZ49" s="1054"/>
      <c r="EA49" s="247"/>
    </row>
    <row r="50" spans="1:131" s="248" customFormat="1" ht="26.25" customHeight="1" x14ac:dyDescent="0.2">
      <c r="A50" s="262">
        <v>
23</v>
      </c>
      <c r="B50" s="1097"/>
      <c r="C50" s="1098"/>
      <c r="D50" s="1098"/>
      <c r="E50" s="1098"/>
      <c r="F50" s="1098"/>
      <c r="G50" s="1098"/>
      <c r="H50" s="1098"/>
      <c r="I50" s="1098"/>
      <c r="J50" s="1098"/>
      <c r="K50" s="1098"/>
      <c r="L50" s="1098"/>
      <c r="M50" s="1098"/>
      <c r="N50" s="1098"/>
      <c r="O50" s="1098"/>
      <c r="P50" s="1099"/>
      <c r="Q50" s="1100"/>
      <c r="R50" s="1083"/>
      <c r="S50" s="1083"/>
      <c r="T50" s="1083"/>
      <c r="U50" s="1083"/>
      <c r="V50" s="1083"/>
      <c r="W50" s="1083"/>
      <c r="X50" s="1083"/>
      <c r="Y50" s="1083"/>
      <c r="Z50" s="1083"/>
      <c r="AA50" s="1083"/>
      <c r="AB50" s="1083"/>
      <c r="AC50" s="1083"/>
      <c r="AD50" s="1083"/>
      <c r="AE50" s="1101"/>
      <c r="AF50" s="1079"/>
      <c r="AG50" s="1080"/>
      <c r="AH50" s="1080"/>
      <c r="AI50" s="1080"/>
      <c r="AJ50" s="1081"/>
      <c r="AK50" s="1082"/>
      <c r="AL50" s="1083"/>
      <c r="AM50" s="1083"/>
      <c r="AN50" s="1083"/>
      <c r="AO50" s="1083"/>
      <c r="AP50" s="1083"/>
      <c r="AQ50" s="1083"/>
      <c r="AR50" s="1083"/>
      <c r="AS50" s="1083"/>
      <c r="AT50" s="1083"/>
      <c r="AU50" s="1083"/>
      <c r="AV50" s="1083"/>
      <c r="AW50" s="1083"/>
      <c r="AX50" s="1083"/>
      <c r="AY50" s="1083"/>
      <c r="AZ50" s="1084"/>
      <c r="BA50" s="1084"/>
      <c r="BB50" s="1084"/>
      <c r="BC50" s="1084"/>
      <c r="BD50" s="1084"/>
      <c r="BE50" s="1092"/>
      <c r="BF50" s="1092"/>
      <c r="BG50" s="1092"/>
      <c r="BH50" s="1092"/>
      <c r="BI50" s="1093"/>
      <c r="BJ50" s="253"/>
      <c r="BK50" s="253"/>
      <c r="BL50" s="253"/>
      <c r="BM50" s="253"/>
      <c r="BN50" s="253"/>
      <c r="BO50" s="266"/>
      <c r="BP50" s="266"/>
      <c r="BQ50" s="263">
        <v>
44</v>
      </c>
      <c r="BR50" s="264"/>
      <c r="BS50" s="1074"/>
      <c r="BT50" s="1075"/>
      <c r="BU50" s="1075"/>
      <c r="BV50" s="1075"/>
      <c r="BW50" s="1075"/>
      <c r="BX50" s="1075"/>
      <c r="BY50" s="1075"/>
      <c r="BZ50" s="1075"/>
      <c r="CA50" s="1075"/>
      <c r="CB50" s="1075"/>
      <c r="CC50" s="1075"/>
      <c r="CD50" s="1075"/>
      <c r="CE50" s="1075"/>
      <c r="CF50" s="1075"/>
      <c r="CG50" s="1076"/>
      <c r="CH50" s="1049"/>
      <c r="CI50" s="1050"/>
      <c r="CJ50" s="1050"/>
      <c r="CK50" s="1050"/>
      <c r="CL50" s="1051"/>
      <c r="CM50" s="1049"/>
      <c r="CN50" s="1050"/>
      <c r="CO50" s="1050"/>
      <c r="CP50" s="1050"/>
      <c r="CQ50" s="1051"/>
      <c r="CR50" s="1049"/>
      <c r="CS50" s="1050"/>
      <c r="CT50" s="1050"/>
      <c r="CU50" s="1050"/>
      <c r="CV50" s="1051"/>
      <c r="CW50" s="1049"/>
      <c r="CX50" s="1050"/>
      <c r="CY50" s="1050"/>
      <c r="CZ50" s="1050"/>
      <c r="DA50" s="1051"/>
      <c r="DB50" s="1049"/>
      <c r="DC50" s="1050"/>
      <c r="DD50" s="1050"/>
      <c r="DE50" s="1050"/>
      <c r="DF50" s="1051"/>
      <c r="DG50" s="1049"/>
      <c r="DH50" s="1050"/>
      <c r="DI50" s="1050"/>
      <c r="DJ50" s="1050"/>
      <c r="DK50" s="1051"/>
      <c r="DL50" s="1049"/>
      <c r="DM50" s="1050"/>
      <c r="DN50" s="1050"/>
      <c r="DO50" s="1050"/>
      <c r="DP50" s="1051"/>
      <c r="DQ50" s="1049"/>
      <c r="DR50" s="1050"/>
      <c r="DS50" s="1050"/>
      <c r="DT50" s="1050"/>
      <c r="DU50" s="1051"/>
      <c r="DV50" s="1052"/>
      <c r="DW50" s="1053"/>
      <c r="DX50" s="1053"/>
      <c r="DY50" s="1053"/>
      <c r="DZ50" s="1054"/>
      <c r="EA50" s="247"/>
    </row>
    <row r="51" spans="1:131" s="248" customFormat="1" ht="26.25" customHeight="1" x14ac:dyDescent="0.2">
      <c r="A51" s="262">
        <v>
24</v>
      </c>
      <c r="B51" s="1097"/>
      <c r="C51" s="1098"/>
      <c r="D51" s="1098"/>
      <c r="E51" s="1098"/>
      <c r="F51" s="1098"/>
      <c r="G51" s="1098"/>
      <c r="H51" s="1098"/>
      <c r="I51" s="1098"/>
      <c r="J51" s="1098"/>
      <c r="K51" s="1098"/>
      <c r="L51" s="1098"/>
      <c r="M51" s="1098"/>
      <c r="N51" s="1098"/>
      <c r="O51" s="1098"/>
      <c r="P51" s="1099"/>
      <c r="Q51" s="1100"/>
      <c r="R51" s="1083"/>
      <c r="S51" s="1083"/>
      <c r="T51" s="1083"/>
      <c r="U51" s="1083"/>
      <c r="V51" s="1083"/>
      <c r="W51" s="1083"/>
      <c r="X51" s="1083"/>
      <c r="Y51" s="1083"/>
      <c r="Z51" s="1083"/>
      <c r="AA51" s="1083"/>
      <c r="AB51" s="1083"/>
      <c r="AC51" s="1083"/>
      <c r="AD51" s="1083"/>
      <c r="AE51" s="1101"/>
      <c r="AF51" s="1079"/>
      <c r="AG51" s="1080"/>
      <c r="AH51" s="1080"/>
      <c r="AI51" s="1080"/>
      <c r="AJ51" s="1081"/>
      <c r="AK51" s="1082"/>
      <c r="AL51" s="1083"/>
      <c r="AM51" s="1083"/>
      <c r="AN51" s="1083"/>
      <c r="AO51" s="1083"/>
      <c r="AP51" s="1083"/>
      <c r="AQ51" s="1083"/>
      <c r="AR51" s="1083"/>
      <c r="AS51" s="1083"/>
      <c r="AT51" s="1083"/>
      <c r="AU51" s="1083"/>
      <c r="AV51" s="1083"/>
      <c r="AW51" s="1083"/>
      <c r="AX51" s="1083"/>
      <c r="AY51" s="1083"/>
      <c r="AZ51" s="1084"/>
      <c r="BA51" s="1084"/>
      <c r="BB51" s="1084"/>
      <c r="BC51" s="1084"/>
      <c r="BD51" s="1084"/>
      <c r="BE51" s="1092"/>
      <c r="BF51" s="1092"/>
      <c r="BG51" s="1092"/>
      <c r="BH51" s="1092"/>
      <c r="BI51" s="1093"/>
      <c r="BJ51" s="253"/>
      <c r="BK51" s="253"/>
      <c r="BL51" s="253"/>
      <c r="BM51" s="253"/>
      <c r="BN51" s="253"/>
      <c r="BO51" s="266"/>
      <c r="BP51" s="266"/>
      <c r="BQ51" s="263">
        <v>
45</v>
      </c>
      <c r="BR51" s="264"/>
      <c r="BS51" s="1074"/>
      <c r="BT51" s="1075"/>
      <c r="BU51" s="1075"/>
      <c r="BV51" s="1075"/>
      <c r="BW51" s="1075"/>
      <c r="BX51" s="1075"/>
      <c r="BY51" s="1075"/>
      <c r="BZ51" s="1075"/>
      <c r="CA51" s="1075"/>
      <c r="CB51" s="1075"/>
      <c r="CC51" s="1075"/>
      <c r="CD51" s="1075"/>
      <c r="CE51" s="1075"/>
      <c r="CF51" s="1075"/>
      <c r="CG51" s="1076"/>
      <c r="CH51" s="1049"/>
      <c r="CI51" s="1050"/>
      <c r="CJ51" s="1050"/>
      <c r="CK51" s="1050"/>
      <c r="CL51" s="1051"/>
      <c r="CM51" s="1049"/>
      <c r="CN51" s="1050"/>
      <c r="CO51" s="1050"/>
      <c r="CP51" s="1050"/>
      <c r="CQ51" s="1051"/>
      <c r="CR51" s="1049"/>
      <c r="CS51" s="1050"/>
      <c r="CT51" s="1050"/>
      <c r="CU51" s="1050"/>
      <c r="CV51" s="1051"/>
      <c r="CW51" s="1049"/>
      <c r="CX51" s="1050"/>
      <c r="CY51" s="1050"/>
      <c r="CZ51" s="1050"/>
      <c r="DA51" s="1051"/>
      <c r="DB51" s="1049"/>
      <c r="DC51" s="1050"/>
      <c r="DD51" s="1050"/>
      <c r="DE51" s="1050"/>
      <c r="DF51" s="1051"/>
      <c r="DG51" s="1049"/>
      <c r="DH51" s="1050"/>
      <c r="DI51" s="1050"/>
      <c r="DJ51" s="1050"/>
      <c r="DK51" s="1051"/>
      <c r="DL51" s="1049"/>
      <c r="DM51" s="1050"/>
      <c r="DN51" s="1050"/>
      <c r="DO51" s="1050"/>
      <c r="DP51" s="1051"/>
      <c r="DQ51" s="1049"/>
      <c r="DR51" s="1050"/>
      <c r="DS51" s="1050"/>
      <c r="DT51" s="1050"/>
      <c r="DU51" s="1051"/>
      <c r="DV51" s="1052"/>
      <c r="DW51" s="1053"/>
      <c r="DX51" s="1053"/>
      <c r="DY51" s="1053"/>
      <c r="DZ51" s="1054"/>
      <c r="EA51" s="247"/>
    </row>
    <row r="52" spans="1:131" s="248" customFormat="1" ht="26.25" customHeight="1" x14ac:dyDescent="0.2">
      <c r="A52" s="262">
        <v>
25</v>
      </c>
      <c r="B52" s="1097"/>
      <c r="C52" s="1098"/>
      <c r="D52" s="1098"/>
      <c r="E52" s="1098"/>
      <c r="F52" s="1098"/>
      <c r="G52" s="1098"/>
      <c r="H52" s="1098"/>
      <c r="I52" s="1098"/>
      <c r="J52" s="1098"/>
      <c r="K52" s="1098"/>
      <c r="L52" s="1098"/>
      <c r="M52" s="1098"/>
      <c r="N52" s="1098"/>
      <c r="O52" s="1098"/>
      <c r="P52" s="1099"/>
      <c r="Q52" s="1100"/>
      <c r="R52" s="1083"/>
      <c r="S52" s="1083"/>
      <c r="T52" s="1083"/>
      <c r="U52" s="1083"/>
      <c r="V52" s="1083"/>
      <c r="W52" s="1083"/>
      <c r="X52" s="1083"/>
      <c r="Y52" s="1083"/>
      <c r="Z52" s="1083"/>
      <c r="AA52" s="1083"/>
      <c r="AB52" s="1083"/>
      <c r="AC52" s="1083"/>
      <c r="AD52" s="1083"/>
      <c r="AE52" s="1101"/>
      <c r="AF52" s="1079"/>
      <c r="AG52" s="1080"/>
      <c r="AH52" s="1080"/>
      <c r="AI52" s="1080"/>
      <c r="AJ52" s="1081"/>
      <c r="AK52" s="1082"/>
      <c r="AL52" s="1083"/>
      <c r="AM52" s="1083"/>
      <c r="AN52" s="1083"/>
      <c r="AO52" s="1083"/>
      <c r="AP52" s="1083"/>
      <c r="AQ52" s="1083"/>
      <c r="AR52" s="1083"/>
      <c r="AS52" s="1083"/>
      <c r="AT52" s="1083"/>
      <c r="AU52" s="1083"/>
      <c r="AV52" s="1083"/>
      <c r="AW52" s="1083"/>
      <c r="AX52" s="1083"/>
      <c r="AY52" s="1083"/>
      <c r="AZ52" s="1084"/>
      <c r="BA52" s="1084"/>
      <c r="BB52" s="1084"/>
      <c r="BC52" s="1084"/>
      <c r="BD52" s="1084"/>
      <c r="BE52" s="1092"/>
      <c r="BF52" s="1092"/>
      <c r="BG52" s="1092"/>
      <c r="BH52" s="1092"/>
      <c r="BI52" s="1093"/>
      <c r="BJ52" s="253"/>
      <c r="BK52" s="253"/>
      <c r="BL52" s="253"/>
      <c r="BM52" s="253"/>
      <c r="BN52" s="253"/>
      <c r="BO52" s="266"/>
      <c r="BP52" s="266"/>
      <c r="BQ52" s="263">
        <v>
46</v>
      </c>
      <c r="BR52" s="264"/>
      <c r="BS52" s="1074"/>
      <c r="BT52" s="1075"/>
      <c r="BU52" s="1075"/>
      <c r="BV52" s="1075"/>
      <c r="BW52" s="1075"/>
      <c r="BX52" s="1075"/>
      <c r="BY52" s="1075"/>
      <c r="BZ52" s="1075"/>
      <c r="CA52" s="1075"/>
      <c r="CB52" s="1075"/>
      <c r="CC52" s="1075"/>
      <c r="CD52" s="1075"/>
      <c r="CE52" s="1075"/>
      <c r="CF52" s="1075"/>
      <c r="CG52" s="1076"/>
      <c r="CH52" s="1049"/>
      <c r="CI52" s="1050"/>
      <c r="CJ52" s="1050"/>
      <c r="CK52" s="1050"/>
      <c r="CL52" s="1051"/>
      <c r="CM52" s="1049"/>
      <c r="CN52" s="1050"/>
      <c r="CO52" s="1050"/>
      <c r="CP52" s="1050"/>
      <c r="CQ52" s="1051"/>
      <c r="CR52" s="1049"/>
      <c r="CS52" s="1050"/>
      <c r="CT52" s="1050"/>
      <c r="CU52" s="1050"/>
      <c r="CV52" s="1051"/>
      <c r="CW52" s="1049"/>
      <c r="CX52" s="1050"/>
      <c r="CY52" s="1050"/>
      <c r="CZ52" s="1050"/>
      <c r="DA52" s="1051"/>
      <c r="DB52" s="1049"/>
      <c r="DC52" s="1050"/>
      <c r="DD52" s="1050"/>
      <c r="DE52" s="1050"/>
      <c r="DF52" s="1051"/>
      <c r="DG52" s="1049"/>
      <c r="DH52" s="1050"/>
      <c r="DI52" s="1050"/>
      <c r="DJ52" s="1050"/>
      <c r="DK52" s="1051"/>
      <c r="DL52" s="1049"/>
      <c r="DM52" s="1050"/>
      <c r="DN52" s="1050"/>
      <c r="DO52" s="1050"/>
      <c r="DP52" s="1051"/>
      <c r="DQ52" s="1049"/>
      <c r="DR52" s="1050"/>
      <c r="DS52" s="1050"/>
      <c r="DT52" s="1050"/>
      <c r="DU52" s="1051"/>
      <c r="DV52" s="1052"/>
      <c r="DW52" s="1053"/>
      <c r="DX52" s="1053"/>
      <c r="DY52" s="1053"/>
      <c r="DZ52" s="1054"/>
      <c r="EA52" s="247"/>
    </row>
    <row r="53" spans="1:131" s="248" customFormat="1" ht="26.25" customHeight="1" x14ac:dyDescent="0.2">
      <c r="A53" s="262">
        <v>
26</v>
      </c>
      <c r="B53" s="1097"/>
      <c r="C53" s="1098"/>
      <c r="D53" s="1098"/>
      <c r="E53" s="1098"/>
      <c r="F53" s="1098"/>
      <c r="G53" s="1098"/>
      <c r="H53" s="1098"/>
      <c r="I53" s="1098"/>
      <c r="J53" s="1098"/>
      <c r="K53" s="1098"/>
      <c r="L53" s="1098"/>
      <c r="M53" s="1098"/>
      <c r="N53" s="1098"/>
      <c r="O53" s="1098"/>
      <c r="P53" s="1099"/>
      <c r="Q53" s="1100"/>
      <c r="R53" s="1083"/>
      <c r="S53" s="1083"/>
      <c r="T53" s="1083"/>
      <c r="U53" s="1083"/>
      <c r="V53" s="1083"/>
      <c r="W53" s="1083"/>
      <c r="X53" s="1083"/>
      <c r="Y53" s="1083"/>
      <c r="Z53" s="1083"/>
      <c r="AA53" s="1083"/>
      <c r="AB53" s="1083"/>
      <c r="AC53" s="1083"/>
      <c r="AD53" s="1083"/>
      <c r="AE53" s="1101"/>
      <c r="AF53" s="1079"/>
      <c r="AG53" s="1080"/>
      <c r="AH53" s="1080"/>
      <c r="AI53" s="1080"/>
      <c r="AJ53" s="1081"/>
      <c r="AK53" s="1082"/>
      <c r="AL53" s="1083"/>
      <c r="AM53" s="1083"/>
      <c r="AN53" s="1083"/>
      <c r="AO53" s="1083"/>
      <c r="AP53" s="1083"/>
      <c r="AQ53" s="1083"/>
      <c r="AR53" s="1083"/>
      <c r="AS53" s="1083"/>
      <c r="AT53" s="1083"/>
      <c r="AU53" s="1083"/>
      <c r="AV53" s="1083"/>
      <c r="AW53" s="1083"/>
      <c r="AX53" s="1083"/>
      <c r="AY53" s="1083"/>
      <c r="AZ53" s="1084"/>
      <c r="BA53" s="1084"/>
      <c r="BB53" s="1084"/>
      <c r="BC53" s="1084"/>
      <c r="BD53" s="1084"/>
      <c r="BE53" s="1092"/>
      <c r="BF53" s="1092"/>
      <c r="BG53" s="1092"/>
      <c r="BH53" s="1092"/>
      <c r="BI53" s="1093"/>
      <c r="BJ53" s="253"/>
      <c r="BK53" s="253"/>
      <c r="BL53" s="253"/>
      <c r="BM53" s="253"/>
      <c r="BN53" s="253"/>
      <c r="BO53" s="266"/>
      <c r="BP53" s="266"/>
      <c r="BQ53" s="263">
        <v>
47</v>
      </c>
      <c r="BR53" s="264"/>
      <c r="BS53" s="1074"/>
      <c r="BT53" s="1075"/>
      <c r="BU53" s="1075"/>
      <c r="BV53" s="1075"/>
      <c r="BW53" s="1075"/>
      <c r="BX53" s="1075"/>
      <c r="BY53" s="1075"/>
      <c r="BZ53" s="1075"/>
      <c r="CA53" s="1075"/>
      <c r="CB53" s="1075"/>
      <c r="CC53" s="1075"/>
      <c r="CD53" s="1075"/>
      <c r="CE53" s="1075"/>
      <c r="CF53" s="1075"/>
      <c r="CG53" s="1076"/>
      <c r="CH53" s="1049"/>
      <c r="CI53" s="1050"/>
      <c r="CJ53" s="1050"/>
      <c r="CK53" s="1050"/>
      <c r="CL53" s="1051"/>
      <c r="CM53" s="1049"/>
      <c r="CN53" s="1050"/>
      <c r="CO53" s="1050"/>
      <c r="CP53" s="1050"/>
      <c r="CQ53" s="1051"/>
      <c r="CR53" s="1049"/>
      <c r="CS53" s="1050"/>
      <c r="CT53" s="1050"/>
      <c r="CU53" s="1050"/>
      <c r="CV53" s="1051"/>
      <c r="CW53" s="1049"/>
      <c r="CX53" s="1050"/>
      <c r="CY53" s="1050"/>
      <c r="CZ53" s="1050"/>
      <c r="DA53" s="1051"/>
      <c r="DB53" s="1049"/>
      <c r="DC53" s="1050"/>
      <c r="DD53" s="1050"/>
      <c r="DE53" s="1050"/>
      <c r="DF53" s="1051"/>
      <c r="DG53" s="1049"/>
      <c r="DH53" s="1050"/>
      <c r="DI53" s="1050"/>
      <c r="DJ53" s="1050"/>
      <c r="DK53" s="1051"/>
      <c r="DL53" s="1049"/>
      <c r="DM53" s="1050"/>
      <c r="DN53" s="1050"/>
      <c r="DO53" s="1050"/>
      <c r="DP53" s="1051"/>
      <c r="DQ53" s="1049"/>
      <c r="DR53" s="1050"/>
      <c r="DS53" s="1050"/>
      <c r="DT53" s="1050"/>
      <c r="DU53" s="1051"/>
      <c r="DV53" s="1052"/>
      <c r="DW53" s="1053"/>
      <c r="DX53" s="1053"/>
      <c r="DY53" s="1053"/>
      <c r="DZ53" s="1054"/>
      <c r="EA53" s="247"/>
    </row>
    <row r="54" spans="1:131" s="248" customFormat="1" ht="26.25" customHeight="1" x14ac:dyDescent="0.2">
      <c r="A54" s="262">
        <v>
27</v>
      </c>
      <c r="B54" s="1097"/>
      <c r="C54" s="1098"/>
      <c r="D54" s="1098"/>
      <c r="E54" s="1098"/>
      <c r="F54" s="1098"/>
      <c r="G54" s="1098"/>
      <c r="H54" s="1098"/>
      <c r="I54" s="1098"/>
      <c r="J54" s="1098"/>
      <c r="K54" s="1098"/>
      <c r="L54" s="1098"/>
      <c r="M54" s="1098"/>
      <c r="N54" s="1098"/>
      <c r="O54" s="1098"/>
      <c r="P54" s="1099"/>
      <c r="Q54" s="1100"/>
      <c r="R54" s="1083"/>
      <c r="S54" s="1083"/>
      <c r="T54" s="1083"/>
      <c r="U54" s="1083"/>
      <c r="V54" s="1083"/>
      <c r="W54" s="1083"/>
      <c r="X54" s="1083"/>
      <c r="Y54" s="1083"/>
      <c r="Z54" s="1083"/>
      <c r="AA54" s="1083"/>
      <c r="AB54" s="1083"/>
      <c r="AC54" s="1083"/>
      <c r="AD54" s="1083"/>
      <c r="AE54" s="1101"/>
      <c r="AF54" s="1079"/>
      <c r="AG54" s="1080"/>
      <c r="AH54" s="1080"/>
      <c r="AI54" s="1080"/>
      <c r="AJ54" s="1081"/>
      <c r="AK54" s="1082"/>
      <c r="AL54" s="1083"/>
      <c r="AM54" s="1083"/>
      <c r="AN54" s="1083"/>
      <c r="AO54" s="1083"/>
      <c r="AP54" s="1083"/>
      <c r="AQ54" s="1083"/>
      <c r="AR54" s="1083"/>
      <c r="AS54" s="1083"/>
      <c r="AT54" s="1083"/>
      <c r="AU54" s="1083"/>
      <c r="AV54" s="1083"/>
      <c r="AW54" s="1083"/>
      <c r="AX54" s="1083"/>
      <c r="AY54" s="1083"/>
      <c r="AZ54" s="1084"/>
      <c r="BA54" s="1084"/>
      <c r="BB54" s="1084"/>
      <c r="BC54" s="1084"/>
      <c r="BD54" s="1084"/>
      <c r="BE54" s="1092"/>
      <c r="BF54" s="1092"/>
      <c r="BG54" s="1092"/>
      <c r="BH54" s="1092"/>
      <c r="BI54" s="1093"/>
      <c r="BJ54" s="253"/>
      <c r="BK54" s="253"/>
      <c r="BL54" s="253"/>
      <c r="BM54" s="253"/>
      <c r="BN54" s="253"/>
      <c r="BO54" s="266"/>
      <c r="BP54" s="266"/>
      <c r="BQ54" s="263">
        <v>
48</v>
      </c>
      <c r="BR54" s="264"/>
      <c r="BS54" s="1074"/>
      <c r="BT54" s="1075"/>
      <c r="BU54" s="1075"/>
      <c r="BV54" s="1075"/>
      <c r="BW54" s="1075"/>
      <c r="BX54" s="1075"/>
      <c r="BY54" s="1075"/>
      <c r="BZ54" s="1075"/>
      <c r="CA54" s="1075"/>
      <c r="CB54" s="1075"/>
      <c r="CC54" s="1075"/>
      <c r="CD54" s="1075"/>
      <c r="CE54" s="1075"/>
      <c r="CF54" s="1075"/>
      <c r="CG54" s="1076"/>
      <c r="CH54" s="1049"/>
      <c r="CI54" s="1050"/>
      <c r="CJ54" s="1050"/>
      <c r="CK54" s="1050"/>
      <c r="CL54" s="1051"/>
      <c r="CM54" s="1049"/>
      <c r="CN54" s="1050"/>
      <c r="CO54" s="1050"/>
      <c r="CP54" s="1050"/>
      <c r="CQ54" s="1051"/>
      <c r="CR54" s="1049"/>
      <c r="CS54" s="1050"/>
      <c r="CT54" s="1050"/>
      <c r="CU54" s="1050"/>
      <c r="CV54" s="1051"/>
      <c r="CW54" s="1049"/>
      <c r="CX54" s="1050"/>
      <c r="CY54" s="1050"/>
      <c r="CZ54" s="1050"/>
      <c r="DA54" s="1051"/>
      <c r="DB54" s="1049"/>
      <c r="DC54" s="1050"/>
      <c r="DD54" s="1050"/>
      <c r="DE54" s="1050"/>
      <c r="DF54" s="1051"/>
      <c r="DG54" s="1049"/>
      <c r="DH54" s="1050"/>
      <c r="DI54" s="1050"/>
      <c r="DJ54" s="1050"/>
      <c r="DK54" s="1051"/>
      <c r="DL54" s="1049"/>
      <c r="DM54" s="1050"/>
      <c r="DN54" s="1050"/>
      <c r="DO54" s="1050"/>
      <c r="DP54" s="1051"/>
      <c r="DQ54" s="1049"/>
      <c r="DR54" s="1050"/>
      <c r="DS54" s="1050"/>
      <c r="DT54" s="1050"/>
      <c r="DU54" s="1051"/>
      <c r="DV54" s="1052"/>
      <c r="DW54" s="1053"/>
      <c r="DX54" s="1053"/>
      <c r="DY54" s="1053"/>
      <c r="DZ54" s="1054"/>
      <c r="EA54" s="247"/>
    </row>
    <row r="55" spans="1:131" s="248" customFormat="1" ht="26.25" customHeight="1" x14ac:dyDescent="0.2">
      <c r="A55" s="262">
        <v>
28</v>
      </c>
      <c r="B55" s="1097"/>
      <c r="C55" s="1098"/>
      <c r="D55" s="1098"/>
      <c r="E55" s="1098"/>
      <c r="F55" s="1098"/>
      <c r="G55" s="1098"/>
      <c r="H55" s="1098"/>
      <c r="I55" s="1098"/>
      <c r="J55" s="1098"/>
      <c r="K55" s="1098"/>
      <c r="L55" s="1098"/>
      <c r="M55" s="1098"/>
      <c r="N55" s="1098"/>
      <c r="O55" s="1098"/>
      <c r="P55" s="1099"/>
      <c r="Q55" s="1100"/>
      <c r="R55" s="1083"/>
      <c r="S55" s="1083"/>
      <c r="T55" s="1083"/>
      <c r="U55" s="1083"/>
      <c r="V55" s="1083"/>
      <c r="W55" s="1083"/>
      <c r="X55" s="1083"/>
      <c r="Y55" s="1083"/>
      <c r="Z55" s="1083"/>
      <c r="AA55" s="1083"/>
      <c r="AB55" s="1083"/>
      <c r="AC55" s="1083"/>
      <c r="AD55" s="1083"/>
      <c r="AE55" s="1101"/>
      <c r="AF55" s="1079"/>
      <c r="AG55" s="1080"/>
      <c r="AH55" s="1080"/>
      <c r="AI55" s="1080"/>
      <c r="AJ55" s="1081"/>
      <c r="AK55" s="1082"/>
      <c r="AL55" s="1083"/>
      <c r="AM55" s="1083"/>
      <c r="AN55" s="1083"/>
      <c r="AO55" s="1083"/>
      <c r="AP55" s="1083"/>
      <c r="AQ55" s="1083"/>
      <c r="AR55" s="1083"/>
      <c r="AS55" s="1083"/>
      <c r="AT55" s="1083"/>
      <c r="AU55" s="1083"/>
      <c r="AV55" s="1083"/>
      <c r="AW55" s="1083"/>
      <c r="AX55" s="1083"/>
      <c r="AY55" s="1083"/>
      <c r="AZ55" s="1084"/>
      <c r="BA55" s="1084"/>
      <c r="BB55" s="1084"/>
      <c r="BC55" s="1084"/>
      <c r="BD55" s="1084"/>
      <c r="BE55" s="1092"/>
      <c r="BF55" s="1092"/>
      <c r="BG55" s="1092"/>
      <c r="BH55" s="1092"/>
      <c r="BI55" s="1093"/>
      <c r="BJ55" s="253"/>
      <c r="BK55" s="253"/>
      <c r="BL55" s="253"/>
      <c r="BM55" s="253"/>
      <c r="BN55" s="253"/>
      <c r="BO55" s="266"/>
      <c r="BP55" s="266"/>
      <c r="BQ55" s="263">
        <v>
49</v>
      </c>
      <c r="BR55" s="264"/>
      <c r="BS55" s="1074"/>
      <c r="BT55" s="1075"/>
      <c r="BU55" s="1075"/>
      <c r="BV55" s="1075"/>
      <c r="BW55" s="1075"/>
      <c r="BX55" s="1075"/>
      <c r="BY55" s="1075"/>
      <c r="BZ55" s="1075"/>
      <c r="CA55" s="1075"/>
      <c r="CB55" s="1075"/>
      <c r="CC55" s="1075"/>
      <c r="CD55" s="1075"/>
      <c r="CE55" s="1075"/>
      <c r="CF55" s="1075"/>
      <c r="CG55" s="1076"/>
      <c r="CH55" s="1049"/>
      <c r="CI55" s="1050"/>
      <c r="CJ55" s="1050"/>
      <c r="CK55" s="1050"/>
      <c r="CL55" s="1051"/>
      <c r="CM55" s="1049"/>
      <c r="CN55" s="1050"/>
      <c r="CO55" s="1050"/>
      <c r="CP55" s="1050"/>
      <c r="CQ55" s="1051"/>
      <c r="CR55" s="1049"/>
      <c r="CS55" s="1050"/>
      <c r="CT55" s="1050"/>
      <c r="CU55" s="1050"/>
      <c r="CV55" s="1051"/>
      <c r="CW55" s="1049"/>
      <c r="CX55" s="1050"/>
      <c r="CY55" s="1050"/>
      <c r="CZ55" s="1050"/>
      <c r="DA55" s="1051"/>
      <c r="DB55" s="1049"/>
      <c r="DC55" s="1050"/>
      <c r="DD55" s="1050"/>
      <c r="DE55" s="1050"/>
      <c r="DF55" s="1051"/>
      <c r="DG55" s="1049"/>
      <c r="DH55" s="1050"/>
      <c r="DI55" s="1050"/>
      <c r="DJ55" s="1050"/>
      <c r="DK55" s="1051"/>
      <c r="DL55" s="1049"/>
      <c r="DM55" s="1050"/>
      <c r="DN55" s="1050"/>
      <c r="DO55" s="1050"/>
      <c r="DP55" s="1051"/>
      <c r="DQ55" s="1049"/>
      <c r="DR55" s="1050"/>
      <c r="DS55" s="1050"/>
      <c r="DT55" s="1050"/>
      <c r="DU55" s="1051"/>
      <c r="DV55" s="1052"/>
      <c r="DW55" s="1053"/>
      <c r="DX55" s="1053"/>
      <c r="DY55" s="1053"/>
      <c r="DZ55" s="1054"/>
      <c r="EA55" s="247"/>
    </row>
    <row r="56" spans="1:131" s="248" customFormat="1" ht="26.25" customHeight="1" x14ac:dyDescent="0.2">
      <c r="A56" s="262">
        <v>
29</v>
      </c>
      <c r="B56" s="1097"/>
      <c r="C56" s="1098"/>
      <c r="D56" s="1098"/>
      <c r="E56" s="1098"/>
      <c r="F56" s="1098"/>
      <c r="G56" s="1098"/>
      <c r="H56" s="1098"/>
      <c r="I56" s="1098"/>
      <c r="J56" s="1098"/>
      <c r="K56" s="1098"/>
      <c r="L56" s="1098"/>
      <c r="M56" s="1098"/>
      <c r="N56" s="1098"/>
      <c r="O56" s="1098"/>
      <c r="P56" s="1099"/>
      <c r="Q56" s="1100"/>
      <c r="R56" s="1083"/>
      <c r="S56" s="1083"/>
      <c r="T56" s="1083"/>
      <c r="U56" s="1083"/>
      <c r="V56" s="1083"/>
      <c r="W56" s="1083"/>
      <c r="X56" s="1083"/>
      <c r="Y56" s="1083"/>
      <c r="Z56" s="1083"/>
      <c r="AA56" s="1083"/>
      <c r="AB56" s="1083"/>
      <c r="AC56" s="1083"/>
      <c r="AD56" s="1083"/>
      <c r="AE56" s="1101"/>
      <c r="AF56" s="1079"/>
      <c r="AG56" s="1080"/>
      <c r="AH56" s="1080"/>
      <c r="AI56" s="1080"/>
      <c r="AJ56" s="1081"/>
      <c r="AK56" s="1082"/>
      <c r="AL56" s="1083"/>
      <c r="AM56" s="1083"/>
      <c r="AN56" s="1083"/>
      <c r="AO56" s="1083"/>
      <c r="AP56" s="1083"/>
      <c r="AQ56" s="1083"/>
      <c r="AR56" s="1083"/>
      <c r="AS56" s="1083"/>
      <c r="AT56" s="1083"/>
      <c r="AU56" s="1083"/>
      <c r="AV56" s="1083"/>
      <c r="AW56" s="1083"/>
      <c r="AX56" s="1083"/>
      <c r="AY56" s="1083"/>
      <c r="AZ56" s="1084"/>
      <c r="BA56" s="1084"/>
      <c r="BB56" s="1084"/>
      <c r="BC56" s="1084"/>
      <c r="BD56" s="1084"/>
      <c r="BE56" s="1092"/>
      <c r="BF56" s="1092"/>
      <c r="BG56" s="1092"/>
      <c r="BH56" s="1092"/>
      <c r="BI56" s="1093"/>
      <c r="BJ56" s="253"/>
      <c r="BK56" s="253"/>
      <c r="BL56" s="253"/>
      <c r="BM56" s="253"/>
      <c r="BN56" s="253"/>
      <c r="BO56" s="266"/>
      <c r="BP56" s="266"/>
      <c r="BQ56" s="263">
        <v>
50</v>
      </c>
      <c r="BR56" s="264"/>
      <c r="BS56" s="1074"/>
      <c r="BT56" s="1075"/>
      <c r="BU56" s="1075"/>
      <c r="BV56" s="1075"/>
      <c r="BW56" s="1075"/>
      <c r="BX56" s="1075"/>
      <c r="BY56" s="1075"/>
      <c r="BZ56" s="1075"/>
      <c r="CA56" s="1075"/>
      <c r="CB56" s="1075"/>
      <c r="CC56" s="1075"/>
      <c r="CD56" s="1075"/>
      <c r="CE56" s="1075"/>
      <c r="CF56" s="1075"/>
      <c r="CG56" s="1076"/>
      <c r="CH56" s="1049"/>
      <c r="CI56" s="1050"/>
      <c r="CJ56" s="1050"/>
      <c r="CK56" s="1050"/>
      <c r="CL56" s="1051"/>
      <c r="CM56" s="1049"/>
      <c r="CN56" s="1050"/>
      <c r="CO56" s="1050"/>
      <c r="CP56" s="1050"/>
      <c r="CQ56" s="1051"/>
      <c r="CR56" s="1049"/>
      <c r="CS56" s="1050"/>
      <c r="CT56" s="1050"/>
      <c r="CU56" s="1050"/>
      <c r="CV56" s="1051"/>
      <c r="CW56" s="1049"/>
      <c r="CX56" s="1050"/>
      <c r="CY56" s="1050"/>
      <c r="CZ56" s="1050"/>
      <c r="DA56" s="1051"/>
      <c r="DB56" s="1049"/>
      <c r="DC56" s="1050"/>
      <c r="DD56" s="1050"/>
      <c r="DE56" s="1050"/>
      <c r="DF56" s="1051"/>
      <c r="DG56" s="1049"/>
      <c r="DH56" s="1050"/>
      <c r="DI56" s="1050"/>
      <c r="DJ56" s="1050"/>
      <c r="DK56" s="1051"/>
      <c r="DL56" s="1049"/>
      <c r="DM56" s="1050"/>
      <c r="DN56" s="1050"/>
      <c r="DO56" s="1050"/>
      <c r="DP56" s="1051"/>
      <c r="DQ56" s="1049"/>
      <c r="DR56" s="1050"/>
      <c r="DS56" s="1050"/>
      <c r="DT56" s="1050"/>
      <c r="DU56" s="1051"/>
      <c r="DV56" s="1052"/>
      <c r="DW56" s="1053"/>
      <c r="DX56" s="1053"/>
      <c r="DY56" s="1053"/>
      <c r="DZ56" s="1054"/>
      <c r="EA56" s="247"/>
    </row>
    <row r="57" spans="1:131" s="248" customFormat="1" ht="26.25" customHeight="1" x14ac:dyDescent="0.2">
      <c r="A57" s="262">
        <v>
30</v>
      </c>
      <c r="B57" s="1097"/>
      <c r="C57" s="1098"/>
      <c r="D57" s="1098"/>
      <c r="E57" s="1098"/>
      <c r="F57" s="1098"/>
      <c r="G57" s="1098"/>
      <c r="H57" s="1098"/>
      <c r="I57" s="1098"/>
      <c r="J57" s="1098"/>
      <c r="K57" s="1098"/>
      <c r="L57" s="1098"/>
      <c r="M57" s="1098"/>
      <c r="N57" s="1098"/>
      <c r="O57" s="1098"/>
      <c r="P57" s="1099"/>
      <c r="Q57" s="1100"/>
      <c r="R57" s="1083"/>
      <c r="S57" s="1083"/>
      <c r="T57" s="1083"/>
      <c r="U57" s="1083"/>
      <c r="V57" s="1083"/>
      <c r="W57" s="1083"/>
      <c r="X57" s="1083"/>
      <c r="Y57" s="1083"/>
      <c r="Z57" s="1083"/>
      <c r="AA57" s="1083"/>
      <c r="AB57" s="1083"/>
      <c r="AC57" s="1083"/>
      <c r="AD57" s="1083"/>
      <c r="AE57" s="1101"/>
      <c r="AF57" s="1079"/>
      <c r="AG57" s="1080"/>
      <c r="AH57" s="1080"/>
      <c r="AI57" s="1080"/>
      <c r="AJ57" s="1081"/>
      <c r="AK57" s="1082"/>
      <c r="AL57" s="1083"/>
      <c r="AM57" s="1083"/>
      <c r="AN57" s="1083"/>
      <c r="AO57" s="1083"/>
      <c r="AP57" s="1083"/>
      <c r="AQ57" s="1083"/>
      <c r="AR57" s="1083"/>
      <c r="AS57" s="1083"/>
      <c r="AT57" s="1083"/>
      <c r="AU57" s="1083"/>
      <c r="AV57" s="1083"/>
      <c r="AW57" s="1083"/>
      <c r="AX57" s="1083"/>
      <c r="AY57" s="1083"/>
      <c r="AZ57" s="1084"/>
      <c r="BA57" s="1084"/>
      <c r="BB57" s="1084"/>
      <c r="BC57" s="1084"/>
      <c r="BD57" s="1084"/>
      <c r="BE57" s="1092"/>
      <c r="BF57" s="1092"/>
      <c r="BG57" s="1092"/>
      <c r="BH57" s="1092"/>
      <c r="BI57" s="1093"/>
      <c r="BJ57" s="253"/>
      <c r="BK57" s="253"/>
      <c r="BL57" s="253"/>
      <c r="BM57" s="253"/>
      <c r="BN57" s="253"/>
      <c r="BO57" s="266"/>
      <c r="BP57" s="266"/>
      <c r="BQ57" s="263">
        <v>
51</v>
      </c>
      <c r="BR57" s="264"/>
      <c r="BS57" s="1074"/>
      <c r="BT57" s="1075"/>
      <c r="BU57" s="1075"/>
      <c r="BV57" s="1075"/>
      <c r="BW57" s="1075"/>
      <c r="BX57" s="1075"/>
      <c r="BY57" s="1075"/>
      <c r="BZ57" s="1075"/>
      <c r="CA57" s="1075"/>
      <c r="CB57" s="1075"/>
      <c r="CC57" s="1075"/>
      <c r="CD57" s="1075"/>
      <c r="CE57" s="1075"/>
      <c r="CF57" s="1075"/>
      <c r="CG57" s="1076"/>
      <c r="CH57" s="1049"/>
      <c r="CI57" s="1050"/>
      <c r="CJ57" s="1050"/>
      <c r="CK57" s="1050"/>
      <c r="CL57" s="1051"/>
      <c r="CM57" s="1049"/>
      <c r="CN57" s="1050"/>
      <c r="CO57" s="1050"/>
      <c r="CP57" s="1050"/>
      <c r="CQ57" s="1051"/>
      <c r="CR57" s="1049"/>
      <c r="CS57" s="1050"/>
      <c r="CT57" s="1050"/>
      <c r="CU57" s="1050"/>
      <c r="CV57" s="1051"/>
      <c r="CW57" s="1049"/>
      <c r="CX57" s="1050"/>
      <c r="CY57" s="1050"/>
      <c r="CZ57" s="1050"/>
      <c r="DA57" s="1051"/>
      <c r="DB57" s="1049"/>
      <c r="DC57" s="1050"/>
      <c r="DD57" s="1050"/>
      <c r="DE57" s="1050"/>
      <c r="DF57" s="1051"/>
      <c r="DG57" s="1049"/>
      <c r="DH57" s="1050"/>
      <c r="DI57" s="1050"/>
      <c r="DJ57" s="1050"/>
      <c r="DK57" s="1051"/>
      <c r="DL57" s="1049"/>
      <c r="DM57" s="1050"/>
      <c r="DN57" s="1050"/>
      <c r="DO57" s="1050"/>
      <c r="DP57" s="1051"/>
      <c r="DQ57" s="1049"/>
      <c r="DR57" s="1050"/>
      <c r="DS57" s="1050"/>
      <c r="DT57" s="1050"/>
      <c r="DU57" s="1051"/>
      <c r="DV57" s="1052"/>
      <c r="DW57" s="1053"/>
      <c r="DX57" s="1053"/>
      <c r="DY57" s="1053"/>
      <c r="DZ57" s="1054"/>
      <c r="EA57" s="247"/>
    </row>
    <row r="58" spans="1:131" s="248" customFormat="1" ht="26.25" customHeight="1" x14ac:dyDescent="0.2">
      <c r="A58" s="262">
        <v>
31</v>
      </c>
      <c r="B58" s="1097"/>
      <c r="C58" s="1098"/>
      <c r="D58" s="1098"/>
      <c r="E58" s="1098"/>
      <c r="F58" s="1098"/>
      <c r="G58" s="1098"/>
      <c r="H58" s="1098"/>
      <c r="I58" s="1098"/>
      <c r="J58" s="1098"/>
      <c r="K58" s="1098"/>
      <c r="L58" s="1098"/>
      <c r="M58" s="1098"/>
      <c r="N58" s="1098"/>
      <c r="O58" s="1098"/>
      <c r="P58" s="1099"/>
      <c r="Q58" s="1100"/>
      <c r="R58" s="1083"/>
      <c r="S58" s="1083"/>
      <c r="T58" s="1083"/>
      <c r="U58" s="1083"/>
      <c r="V58" s="1083"/>
      <c r="W58" s="1083"/>
      <c r="X58" s="1083"/>
      <c r="Y58" s="1083"/>
      <c r="Z58" s="1083"/>
      <c r="AA58" s="1083"/>
      <c r="AB58" s="1083"/>
      <c r="AC58" s="1083"/>
      <c r="AD58" s="1083"/>
      <c r="AE58" s="1101"/>
      <c r="AF58" s="1079"/>
      <c r="AG58" s="1080"/>
      <c r="AH58" s="1080"/>
      <c r="AI58" s="1080"/>
      <c r="AJ58" s="1081"/>
      <c r="AK58" s="1082"/>
      <c r="AL58" s="1083"/>
      <c r="AM58" s="1083"/>
      <c r="AN58" s="1083"/>
      <c r="AO58" s="1083"/>
      <c r="AP58" s="1083"/>
      <c r="AQ58" s="1083"/>
      <c r="AR58" s="1083"/>
      <c r="AS58" s="1083"/>
      <c r="AT58" s="1083"/>
      <c r="AU58" s="1083"/>
      <c r="AV58" s="1083"/>
      <c r="AW58" s="1083"/>
      <c r="AX58" s="1083"/>
      <c r="AY58" s="1083"/>
      <c r="AZ58" s="1084"/>
      <c r="BA58" s="1084"/>
      <c r="BB58" s="1084"/>
      <c r="BC58" s="1084"/>
      <c r="BD58" s="1084"/>
      <c r="BE58" s="1092"/>
      <c r="BF58" s="1092"/>
      <c r="BG58" s="1092"/>
      <c r="BH58" s="1092"/>
      <c r="BI58" s="1093"/>
      <c r="BJ58" s="253"/>
      <c r="BK58" s="253"/>
      <c r="BL58" s="253"/>
      <c r="BM58" s="253"/>
      <c r="BN58" s="253"/>
      <c r="BO58" s="266"/>
      <c r="BP58" s="266"/>
      <c r="BQ58" s="263">
        <v>
52</v>
      </c>
      <c r="BR58" s="264"/>
      <c r="BS58" s="1074"/>
      <c r="BT58" s="1075"/>
      <c r="BU58" s="1075"/>
      <c r="BV58" s="1075"/>
      <c r="BW58" s="1075"/>
      <c r="BX58" s="1075"/>
      <c r="BY58" s="1075"/>
      <c r="BZ58" s="1075"/>
      <c r="CA58" s="1075"/>
      <c r="CB58" s="1075"/>
      <c r="CC58" s="1075"/>
      <c r="CD58" s="1075"/>
      <c r="CE58" s="1075"/>
      <c r="CF58" s="1075"/>
      <c r="CG58" s="1076"/>
      <c r="CH58" s="1049"/>
      <c r="CI58" s="1050"/>
      <c r="CJ58" s="1050"/>
      <c r="CK58" s="1050"/>
      <c r="CL58" s="1051"/>
      <c r="CM58" s="1049"/>
      <c r="CN58" s="1050"/>
      <c r="CO58" s="1050"/>
      <c r="CP58" s="1050"/>
      <c r="CQ58" s="1051"/>
      <c r="CR58" s="1049"/>
      <c r="CS58" s="1050"/>
      <c r="CT58" s="1050"/>
      <c r="CU58" s="1050"/>
      <c r="CV58" s="1051"/>
      <c r="CW58" s="1049"/>
      <c r="CX58" s="1050"/>
      <c r="CY58" s="1050"/>
      <c r="CZ58" s="1050"/>
      <c r="DA58" s="1051"/>
      <c r="DB58" s="1049"/>
      <c r="DC58" s="1050"/>
      <c r="DD58" s="1050"/>
      <c r="DE58" s="1050"/>
      <c r="DF58" s="1051"/>
      <c r="DG58" s="1049"/>
      <c r="DH58" s="1050"/>
      <c r="DI58" s="1050"/>
      <c r="DJ58" s="1050"/>
      <c r="DK58" s="1051"/>
      <c r="DL58" s="1049"/>
      <c r="DM58" s="1050"/>
      <c r="DN58" s="1050"/>
      <c r="DO58" s="1050"/>
      <c r="DP58" s="1051"/>
      <c r="DQ58" s="1049"/>
      <c r="DR58" s="1050"/>
      <c r="DS58" s="1050"/>
      <c r="DT58" s="1050"/>
      <c r="DU58" s="1051"/>
      <c r="DV58" s="1052"/>
      <c r="DW58" s="1053"/>
      <c r="DX58" s="1053"/>
      <c r="DY58" s="1053"/>
      <c r="DZ58" s="1054"/>
      <c r="EA58" s="247"/>
    </row>
    <row r="59" spans="1:131" s="248" customFormat="1" ht="26.25" customHeight="1" x14ac:dyDescent="0.2">
      <c r="A59" s="262">
        <v>
32</v>
      </c>
      <c r="B59" s="1097"/>
      <c r="C59" s="1098"/>
      <c r="D59" s="1098"/>
      <c r="E59" s="1098"/>
      <c r="F59" s="1098"/>
      <c r="G59" s="1098"/>
      <c r="H59" s="1098"/>
      <c r="I59" s="1098"/>
      <c r="J59" s="1098"/>
      <c r="K59" s="1098"/>
      <c r="L59" s="1098"/>
      <c r="M59" s="1098"/>
      <c r="N59" s="1098"/>
      <c r="O59" s="1098"/>
      <c r="P59" s="1099"/>
      <c r="Q59" s="1100"/>
      <c r="R59" s="1083"/>
      <c r="S59" s="1083"/>
      <c r="T59" s="1083"/>
      <c r="U59" s="1083"/>
      <c r="V59" s="1083"/>
      <c r="W59" s="1083"/>
      <c r="X59" s="1083"/>
      <c r="Y59" s="1083"/>
      <c r="Z59" s="1083"/>
      <c r="AA59" s="1083"/>
      <c r="AB59" s="1083"/>
      <c r="AC59" s="1083"/>
      <c r="AD59" s="1083"/>
      <c r="AE59" s="1101"/>
      <c r="AF59" s="1079"/>
      <c r="AG59" s="1080"/>
      <c r="AH59" s="1080"/>
      <c r="AI59" s="1080"/>
      <c r="AJ59" s="1081"/>
      <c r="AK59" s="1082"/>
      <c r="AL59" s="1083"/>
      <c r="AM59" s="1083"/>
      <c r="AN59" s="1083"/>
      <c r="AO59" s="1083"/>
      <c r="AP59" s="1083"/>
      <c r="AQ59" s="1083"/>
      <c r="AR59" s="1083"/>
      <c r="AS59" s="1083"/>
      <c r="AT59" s="1083"/>
      <c r="AU59" s="1083"/>
      <c r="AV59" s="1083"/>
      <c r="AW59" s="1083"/>
      <c r="AX59" s="1083"/>
      <c r="AY59" s="1083"/>
      <c r="AZ59" s="1084"/>
      <c r="BA59" s="1084"/>
      <c r="BB59" s="1084"/>
      <c r="BC59" s="1084"/>
      <c r="BD59" s="1084"/>
      <c r="BE59" s="1092"/>
      <c r="BF59" s="1092"/>
      <c r="BG59" s="1092"/>
      <c r="BH59" s="1092"/>
      <c r="BI59" s="1093"/>
      <c r="BJ59" s="253"/>
      <c r="BK59" s="253"/>
      <c r="BL59" s="253"/>
      <c r="BM59" s="253"/>
      <c r="BN59" s="253"/>
      <c r="BO59" s="266"/>
      <c r="BP59" s="266"/>
      <c r="BQ59" s="263">
        <v>
53</v>
      </c>
      <c r="BR59" s="264"/>
      <c r="BS59" s="1074"/>
      <c r="BT59" s="1075"/>
      <c r="BU59" s="1075"/>
      <c r="BV59" s="1075"/>
      <c r="BW59" s="1075"/>
      <c r="BX59" s="1075"/>
      <c r="BY59" s="1075"/>
      <c r="BZ59" s="1075"/>
      <c r="CA59" s="1075"/>
      <c r="CB59" s="1075"/>
      <c r="CC59" s="1075"/>
      <c r="CD59" s="1075"/>
      <c r="CE59" s="1075"/>
      <c r="CF59" s="1075"/>
      <c r="CG59" s="1076"/>
      <c r="CH59" s="1049"/>
      <c r="CI59" s="1050"/>
      <c r="CJ59" s="1050"/>
      <c r="CK59" s="1050"/>
      <c r="CL59" s="1051"/>
      <c r="CM59" s="1049"/>
      <c r="CN59" s="1050"/>
      <c r="CO59" s="1050"/>
      <c r="CP59" s="1050"/>
      <c r="CQ59" s="1051"/>
      <c r="CR59" s="1049"/>
      <c r="CS59" s="1050"/>
      <c r="CT59" s="1050"/>
      <c r="CU59" s="1050"/>
      <c r="CV59" s="1051"/>
      <c r="CW59" s="1049"/>
      <c r="CX59" s="1050"/>
      <c r="CY59" s="1050"/>
      <c r="CZ59" s="1050"/>
      <c r="DA59" s="1051"/>
      <c r="DB59" s="1049"/>
      <c r="DC59" s="1050"/>
      <c r="DD59" s="1050"/>
      <c r="DE59" s="1050"/>
      <c r="DF59" s="1051"/>
      <c r="DG59" s="1049"/>
      <c r="DH59" s="1050"/>
      <c r="DI59" s="1050"/>
      <c r="DJ59" s="1050"/>
      <c r="DK59" s="1051"/>
      <c r="DL59" s="1049"/>
      <c r="DM59" s="1050"/>
      <c r="DN59" s="1050"/>
      <c r="DO59" s="1050"/>
      <c r="DP59" s="1051"/>
      <c r="DQ59" s="1049"/>
      <c r="DR59" s="1050"/>
      <c r="DS59" s="1050"/>
      <c r="DT59" s="1050"/>
      <c r="DU59" s="1051"/>
      <c r="DV59" s="1052"/>
      <c r="DW59" s="1053"/>
      <c r="DX59" s="1053"/>
      <c r="DY59" s="1053"/>
      <c r="DZ59" s="1054"/>
      <c r="EA59" s="247"/>
    </row>
    <row r="60" spans="1:131" s="248" customFormat="1" ht="26.25" customHeight="1" x14ac:dyDescent="0.2">
      <c r="A60" s="262">
        <v>
33</v>
      </c>
      <c r="B60" s="1097"/>
      <c r="C60" s="1098"/>
      <c r="D60" s="1098"/>
      <c r="E60" s="1098"/>
      <c r="F60" s="1098"/>
      <c r="G60" s="1098"/>
      <c r="H60" s="1098"/>
      <c r="I60" s="1098"/>
      <c r="J60" s="1098"/>
      <c r="K60" s="1098"/>
      <c r="L60" s="1098"/>
      <c r="M60" s="1098"/>
      <c r="N60" s="1098"/>
      <c r="O60" s="1098"/>
      <c r="P60" s="1099"/>
      <c r="Q60" s="1100"/>
      <c r="R60" s="1083"/>
      <c r="S60" s="1083"/>
      <c r="T60" s="1083"/>
      <c r="U60" s="1083"/>
      <c r="V60" s="1083"/>
      <c r="W60" s="1083"/>
      <c r="X60" s="1083"/>
      <c r="Y60" s="1083"/>
      <c r="Z60" s="1083"/>
      <c r="AA60" s="1083"/>
      <c r="AB60" s="1083"/>
      <c r="AC60" s="1083"/>
      <c r="AD60" s="1083"/>
      <c r="AE60" s="1101"/>
      <c r="AF60" s="1079"/>
      <c r="AG60" s="1080"/>
      <c r="AH60" s="1080"/>
      <c r="AI60" s="1080"/>
      <c r="AJ60" s="1081"/>
      <c r="AK60" s="1082"/>
      <c r="AL60" s="1083"/>
      <c r="AM60" s="1083"/>
      <c r="AN60" s="1083"/>
      <c r="AO60" s="1083"/>
      <c r="AP60" s="1083"/>
      <c r="AQ60" s="1083"/>
      <c r="AR60" s="1083"/>
      <c r="AS60" s="1083"/>
      <c r="AT60" s="1083"/>
      <c r="AU60" s="1083"/>
      <c r="AV60" s="1083"/>
      <c r="AW60" s="1083"/>
      <c r="AX60" s="1083"/>
      <c r="AY60" s="1083"/>
      <c r="AZ60" s="1084"/>
      <c r="BA60" s="1084"/>
      <c r="BB60" s="1084"/>
      <c r="BC60" s="1084"/>
      <c r="BD60" s="1084"/>
      <c r="BE60" s="1092"/>
      <c r="BF60" s="1092"/>
      <c r="BG60" s="1092"/>
      <c r="BH60" s="1092"/>
      <c r="BI60" s="1093"/>
      <c r="BJ60" s="253"/>
      <c r="BK60" s="253"/>
      <c r="BL60" s="253"/>
      <c r="BM60" s="253"/>
      <c r="BN60" s="253"/>
      <c r="BO60" s="266"/>
      <c r="BP60" s="266"/>
      <c r="BQ60" s="263">
        <v>
54</v>
      </c>
      <c r="BR60" s="264"/>
      <c r="BS60" s="1074"/>
      <c r="BT60" s="1075"/>
      <c r="BU60" s="1075"/>
      <c r="BV60" s="1075"/>
      <c r="BW60" s="1075"/>
      <c r="BX60" s="1075"/>
      <c r="BY60" s="1075"/>
      <c r="BZ60" s="1075"/>
      <c r="CA60" s="1075"/>
      <c r="CB60" s="1075"/>
      <c r="CC60" s="1075"/>
      <c r="CD60" s="1075"/>
      <c r="CE60" s="1075"/>
      <c r="CF60" s="1075"/>
      <c r="CG60" s="1076"/>
      <c r="CH60" s="1049"/>
      <c r="CI60" s="1050"/>
      <c r="CJ60" s="1050"/>
      <c r="CK60" s="1050"/>
      <c r="CL60" s="1051"/>
      <c r="CM60" s="1049"/>
      <c r="CN60" s="1050"/>
      <c r="CO60" s="1050"/>
      <c r="CP60" s="1050"/>
      <c r="CQ60" s="1051"/>
      <c r="CR60" s="1049"/>
      <c r="CS60" s="1050"/>
      <c r="CT60" s="1050"/>
      <c r="CU60" s="1050"/>
      <c r="CV60" s="1051"/>
      <c r="CW60" s="1049"/>
      <c r="CX60" s="1050"/>
      <c r="CY60" s="1050"/>
      <c r="CZ60" s="1050"/>
      <c r="DA60" s="1051"/>
      <c r="DB60" s="1049"/>
      <c r="DC60" s="1050"/>
      <c r="DD60" s="1050"/>
      <c r="DE60" s="1050"/>
      <c r="DF60" s="1051"/>
      <c r="DG60" s="1049"/>
      <c r="DH60" s="1050"/>
      <c r="DI60" s="1050"/>
      <c r="DJ60" s="1050"/>
      <c r="DK60" s="1051"/>
      <c r="DL60" s="1049"/>
      <c r="DM60" s="1050"/>
      <c r="DN60" s="1050"/>
      <c r="DO60" s="1050"/>
      <c r="DP60" s="1051"/>
      <c r="DQ60" s="1049"/>
      <c r="DR60" s="1050"/>
      <c r="DS60" s="1050"/>
      <c r="DT60" s="1050"/>
      <c r="DU60" s="1051"/>
      <c r="DV60" s="1052"/>
      <c r="DW60" s="1053"/>
      <c r="DX60" s="1053"/>
      <c r="DY60" s="1053"/>
      <c r="DZ60" s="1054"/>
      <c r="EA60" s="247"/>
    </row>
    <row r="61" spans="1:131" s="248" customFormat="1" ht="26.25" customHeight="1" thickBot="1" x14ac:dyDescent="0.25">
      <c r="A61" s="262">
        <v>
34</v>
      </c>
      <c r="B61" s="1097"/>
      <c r="C61" s="1098"/>
      <c r="D61" s="1098"/>
      <c r="E61" s="1098"/>
      <c r="F61" s="1098"/>
      <c r="G61" s="1098"/>
      <c r="H61" s="1098"/>
      <c r="I61" s="1098"/>
      <c r="J61" s="1098"/>
      <c r="K61" s="1098"/>
      <c r="L61" s="1098"/>
      <c r="M61" s="1098"/>
      <c r="N61" s="1098"/>
      <c r="O61" s="1098"/>
      <c r="P61" s="1099"/>
      <c r="Q61" s="1100"/>
      <c r="R61" s="1083"/>
      <c r="S61" s="1083"/>
      <c r="T61" s="1083"/>
      <c r="U61" s="1083"/>
      <c r="V61" s="1083"/>
      <c r="W61" s="1083"/>
      <c r="X61" s="1083"/>
      <c r="Y61" s="1083"/>
      <c r="Z61" s="1083"/>
      <c r="AA61" s="1083"/>
      <c r="AB61" s="1083"/>
      <c r="AC61" s="1083"/>
      <c r="AD61" s="1083"/>
      <c r="AE61" s="1101"/>
      <c r="AF61" s="1079"/>
      <c r="AG61" s="1080"/>
      <c r="AH61" s="1080"/>
      <c r="AI61" s="1080"/>
      <c r="AJ61" s="1081"/>
      <c r="AK61" s="1082"/>
      <c r="AL61" s="1083"/>
      <c r="AM61" s="1083"/>
      <c r="AN61" s="1083"/>
      <c r="AO61" s="1083"/>
      <c r="AP61" s="1083"/>
      <c r="AQ61" s="1083"/>
      <c r="AR61" s="1083"/>
      <c r="AS61" s="1083"/>
      <c r="AT61" s="1083"/>
      <c r="AU61" s="1083"/>
      <c r="AV61" s="1083"/>
      <c r="AW61" s="1083"/>
      <c r="AX61" s="1083"/>
      <c r="AY61" s="1083"/>
      <c r="AZ61" s="1084"/>
      <c r="BA61" s="1084"/>
      <c r="BB61" s="1084"/>
      <c r="BC61" s="1084"/>
      <c r="BD61" s="1084"/>
      <c r="BE61" s="1092"/>
      <c r="BF61" s="1092"/>
      <c r="BG61" s="1092"/>
      <c r="BH61" s="1092"/>
      <c r="BI61" s="1093"/>
      <c r="BJ61" s="253"/>
      <c r="BK61" s="253"/>
      <c r="BL61" s="253"/>
      <c r="BM61" s="253"/>
      <c r="BN61" s="253"/>
      <c r="BO61" s="266"/>
      <c r="BP61" s="266"/>
      <c r="BQ61" s="263">
        <v>
55</v>
      </c>
      <c r="BR61" s="264"/>
      <c r="BS61" s="1074"/>
      <c r="BT61" s="1075"/>
      <c r="BU61" s="1075"/>
      <c r="BV61" s="1075"/>
      <c r="BW61" s="1075"/>
      <c r="BX61" s="1075"/>
      <c r="BY61" s="1075"/>
      <c r="BZ61" s="1075"/>
      <c r="CA61" s="1075"/>
      <c r="CB61" s="1075"/>
      <c r="CC61" s="1075"/>
      <c r="CD61" s="1075"/>
      <c r="CE61" s="1075"/>
      <c r="CF61" s="1075"/>
      <c r="CG61" s="1076"/>
      <c r="CH61" s="1049"/>
      <c r="CI61" s="1050"/>
      <c r="CJ61" s="1050"/>
      <c r="CK61" s="1050"/>
      <c r="CL61" s="1051"/>
      <c r="CM61" s="1049"/>
      <c r="CN61" s="1050"/>
      <c r="CO61" s="1050"/>
      <c r="CP61" s="1050"/>
      <c r="CQ61" s="1051"/>
      <c r="CR61" s="1049"/>
      <c r="CS61" s="1050"/>
      <c r="CT61" s="1050"/>
      <c r="CU61" s="1050"/>
      <c r="CV61" s="1051"/>
      <c r="CW61" s="1049"/>
      <c r="CX61" s="1050"/>
      <c r="CY61" s="1050"/>
      <c r="CZ61" s="1050"/>
      <c r="DA61" s="1051"/>
      <c r="DB61" s="1049"/>
      <c r="DC61" s="1050"/>
      <c r="DD61" s="1050"/>
      <c r="DE61" s="1050"/>
      <c r="DF61" s="1051"/>
      <c r="DG61" s="1049"/>
      <c r="DH61" s="1050"/>
      <c r="DI61" s="1050"/>
      <c r="DJ61" s="1050"/>
      <c r="DK61" s="1051"/>
      <c r="DL61" s="1049"/>
      <c r="DM61" s="1050"/>
      <c r="DN61" s="1050"/>
      <c r="DO61" s="1050"/>
      <c r="DP61" s="1051"/>
      <c r="DQ61" s="1049"/>
      <c r="DR61" s="1050"/>
      <c r="DS61" s="1050"/>
      <c r="DT61" s="1050"/>
      <c r="DU61" s="1051"/>
      <c r="DV61" s="1052"/>
      <c r="DW61" s="1053"/>
      <c r="DX61" s="1053"/>
      <c r="DY61" s="1053"/>
      <c r="DZ61" s="1054"/>
      <c r="EA61" s="247"/>
    </row>
    <row r="62" spans="1:131" s="248" customFormat="1" ht="26.25" customHeight="1" x14ac:dyDescent="0.2">
      <c r="A62" s="262">
        <v>
35</v>
      </c>
      <c r="B62" s="1097"/>
      <c r="C62" s="1098"/>
      <c r="D62" s="1098"/>
      <c r="E62" s="1098"/>
      <c r="F62" s="1098"/>
      <c r="G62" s="1098"/>
      <c r="H62" s="1098"/>
      <c r="I62" s="1098"/>
      <c r="J62" s="1098"/>
      <c r="K62" s="1098"/>
      <c r="L62" s="1098"/>
      <c r="M62" s="1098"/>
      <c r="N62" s="1098"/>
      <c r="O62" s="1098"/>
      <c r="P62" s="1099"/>
      <c r="Q62" s="1100"/>
      <c r="R62" s="1083"/>
      <c r="S62" s="1083"/>
      <c r="T62" s="1083"/>
      <c r="U62" s="1083"/>
      <c r="V62" s="1083"/>
      <c r="W62" s="1083"/>
      <c r="X62" s="1083"/>
      <c r="Y62" s="1083"/>
      <c r="Z62" s="1083"/>
      <c r="AA62" s="1083"/>
      <c r="AB62" s="1083"/>
      <c r="AC62" s="1083"/>
      <c r="AD62" s="1083"/>
      <c r="AE62" s="1101"/>
      <c r="AF62" s="1079"/>
      <c r="AG62" s="1080"/>
      <c r="AH62" s="1080"/>
      <c r="AI62" s="1080"/>
      <c r="AJ62" s="1081"/>
      <c r="AK62" s="1082"/>
      <c r="AL62" s="1083"/>
      <c r="AM62" s="1083"/>
      <c r="AN62" s="1083"/>
      <c r="AO62" s="1083"/>
      <c r="AP62" s="1083"/>
      <c r="AQ62" s="1083"/>
      <c r="AR62" s="1083"/>
      <c r="AS62" s="1083"/>
      <c r="AT62" s="1083"/>
      <c r="AU62" s="1083"/>
      <c r="AV62" s="1083"/>
      <c r="AW62" s="1083"/>
      <c r="AX62" s="1083"/>
      <c r="AY62" s="1083"/>
      <c r="AZ62" s="1084"/>
      <c r="BA62" s="1084"/>
      <c r="BB62" s="1084"/>
      <c r="BC62" s="1084"/>
      <c r="BD62" s="1084"/>
      <c r="BE62" s="1092"/>
      <c r="BF62" s="1092"/>
      <c r="BG62" s="1092"/>
      <c r="BH62" s="1092"/>
      <c r="BI62" s="1093"/>
      <c r="BJ62" s="1094" t="s">
        <v>
404</v>
      </c>
      <c r="BK62" s="1095"/>
      <c r="BL62" s="1095"/>
      <c r="BM62" s="1095"/>
      <c r="BN62" s="1096"/>
      <c r="BO62" s="266"/>
      <c r="BP62" s="266"/>
      <c r="BQ62" s="263">
        <v>
56</v>
      </c>
      <c r="BR62" s="264"/>
      <c r="BS62" s="1074"/>
      <c r="BT62" s="1075"/>
      <c r="BU62" s="1075"/>
      <c r="BV62" s="1075"/>
      <c r="BW62" s="1075"/>
      <c r="BX62" s="1075"/>
      <c r="BY62" s="1075"/>
      <c r="BZ62" s="1075"/>
      <c r="CA62" s="1075"/>
      <c r="CB62" s="1075"/>
      <c r="CC62" s="1075"/>
      <c r="CD62" s="1075"/>
      <c r="CE62" s="1075"/>
      <c r="CF62" s="1075"/>
      <c r="CG62" s="1076"/>
      <c r="CH62" s="1049"/>
      <c r="CI62" s="1050"/>
      <c r="CJ62" s="1050"/>
      <c r="CK62" s="1050"/>
      <c r="CL62" s="1051"/>
      <c r="CM62" s="1049"/>
      <c r="CN62" s="1050"/>
      <c r="CO62" s="1050"/>
      <c r="CP62" s="1050"/>
      <c r="CQ62" s="1051"/>
      <c r="CR62" s="1049"/>
      <c r="CS62" s="1050"/>
      <c r="CT62" s="1050"/>
      <c r="CU62" s="1050"/>
      <c r="CV62" s="1051"/>
      <c r="CW62" s="1049"/>
      <c r="CX62" s="1050"/>
      <c r="CY62" s="1050"/>
      <c r="CZ62" s="1050"/>
      <c r="DA62" s="1051"/>
      <c r="DB62" s="1049"/>
      <c r="DC62" s="1050"/>
      <c r="DD62" s="1050"/>
      <c r="DE62" s="1050"/>
      <c r="DF62" s="1051"/>
      <c r="DG62" s="1049"/>
      <c r="DH62" s="1050"/>
      <c r="DI62" s="1050"/>
      <c r="DJ62" s="1050"/>
      <c r="DK62" s="1051"/>
      <c r="DL62" s="1049"/>
      <c r="DM62" s="1050"/>
      <c r="DN62" s="1050"/>
      <c r="DO62" s="1050"/>
      <c r="DP62" s="1051"/>
      <c r="DQ62" s="1049"/>
      <c r="DR62" s="1050"/>
      <c r="DS62" s="1050"/>
      <c r="DT62" s="1050"/>
      <c r="DU62" s="1051"/>
      <c r="DV62" s="1052"/>
      <c r="DW62" s="1053"/>
      <c r="DX62" s="1053"/>
      <c r="DY62" s="1053"/>
      <c r="DZ62" s="1054"/>
      <c r="EA62" s="247"/>
    </row>
    <row r="63" spans="1:131" s="248" customFormat="1" ht="26.25" customHeight="1" thickBot="1" x14ac:dyDescent="0.25">
      <c r="A63" s="265" t="s">
        <v>
389</v>
      </c>
      <c r="B63" s="999" t="s">
        <v>
405</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8"/>
      <c r="AF63" s="1089">
        <v>
1725</v>
      </c>
      <c r="AG63" s="1014"/>
      <c r="AH63" s="1014"/>
      <c r="AI63" s="1014"/>
      <c r="AJ63" s="1090"/>
      <c r="AK63" s="1091"/>
      <c r="AL63" s="1018"/>
      <c r="AM63" s="1018"/>
      <c r="AN63" s="1018"/>
      <c r="AO63" s="1018"/>
      <c r="AP63" s="1014"/>
      <c r="AQ63" s="1014"/>
      <c r="AR63" s="1014"/>
      <c r="AS63" s="1014"/>
      <c r="AT63" s="1014"/>
      <c r="AU63" s="1014"/>
      <c r="AV63" s="1014"/>
      <c r="AW63" s="1014"/>
      <c r="AX63" s="1014"/>
      <c r="AY63" s="1014"/>
      <c r="AZ63" s="1085"/>
      <c r="BA63" s="1085"/>
      <c r="BB63" s="1085"/>
      <c r="BC63" s="1085"/>
      <c r="BD63" s="1085"/>
      <c r="BE63" s="1015"/>
      <c r="BF63" s="1015"/>
      <c r="BG63" s="1015"/>
      <c r="BH63" s="1015"/>
      <c r="BI63" s="1016"/>
      <c r="BJ63" s="1086" t="s">
        <v>
406</v>
      </c>
      <c r="BK63" s="1006"/>
      <c r="BL63" s="1006"/>
      <c r="BM63" s="1006"/>
      <c r="BN63" s="1087"/>
      <c r="BO63" s="266"/>
      <c r="BP63" s="266"/>
      <c r="BQ63" s="263">
        <v>
57</v>
      </c>
      <c r="BR63" s="264"/>
      <c r="BS63" s="1074"/>
      <c r="BT63" s="1075"/>
      <c r="BU63" s="1075"/>
      <c r="BV63" s="1075"/>
      <c r="BW63" s="1075"/>
      <c r="BX63" s="1075"/>
      <c r="BY63" s="1075"/>
      <c r="BZ63" s="1075"/>
      <c r="CA63" s="1075"/>
      <c r="CB63" s="1075"/>
      <c r="CC63" s="1075"/>
      <c r="CD63" s="1075"/>
      <c r="CE63" s="1075"/>
      <c r="CF63" s="1075"/>
      <c r="CG63" s="1076"/>
      <c r="CH63" s="1049"/>
      <c r="CI63" s="1050"/>
      <c r="CJ63" s="1050"/>
      <c r="CK63" s="1050"/>
      <c r="CL63" s="1051"/>
      <c r="CM63" s="1049"/>
      <c r="CN63" s="1050"/>
      <c r="CO63" s="1050"/>
      <c r="CP63" s="1050"/>
      <c r="CQ63" s="1051"/>
      <c r="CR63" s="1049"/>
      <c r="CS63" s="1050"/>
      <c r="CT63" s="1050"/>
      <c r="CU63" s="1050"/>
      <c r="CV63" s="1051"/>
      <c r="CW63" s="1049"/>
      <c r="CX63" s="1050"/>
      <c r="CY63" s="1050"/>
      <c r="CZ63" s="1050"/>
      <c r="DA63" s="1051"/>
      <c r="DB63" s="1049"/>
      <c r="DC63" s="1050"/>
      <c r="DD63" s="1050"/>
      <c r="DE63" s="1050"/>
      <c r="DF63" s="1051"/>
      <c r="DG63" s="1049"/>
      <c r="DH63" s="1050"/>
      <c r="DI63" s="1050"/>
      <c r="DJ63" s="1050"/>
      <c r="DK63" s="1051"/>
      <c r="DL63" s="1049"/>
      <c r="DM63" s="1050"/>
      <c r="DN63" s="1050"/>
      <c r="DO63" s="1050"/>
      <c r="DP63" s="1051"/>
      <c r="DQ63" s="1049"/>
      <c r="DR63" s="1050"/>
      <c r="DS63" s="1050"/>
      <c r="DT63" s="1050"/>
      <c r="DU63" s="1051"/>
      <c r="DV63" s="1052"/>
      <c r="DW63" s="1053"/>
      <c r="DX63" s="1053"/>
      <c r="DY63" s="1053"/>
      <c r="DZ63" s="1054"/>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074"/>
      <c r="BT64" s="1075"/>
      <c r="BU64" s="1075"/>
      <c r="BV64" s="1075"/>
      <c r="BW64" s="1075"/>
      <c r="BX64" s="1075"/>
      <c r="BY64" s="1075"/>
      <c r="BZ64" s="1075"/>
      <c r="CA64" s="1075"/>
      <c r="CB64" s="1075"/>
      <c r="CC64" s="1075"/>
      <c r="CD64" s="1075"/>
      <c r="CE64" s="1075"/>
      <c r="CF64" s="1075"/>
      <c r="CG64" s="1076"/>
      <c r="CH64" s="1049"/>
      <c r="CI64" s="1050"/>
      <c r="CJ64" s="1050"/>
      <c r="CK64" s="1050"/>
      <c r="CL64" s="1051"/>
      <c r="CM64" s="1049"/>
      <c r="CN64" s="1050"/>
      <c r="CO64" s="1050"/>
      <c r="CP64" s="1050"/>
      <c r="CQ64" s="1051"/>
      <c r="CR64" s="1049"/>
      <c r="CS64" s="1050"/>
      <c r="CT64" s="1050"/>
      <c r="CU64" s="1050"/>
      <c r="CV64" s="1051"/>
      <c r="CW64" s="1049"/>
      <c r="CX64" s="1050"/>
      <c r="CY64" s="1050"/>
      <c r="CZ64" s="1050"/>
      <c r="DA64" s="1051"/>
      <c r="DB64" s="1049"/>
      <c r="DC64" s="1050"/>
      <c r="DD64" s="1050"/>
      <c r="DE64" s="1050"/>
      <c r="DF64" s="1051"/>
      <c r="DG64" s="1049"/>
      <c r="DH64" s="1050"/>
      <c r="DI64" s="1050"/>
      <c r="DJ64" s="1050"/>
      <c r="DK64" s="1051"/>
      <c r="DL64" s="1049"/>
      <c r="DM64" s="1050"/>
      <c r="DN64" s="1050"/>
      <c r="DO64" s="1050"/>
      <c r="DP64" s="1051"/>
      <c r="DQ64" s="1049"/>
      <c r="DR64" s="1050"/>
      <c r="DS64" s="1050"/>
      <c r="DT64" s="1050"/>
      <c r="DU64" s="1051"/>
      <c r="DV64" s="1052"/>
      <c r="DW64" s="1053"/>
      <c r="DX64" s="1053"/>
      <c r="DY64" s="1053"/>
      <c r="DZ64" s="1054"/>
      <c r="EA64" s="247"/>
    </row>
    <row r="65" spans="1:131" s="248" customFormat="1" ht="26.25" customHeight="1" thickBot="1" x14ac:dyDescent="0.25">
      <c r="A65" s="253" t="s">
        <v>
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074"/>
      <c r="BT65" s="1075"/>
      <c r="BU65" s="1075"/>
      <c r="BV65" s="1075"/>
      <c r="BW65" s="1075"/>
      <c r="BX65" s="1075"/>
      <c r="BY65" s="1075"/>
      <c r="BZ65" s="1075"/>
      <c r="CA65" s="1075"/>
      <c r="CB65" s="1075"/>
      <c r="CC65" s="1075"/>
      <c r="CD65" s="1075"/>
      <c r="CE65" s="1075"/>
      <c r="CF65" s="1075"/>
      <c r="CG65" s="1076"/>
      <c r="CH65" s="1049"/>
      <c r="CI65" s="1050"/>
      <c r="CJ65" s="1050"/>
      <c r="CK65" s="1050"/>
      <c r="CL65" s="1051"/>
      <c r="CM65" s="1049"/>
      <c r="CN65" s="1050"/>
      <c r="CO65" s="1050"/>
      <c r="CP65" s="1050"/>
      <c r="CQ65" s="1051"/>
      <c r="CR65" s="1049"/>
      <c r="CS65" s="1050"/>
      <c r="CT65" s="1050"/>
      <c r="CU65" s="1050"/>
      <c r="CV65" s="1051"/>
      <c r="CW65" s="1049"/>
      <c r="CX65" s="1050"/>
      <c r="CY65" s="1050"/>
      <c r="CZ65" s="1050"/>
      <c r="DA65" s="1051"/>
      <c r="DB65" s="1049"/>
      <c r="DC65" s="1050"/>
      <c r="DD65" s="1050"/>
      <c r="DE65" s="1050"/>
      <c r="DF65" s="1051"/>
      <c r="DG65" s="1049"/>
      <c r="DH65" s="1050"/>
      <c r="DI65" s="1050"/>
      <c r="DJ65" s="1050"/>
      <c r="DK65" s="1051"/>
      <c r="DL65" s="1049"/>
      <c r="DM65" s="1050"/>
      <c r="DN65" s="1050"/>
      <c r="DO65" s="1050"/>
      <c r="DP65" s="1051"/>
      <c r="DQ65" s="1049"/>
      <c r="DR65" s="1050"/>
      <c r="DS65" s="1050"/>
      <c r="DT65" s="1050"/>
      <c r="DU65" s="1051"/>
      <c r="DV65" s="1052"/>
      <c r="DW65" s="1053"/>
      <c r="DX65" s="1053"/>
      <c r="DY65" s="1053"/>
      <c r="DZ65" s="1054"/>
      <c r="EA65" s="247"/>
    </row>
    <row r="66" spans="1:131" s="248" customFormat="1" ht="26.25" customHeight="1" x14ac:dyDescent="0.2">
      <c r="A66" s="1055" t="s">
        <v>
408</v>
      </c>
      <c r="B66" s="1056"/>
      <c r="C66" s="1056"/>
      <c r="D66" s="1056"/>
      <c r="E66" s="1056"/>
      <c r="F66" s="1056"/>
      <c r="G66" s="1056"/>
      <c r="H66" s="1056"/>
      <c r="I66" s="1056"/>
      <c r="J66" s="1056"/>
      <c r="K66" s="1056"/>
      <c r="L66" s="1056"/>
      <c r="M66" s="1056"/>
      <c r="N66" s="1056"/>
      <c r="O66" s="1056"/>
      <c r="P66" s="1057"/>
      <c r="Q66" s="1061" t="s">
        <v>
409</v>
      </c>
      <c r="R66" s="1062"/>
      <c r="S66" s="1062"/>
      <c r="T66" s="1062"/>
      <c r="U66" s="1063"/>
      <c r="V66" s="1061" t="s">
        <v>
394</v>
      </c>
      <c r="W66" s="1062"/>
      <c r="X66" s="1062"/>
      <c r="Y66" s="1062"/>
      <c r="Z66" s="1063"/>
      <c r="AA66" s="1061" t="s">
        <v>
410</v>
      </c>
      <c r="AB66" s="1062"/>
      <c r="AC66" s="1062"/>
      <c r="AD66" s="1062"/>
      <c r="AE66" s="1063"/>
      <c r="AF66" s="1067" t="s">
        <v>
396</v>
      </c>
      <c r="AG66" s="1068"/>
      <c r="AH66" s="1068"/>
      <c r="AI66" s="1068"/>
      <c r="AJ66" s="1069"/>
      <c r="AK66" s="1061" t="s">
        <v>
397</v>
      </c>
      <c r="AL66" s="1056"/>
      <c r="AM66" s="1056"/>
      <c r="AN66" s="1056"/>
      <c r="AO66" s="1057"/>
      <c r="AP66" s="1061" t="s">
        <v>
411</v>
      </c>
      <c r="AQ66" s="1062"/>
      <c r="AR66" s="1062"/>
      <c r="AS66" s="1062"/>
      <c r="AT66" s="1063"/>
      <c r="AU66" s="1061" t="s">
        <v>
412</v>
      </c>
      <c r="AV66" s="1062"/>
      <c r="AW66" s="1062"/>
      <c r="AX66" s="1062"/>
      <c r="AY66" s="1063"/>
      <c r="AZ66" s="1061" t="s">
        <v>
377</v>
      </c>
      <c r="BA66" s="1062"/>
      <c r="BB66" s="1062"/>
      <c r="BC66" s="1062"/>
      <c r="BD66" s="1077"/>
      <c r="BE66" s="266"/>
      <c r="BF66" s="266"/>
      <c r="BG66" s="266"/>
      <c r="BH66" s="266"/>
      <c r="BI66" s="266"/>
      <c r="BJ66" s="266"/>
      <c r="BK66" s="266"/>
      <c r="BL66" s="266"/>
      <c r="BM66" s="266"/>
      <c r="BN66" s="266"/>
      <c r="BO66" s="266"/>
      <c r="BP66" s="266"/>
      <c r="BQ66" s="263">
        <v>
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5">
      <c r="A67" s="1058"/>
      <c r="B67" s="1059"/>
      <c r="C67" s="1059"/>
      <c r="D67" s="1059"/>
      <c r="E67" s="1059"/>
      <c r="F67" s="1059"/>
      <c r="G67" s="1059"/>
      <c r="H67" s="1059"/>
      <c r="I67" s="1059"/>
      <c r="J67" s="1059"/>
      <c r="K67" s="1059"/>
      <c r="L67" s="1059"/>
      <c r="M67" s="1059"/>
      <c r="N67" s="1059"/>
      <c r="O67" s="1059"/>
      <c r="P67" s="1060"/>
      <c r="Q67" s="1064"/>
      <c r="R67" s="1065"/>
      <c r="S67" s="1065"/>
      <c r="T67" s="1065"/>
      <c r="U67" s="1066"/>
      <c r="V67" s="1064"/>
      <c r="W67" s="1065"/>
      <c r="X67" s="1065"/>
      <c r="Y67" s="1065"/>
      <c r="Z67" s="1066"/>
      <c r="AA67" s="1064"/>
      <c r="AB67" s="1065"/>
      <c r="AC67" s="1065"/>
      <c r="AD67" s="1065"/>
      <c r="AE67" s="1066"/>
      <c r="AF67" s="1070"/>
      <c r="AG67" s="1071"/>
      <c r="AH67" s="1071"/>
      <c r="AI67" s="1071"/>
      <c r="AJ67" s="1072"/>
      <c r="AK67" s="1073"/>
      <c r="AL67" s="1059"/>
      <c r="AM67" s="1059"/>
      <c r="AN67" s="1059"/>
      <c r="AO67" s="1060"/>
      <c r="AP67" s="1064"/>
      <c r="AQ67" s="1065"/>
      <c r="AR67" s="1065"/>
      <c r="AS67" s="1065"/>
      <c r="AT67" s="1066"/>
      <c r="AU67" s="1064"/>
      <c r="AV67" s="1065"/>
      <c r="AW67" s="1065"/>
      <c r="AX67" s="1065"/>
      <c r="AY67" s="1066"/>
      <c r="AZ67" s="1064"/>
      <c r="BA67" s="1065"/>
      <c r="BB67" s="1065"/>
      <c r="BC67" s="1065"/>
      <c r="BD67" s="1078"/>
      <c r="BE67" s="266"/>
      <c r="BF67" s="266"/>
      <c r="BG67" s="266"/>
      <c r="BH67" s="266"/>
      <c r="BI67" s="266"/>
      <c r="BJ67" s="266"/>
      <c r="BK67" s="266"/>
      <c r="BL67" s="266"/>
      <c r="BM67" s="266"/>
      <c r="BN67" s="266"/>
      <c r="BO67" s="266"/>
      <c r="BP67" s="266"/>
      <c r="BQ67" s="263">
        <v>
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2">
      <c r="A68" s="259">
        <v>
1</v>
      </c>
      <c r="B68" s="1045" t="s">
        <v>
564</v>
      </c>
      <c r="C68" s="1046"/>
      <c r="D68" s="1046"/>
      <c r="E68" s="1046"/>
      <c r="F68" s="1046"/>
      <c r="G68" s="1046"/>
      <c r="H68" s="1046"/>
      <c r="I68" s="1046"/>
      <c r="J68" s="1046"/>
      <c r="K68" s="1046"/>
      <c r="L68" s="1046"/>
      <c r="M68" s="1046"/>
      <c r="N68" s="1046"/>
      <c r="O68" s="1046"/>
      <c r="P68" s="1047"/>
      <c r="Q68" s="1048">
        <v>
8285</v>
      </c>
      <c r="R68" s="1041"/>
      <c r="S68" s="1041"/>
      <c r="T68" s="1041"/>
      <c r="U68" s="1042"/>
      <c r="V68" s="1040">
        <v>
7743</v>
      </c>
      <c r="W68" s="1041"/>
      <c r="X68" s="1041"/>
      <c r="Y68" s="1041"/>
      <c r="Z68" s="1042"/>
      <c r="AA68" s="1040">
        <v>
541</v>
      </c>
      <c r="AB68" s="1041"/>
      <c r="AC68" s="1041"/>
      <c r="AD68" s="1041"/>
      <c r="AE68" s="1042"/>
      <c r="AF68" s="1040">
        <v>
541</v>
      </c>
      <c r="AG68" s="1041"/>
      <c r="AH68" s="1041"/>
      <c r="AI68" s="1041"/>
      <c r="AJ68" s="1042"/>
      <c r="AK68" s="1040">
        <v>
105</v>
      </c>
      <c r="AL68" s="1041"/>
      <c r="AM68" s="1041"/>
      <c r="AN68" s="1041"/>
      <c r="AO68" s="1042"/>
      <c r="AP68" s="1040">
        <v>
4341</v>
      </c>
      <c r="AQ68" s="1041"/>
      <c r="AR68" s="1041"/>
      <c r="AS68" s="1041"/>
      <c r="AT68" s="1042"/>
      <c r="AU68" s="1040">
        <v>
187</v>
      </c>
      <c r="AV68" s="1041"/>
      <c r="AW68" s="1041"/>
      <c r="AX68" s="1041"/>
      <c r="AY68" s="1042"/>
      <c r="AZ68" s="1043"/>
      <c r="BA68" s="1043"/>
      <c r="BB68" s="1043"/>
      <c r="BC68" s="1043"/>
      <c r="BD68" s="1044"/>
      <c r="BE68" s="266"/>
      <c r="BF68" s="266"/>
      <c r="BG68" s="266"/>
      <c r="BH68" s="266"/>
      <c r="BI68" s="266"/>
      <c r="BJ68" s="266"/>
      <c r="BK68" s="266"/>
      <c r="BL68" s="266"/>
      <c r="BM68" s="266"/>
      <c r="BN68" s="266"/>
      <c r="BO68" s="266"/>
      <c r="BP68" s="266"/>
      <c r="BQ68" s="263">
        <v>
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2">
      <c r="A69" s="262">
        <v>
2</v>
      </c>
      <c r="B69" s="1029" t="s">
        <v>
565</v>
      </c>
      <c r="C69" s="1030"/>
      <c r="D69" s="1030"/>
      <c r="E69" s="1030"/>
      <c r="F69" s="1030"/>
      <c r="G69" s="1030"/>
      <c r="H69" s="1030"/>
      <c r="I69" s="1030"/>
      <c r="J69" s="1030"/>
      <c r="K69" s="1030"/>
      <c r="L69" s="1030"/>
      <c r="M69" s="1030"/>
      <c r="N69" s="1030"/>
      <c r="O69" s="1030"/>
      <c r="P69" s="1031"/>
      <c r="Q69" s="1033">
        <v>
156337</v>
      </c>
      <c r="R69" s="1034"/>
      <c r="S69" s="1034"/>
      <c r="T69" s="1034"/>
      <c r="U69" s="1035"/>
      <c r="V69" s="1036">
        <v>
148325</v>
      </c>
      <c r="W69" s="1034"/>
      <c r="X69" s="1034"/>
      <c r="Y69" s="1034"/>
      <c r="Z69" s="1035"/>
      <c r="AA69" s="1036">
        <v>
8012</v>
      </c>
      <c r="AB69" s="1034"/>
      <c r="AC69" s="1034"/>
      <c r="AD69" s="1034"/>
      <c r="AE69" s="1035"/>
      <c r="AF69" s="1036">
        <v>
36177</v>
      </c>
      <c r="AG69" s="1034"/>
      <c r="AH69" s="1034"/>
      <c r="AI69" s="1034"/>
      <c r="AJ69" s="1035"/>
      <c r="AK69" s="1036" t="s">
        <v>
502</v>
      </c>
      <c r="AL69" s="1034"/>
      <c r="AM69" s="1034"/>
      <c r="AN69" s="1034"/>
      <c r="AO69" s="1035"/>
      <c r="AP69" s="1036" t="s">
        <v>
502</v>
      </c>
      <c r="AQ69" s="1034"/>
      <c r="AR69" s="1034"/>
      <c r="AS69" s="1034"/>
      <c r="AT69" s="1035"/>
      <c r="AU69" s="1036" t="s">
        <v>
502</v>
      </c>
      <c r="AV69" s="1034"/>
      <c r="AW69" s="1034"/>
      <c r="AX69" s="1034"/>
      <c r="AY69" s="1035"/>
      <c r="AZ69" s="1037" t="s">
        <v>
569</v>
      </c>
      <c r="BA69" s="1038"/>
      <c r="BB69" s="1038"/>
      <c r="BC69" s="1038"/>
      <c r="BD69" s="1039"/>
      <c r="BE69" s="266"/>
      <c r="BF69" s="266"/>
      <c r="BG69" s="266"/>
      <c r="BH69" s="266"/>
      <c r="BI69" s="266"/>
      <c r="BJ69" s="266"/>
      <c r="BK69" s="266"/>
      <c r="BL69" s="266"/>
      <c r="BM69" s="266"/>
      <c r="BN69" s="266"/>
      <c r="BO69" s="266"/>
      <c r="BP69" s="266"/>
      <c r="BQ69" s="263">
        <v>
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2">
      <c r="A70" s="262">
        <v>
3</v>
      </c>
      <c r="B70" s="1029" t="s">
        <v>
566</v>
      </c>
      <c r="C70" s="1030"/>
      <c r="D70" s="1030"/>
      <c r="E70" s="1030"/>
      <c r="F70" s="1030"/>
      <c r="G70" s="1030"/>
      <c r="H70" s="1030"/>
      <c r="I70" s="1030"/>
      <c r="J70" s="1030"/>
      <c r="K70" s="1030"/>
      <c r="L70" s="1030"/>
      <c r="M70" s="1030"/>
      <c r="N70" s="1030"/>
      <c r="O70" s="1030"/>
      <c r="P70" s="1031"/>
      <c r="Q70" s="1033">
        <v>
85568</v>
      </c>
      <c r="R70" s="1034"/>
      <c r="S70" s="1034"/>
      <c r="T70" s="1034"/>
      <c r="U70" s="1035"/>
      <c r="V70" s="1036">
        <v>
81790</v>
      </c>
      <c r="W70" s="1034"/>
      <c r="X70" s="1034"/>
      <c r="Y70" s="1034"/>
      <c r="Z70" s="1035"/>
      <c r="AA70" s="1036">
        <v>
3778</v>
      </c>
      <c r="AB70" s="1034"/>
      <c r="AC70" s="1034"/>
      <c r="AD70" s="1034"/>
      <c r="AE70" s="1035"/>
      <c r="AF70" s="1036">
        <v>
3733</v>
      </c>
      <c r="AG70" s="1034"/>
      <c r="AH70" s="1034"/>
      <c r="AI70" s="1034"/>
      <c r="AJ70" s="1035"/>
      <c r="AK70" s="1036">
        <v>
8772</v>
      </c>
      <c r="AL70" s="1034"/>
      <c r="AM70" s="1034"/>
      <c r="AN70" s="1034"/>
      <c r="AO70" s="1035"/>
      <c r="AP70" s="1036">
        <v>
46122</v>
      </c>
      <c r="AQ70" s="1034"/>
      <c r="AR70" s="1034"/>
      <c r="AS70" s="1034"/>
      <c r="AT70" s="1035"/>
      <c r="AU70" s="1026">
        <v>
1291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
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2">
      <c r="A71" s="262">
        <v>
4</v>
      </c>
      <c r="B71" s="1029" t="s">
        <v>
567</v>
      </c>
      <c r="C71" s="1030"/>
      <c r="D71" s="1030"/>
      <c r="E71" s="1030"/>
      <c r="F71" s="1030"/>
      <c r="G71" s="1030"/>
      <c r="H71" s="1030"/>
      <c r="I71" s="1030"/>
      <c r="J71" s="1030"/>
      <c r="K71" s="1030"/>
      <c r="L71" s="1030"/>
      <c r="M71" s="1030"/>
      <c r="N71" s="1030"/>
      <c r="O71" s="1030"/>
      <c r="P71" s="1031"/>
      <c r="Q71" s="1033">
        <v>
6529</v>
      </c>
      <c r="R71" s="1034"/>
      <c r="S71" s="1034"/>
      <c r="T71" s="1034"/>
      <c r="U71" s="1035"/>
      <c r="V71" s="1036">
        <v>
6443</v>
      </c>
      <c r="W71" s="1034"/>
      <c r="X71" s="1034"/>
      <c r="Y71" s="1034"/>
      <c r="Z71" s="1035"/>
      <c r="AA71" s="1036">
        <v>
86</v>
      </c>
      <c r="AB71" s="1034"/>
      <c r="AC71" s="1034"/>
      <c r="AD71" s="1034"/>
      <c r="AE71" s="1035"/>
      <c r="AF71" s="1036">
        <v>
86</v>
      </c>
      <c r="AG71" s="1034"/>
      <c r="AH71" s="1034"/>
      <c r="AI71" s="1034"/>
      <c r="AJ71" s="1035"/>
      <c r="AK71" s="1036">
        <v>
1926</v>
      </c>
      <c r="AL71" s="1034"/>
      <c r="AM71" s="1034"/>
      <c r="AN71" s="1034"/>
      <c r="AO71" s="1035"/>
      <c r="AP71" s="1036" t="s">
        <v>
502</v>
      </c>
      <c r="AQ71" s="1034"/>
      <c r="AR71" s="1034"/>
      <c r="AS71" s="1034"/>
      <c r="AT71" s="1035"/>
      <c r="AU71" s="1036" t="s">
        <v>
502</v>
      </c>
      <c r="AV71" s="1034"/>
      <c r="AW71" s="1034"/>
      <c r="AX71" s="1034"/>
      <c r="AY71" s="1035"/>
      <c r="AZ71" s="1027"/>
      <c r="BA71" s="1027"/>
      <c r="BB71" s="1027"/>
      <c r="BC71" s="1027"/>
      <c r="BD71" s="1028"/>
      <c r="BE71" s="266"/>
      <c r="BF71" s="266"/>
      <c r="BG71" s="266"/>
      <c r="BH71" s="266"/>
      <c r="BI71" s="266"/>
      <c r="BJ71" s="266"/>
      <c r="BK71" s="266"/>
      <c r="BL71" s="266"/>
      <c r="BM71" s="266"/>
      <c r="BN71" s="266"/>
      <c r="BO71" s="266"/>
      <c r="BP71" s="266"/>
      <c r="BQ71" s="263">
        <v>
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2">
      <c r="A72" s="262">
        <v>
5</v>
      </c>
      <c r="B72" s="1029" t="s">
        <v>
568</v>
      </c>
      <c r="C72" s="1030"/>
      <c r="D72" s="1030"/>
      <c r="E72" s="1030"/>
      <c r="F72" s="1030"/>
      <c r="G72" s="1030"/>
      <c r="H72" s="1030"/>
      <c r="I72" s="1030"/>
      <c r="J72" s="1030"/>
      <c r="K72" s="1030"/>
      <c r="L72" s="1030"/>
      <c r="M72" s="1030"/>
      <c r="N72" s="1030"/>
      <c r="O72" s="1030"/>
      <c r="P72" s="1031"/>
      <c r="Q72" s="1033">
        <v>
1444184</v>
      </c>
      <c r="R72" s="1034"/>
      <c r="S72" s="1034"/>
      <c r="T72" s="1034"/>
      <c r="U72" s="1035"/>
      <c r="V72" s="1036">
        <v>
1404896</v>
      </c>
      <c r="W72" s="1034"/>
      <c r="X72" s="1034"/>
      <c r="Y72" s="1034"/>
      <c r="Z72" s="1035"/>
      <c r="AA72" s="1036">
        <v>
39288</v>
      </c>
      <c r="AB72" s="1034"/>
      <c r="AC72" s="1034"/>
      <c r="AD72" s="1034"/>
      <c r="AE72" s="1035"/>
      <c r="AF72" s="1036">
        <v>
39288</v>
      </c>
      <c r="AG72" s="1034"/>
      <c r="AH72" s="1034"/>
      <c r="AI72" s="1034"/>
      <c r="AJ72" s="1035"/>
      <c r="AK72" s="1036">
        <v>
16623</v>
      </c>
      <c r="AL72" s="1034"/>
      <c r="AM72" s="1034"/>
      <c r="AN72" s="1034"/>
      <c r="AO72" s="1035"/>
      <c r="AP72" s="1036" t="s">
        <v>
502</v>
      </c>
      <c r="AQ72" s="1034"/>
      <c r="AR72" s="1034"/>
      <c r="AS72" s="1034"/>
      <c r="AT72" s="1035"/>
      <c r="AU72" s="1036" t="s">
        <v>
502</v>
      </c>
      <c r="AV72" s="1034"/>
      <c r="AW72" s="1034"/>
      <c r="AX72" s="1034"/>
      <c r="AY72" s="1035"/>
      <c r="AZ72" s="1027"/>
      <c r="BA72" s="1027"/>
      <c r="BB72" s="1027"/>
      <c r="BC72" s="1027"/>
      <c r="BD72" s="1028"/>
      <c r="BE72" s="266"/>
      <c r="BF72" s="266"/>
      <c r="BG72" s="266"/>
      <c r="BH72" s="266"/>
      <c r="BI72" s="266"/>
      <c r="BJ72" s="266"/>
      <c r="BK72" s="266"/>
      <c r="BL72" s="266"/>
      <c r="BM72" s="266"/>
      <c r="BN72" s="266"/>
      <c r="BO72" s="266"/>
      <c r="BP72" s="266"/>
      <c r="BQ72" s="263">
        <v>
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2">
      <c r="A73" s="262">
        <v>
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
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2">
      <c r="A74" s="262">
        <v>
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
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2">
      <c r="A75" s="262">
        <v>
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
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2">
      <c r="A76" s="262">
        <v>
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
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2">
      <c r="A77" s="262">
        <v>
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
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2">
      <c r="A78" s="262">
        <v>
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
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2">
      <c r="A79" s="262">
        <v>
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
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2">
      <c r="A80" s="262">
        <v>
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
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2">
      <c r="A81" s="262">
        <v>
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
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2">
      <c r="A82" s="262">
        <v>
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
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2">
      <c r="A83" s="262">
        <v>
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
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2">
      <c r="A84" s="262">
        <v>
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
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2">
      <c r="A85" s="262">
        <v>
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
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2">
      <c r="A86" s="262">
        <v>
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
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2">
      <c r="A87" s="270">
        <v>
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
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5">
      <c r="A88" s="265" t="s">
        <v>
389</v>
      </c>
      <c r="B88" s="999" t="s">
        <v>
413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
79825</v>
      </c>
      <c r="AG88" s="1014"/>
      <c r="AH88" s="1014"/>
      <c r="AI88" s="1014"/>
      <c r="AJ88" s="1014"/>
      <c r="AK88" s="1018"/>
      <c r="AL88" s="1018"/>
      <c r="AM88" s="1018"/>
      <c r="AN88" s="1018"/>
      <c r="AO88" s="1018"/>
      <c r="AP88" s="1014">
        <v>
50463</v>
      </c>
      <c r="AQ88" s="1014"/>
      <c r="AR88" s="1014"/>
      <c r="AS88" s="1014"/>
      <c r="AT88" s="1014"/>
      <c r="AU88" s="1014">
        <v>
1478</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
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389</v>
      </c>
      <c r="BR102" s="999" t="s">
        <v>
414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
620</v>
      </c>
      <c r="CS102" s="1006"/>
      <c r="CT102" s="1006"/>
      <c r="CU102" s="1006"/>
      <c r="CV102" s="1007"/>
      <c r="CW102" s="1005">
        <v>
1938</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
415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
416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93" t="s">
        <v>
419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
420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2">
      <c r="A109" s="948" t="s">
        <v>
421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
422</v>
      </c>
      <c r="AB109" s="949"/>
      <c r="AC109" s="949"/>
      <c r="AD109" s="949"/>
      <c r="AE109" s="950"/>
      <c r="AF109" s="951" t="s">
        <v>
307</v>
      </c>
      <c r="AG109" s="949"/>
      <c r="AH109" s="949"/>
      <c r="AI109" s="949"/>
      <c r="AJ109" s="950"/>
      <c r="AK109" s="951" t="s">
        <v>
306</v>
      </c>
      <c r="AL109" s="949"/>
      <c r="AM109" s="949"/>
      <c r="AN109" s="949"/>
      <c r="AO109" s="950"/>
      <c r="AP109" s="951" t="s">
        <v>
423</v>
      </c>
      <c r="AQ109" s="949"/>
      <c r="AR109" s="949"/>
      <c r="AS109" s="949"/>
      <c r="AT109" s="980"/>
      <c r="AU109" s="948" t="s">
        <v>
421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
422</v>
      </c>
      <c r="BR109" s="949"/>
      <c r="BS109" s="949"/>
      <c r="BT109" s="949"/>
      <c r="BU109" s="950"/>
      <c r="BV109" s="951" t="s">
        <v>
307</v>
      </c>
      <c r="BW109" s="949"/>
      <c r="BX109" s="949"/>
      <c r="BY109" s="949"/>
      <c r="BZ109" s="950"/>
      <c r="CA109" s="951" t="s">
        <v>
306</v>
      </c>
      <c r="CB109" s="949"/>
      <c r="CC109" s="949"/>
      <c r="CD109" s="949"/>
      <c r="CE109" s="950"/>
      <c r="CF109" s="987" t="s">
        <v>
423</v>
      </c>
      <c r="CG109" s="987"/>
      <c r="CH109" s="987"/>
      <c r="CI109" s="987"/>
      <c r="CJ109" s="987"/>
      <c r="CK109" s="951" t="s">
        <v>
424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
422</v>
      </c>
      <c r="DH109" s="949"/>
      <c r="DI109" s="949"/>
      <c r="DJ109" s="949"/>
      <c r="DK109" s="950"/>
      <c r="DL109" s="951" t="s">
        <v>
307</v>
      </c>
      <c r="DM109" s="949"/>
      <c r="DN109" s="949"/>
      <c r="DO109" s="949"/>
      <c r="DP109" s="950"/>
      <c r="DQ109" s="951" t="s">
        <v>
306</v>
      </c>
      <c r="DR109" s="949"/>
      <c r="DS109" s="949"/>
      <c r="DT109" s="949"/>
      <c r="DU109" s="950"/>
      <c r="DV109" s="951" t="s">
        <v>
423</v>
      </c>
      <c r="DW109" s="949"/>
      <c r="DX109" s="949"/>
      <c r="DY109" s="949"/>
      <c r="DZ109" s="980"/>
    </row>
    <row r="110" spans="1:131" s="247" customFormat="1" ht="26.25" customHeight="1" x14ac:dyDescent="0.2">
      <c r="A110" s="851" t="s">
        <v>
425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
1946204</v>
      </c>
      <c r="AB110" s="942"/>
      <c r="AC110" s="942"/>
      <c r="AD110" s="942"/>
      <c r="AE110" s="943"/>
      <c r="AF110" s="944">
        <v>
1899759</v>
      </c>
      <c r="AG110" s="942"/>
      <c r="AH110" s="942"/>
      <c r="AI110" s="942"/>
      <c r="AJ110" s="943"/>
      <c r="AK110" s="944">
        <v>
2201913</v>
      </c>
      <c r="AL110" s="942"/>
      <c r="AM110" s="942"/>
      <c r="AN110" s="942"/>
      <c r="AO110" s="943"/>
      <c r="AP110" s="945">
        <v>
1.8</v>
      </c>
      <c r="AQ110" s="946"/>
      <c r="AR110" s="946"/>
      <c r="AS110" s="946"/>
      <c r="AT110" s="947"/>
      <c r="AU110" s="981" t="s">
        <v>
73</v>
      </c>
      <c r="AV110" s="982"/>
      <c r="AW110" s="982"/>
      <c r="AX110" s="982"/>
      <c r="AY110" s="982"/>
      <c r="AZ110" s="907" t="s">
        <v>
426</v>
      </c>
      <c r="BA110" s="852"/>
      <c r="BB110" s="852"/>
      <c r="BC110" s="852"/>
      <c r="BD110" s="852"/>
      <c r="BE110" s="852"/>
      <c r="BF110" s="852"/>
      <c r="BG110" s="852"/>
      <c r="BH110" s="852"/>
      <c r="BI110" s="852"/>
      <c r="BJ110" s="852"/>
      <c r="BK110" s="852"/>
      <c r="BL110" s="852"/>
      <c r="BM110" s="852"/>
      <c r="BN110" s="852"/>
      <c r="BO110" s="852"/>
      <c r="BP110" s="853"/>
      <c r="BQ110" s="908">
        <v>
29851802</v>
      </c>
      <c r="BR110" s="889"/>
      <c r="BS110" s="889"/>
      <c r="BT110" s="889"/>
      <c r="BU110" s="889"/>
      <c r="BV110" s="889">
        <v>
28845016</v>
      </c>
      <c r="BW110" s="889"/>
      <c r="BX110" s="889"/>
      <c r="BY110" s="889"/>
      <c r="BZ110" s="889"/>
      <c r="CA110" s="889">
        <v>
27393820</v>
      </c>
      <c r="CB110" s="889"/>
      <c r="CC110" s="889"/>
      <c r="CD110" s="889"/>
      <c r="CE110" s="889"/>
      <c r="CF110" s="913">
        <v>
22.4</v>
      </c>
      <c r="CG110" s="914"/>
      <c r="CH110" s="914"/>
      <c r="CI110" s="914"/>
      <c r="CJ110" s="914"/>
      <c r="CK110" s="977" t="s">
        <v>
427</v>
      </c>
      <c r="CL110" s="863"/>
      <c r="CM110" s="938" t="s">
        <v>
428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
174</v>
      </c>
      <c r="DH110" s="889"/>
      <c r="DI110" s="889"/>
      <c r="DJ110" s="889"/>
      <c r="DK110" s="889"/>
      <c r="DL110" s="889" t="s">
        <v>
174</v>
      </c>
      <c r="DM110" s="889"/>
      <c r="DN110" s="889"/>
      <c r="DO110" s="889"/>
      <c r="DP110" s="889"/>
      <c r="DQ110" s="889" t="s">
        <v>
174</v>
      </c>
      <c r="DR110" s="889"/>
      <c r="DS110" s="889"/>
      <c r="DT110" s="889"/>
      <c r="DU110" s="889"/>
      <c r="DV110" s="890" t="s">
        <v>
174</v>
      </c>
      <c r="DW110" s="890"/>
      <c r="DX110" s="890"/>
      <c r="DY110" s="890"/>
      <c r="DZ110" s="891"/>
    </row>
    <row r="111" spans="1:131" s="247" customFormat="1" ht="26.25" customHeight="1" x14ac:dyDescent="0.2">
      <c r="A111" s="818" t="s">
        <v>
429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
406</v>
      </c>
      <c r="AB111" s="970"/>
      <c r="AC111" s="970"/>
      <c r="AD111" s="970"/>
      <c r="AE111" s="971"/>
      <c r="AF111" s="972" t="s">
        <v>
406</v>
      </c>
      <c r="AG111" s="970"/>
      <c r="AH111" s="970"/>
      <c r="AI111" s="970"/>
      <c r="AJ111" s="971"/>
      <c r="AK111" s="972" t="s">
        <v>
406</v>
      </c>
      <c r="AL111" s="970"/>
      <c r="AM111" s="970"/>
      <c r="AN111" s="970"/>
      <c r="AO111" s="971"/>
      <c r="AP111" s="973" t="s">
        <v>
406</v>
      </c>
      <c r="AQ111" s="974"/>
      <c r="AR111" s="974"/>
      <c r="AS111" s="974"/>
      <c r="AT111" s="975"/>
      <c r="AU111" s="983"/>
      <c r="AV111" s="984"/>
      <c r="AW111" s="984"/>
      <c r="AX111" s="984"/>
      <c r="AY111" s="984"/>
      <c r="AZ111" s="859" t="s">
        <v>
430</v>
      </c>
      <c r="BA111" s="794"/>
      <c r="BB111" s="794"/>
      <c r="BC111" s="794"/>
      <c r="BD111" s="794"/>
      <c r="BE111" s="794"/>
      <c r="BF111" s="794"/>
      <c r="BG111" s="794"/>
      <c r="BH111" s="794"/>
      <c r="BI111" s="794"/>
      <c r="BJ111" s="794"/>
      <c r="BK111" s="794"/>
      <c r="BL111" s="794"/>
      <c r="BM111" s="794"/>
      <c r="BN111" s="794"/>
      <c r="BO111" s="794"/>
      <c r="BP111" s="795"/>
      <c r="BQ111" s="860">
        <v>
253850</v>
      </c>
      <c r="BR111" s="861"/>
      <c r="BS111" s="861"/>
      <c r="BT111" s="861"/>
      <c r="BU111" s="861"/>
      <c r="BV111" s="861">
        <v>
177600</v>
      </c>
      <c r="BW111" s="861"/>
      <c r="BX111" s="861"/>
      <c r="BY111" s="861"/>
      <c r="BZ111" s="861"/>
      <c r="CA111" s="861">
        <v>
124500</v>
      </c>
      <c r="CB111" s="861"/>
      <c r="CC111" s="861"/>
      <c r="CD111" s="861"/>
      <c r="CE111" s="861"/>
      <c r="CF111" s="922">
        <v>
0.1</v>
      </c>
      <c r="CG111" s="923"/>
      <c r="CH111" s="923"/>
      <c r="CI111" s="923"/>
      <c r="CJ111" s="923"/>
      <c r="CK111" s="978"/>
      <c r="CL111" s="865"/>
      <c r="CM111" s="868" t="s">
        <v>
431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
406</v>
      </c>
      <c r="DH111" s="861"/>
      <c r="DI111" s="861"/>
      <c r="DJ111" s="861"/>
      <c r="DK111" s="861"/>
      <c r="DL111" s="861" t="s">
        <v>
406</v>
      </c>
      <c r="DM111" s="861"/>
      <c r="DN111" s="861"/>
      <c r="DO111" s="861"/>
      <c r="DP111" s="861"/>
      <c r="DQ111" s="861" t="s">
        <v>
406</v>
      </c>
      <c r="DR111" s="861"/>
      <c r="DS111" s="861"/>
      <c r="DT111" s="861"/>
      <c r="DU111" s="861"/>
      <c r="DV111" s="838" t="s">
        <v>
406</v>
      </c>
      <c r="DW111" s="838"/>
      <c r="DX111" s="838"/>
      <c r="DY111" s="838"/>
      <c r="DZ111" s="839"/>
    </row>
    <row r="112" spans="1:131" s="247" customFormat="1" ht="26.25" customHeight="1" x14ac:dyDescent="0.2">
      <c r="A112" s="963" t="s">
        <v>
432</v>
      </c>
      <c r="B112" s="964"/>
      <c r="C112" s="794" t="s">
        <v>
433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v>
109667</v>
      </c>
      <c r="AB112" s="824"/>
      <c r="AC112" s="824"/>
      <c r="AD112" s="824"/>
      <c r="AE112" s="825"/>
      <c r="AF112" s="826">
        <v>
59500</v>
      </c>
      <c r="AG112" s="824"/>
      <c r="AH112" s="824"/>
      <c r="AI112" s="824"/>
      <c r="AJ112" s="825"/>
      <c r="AK112" s="826">
        <v>
59500</v>
      </c>
      <c r="AL112" s="824"/>
      <c r="AM112" s="824"/>
      <c r="AN112" s="824"/>
      <c r="AO112" s="825"/>
      <c r="AP112" s="871">
        <v>
0</v>
      </c>
      <c r="AQ112" s="872"/>
      <c r="AR112" s="872"/>
      <c r="AS112" s="872"/>
      <c r="AT112" s="873"/>
      <c r="AU112" s="983"/>
      <c r="AV112" s="984"/>
      <c r="AW112" s="984"/>
      <c r="AX112" s="984"/>
      <c r="AY112" s="984"/>
      <c r="AZ112" s="859" t="s">
        <v>
434</v>
      </c>
      <c r="BA112" s="794"/>
      <c r="BB112" s="794"/>
      <c r="BC112" s="794"/>
      <c r="BD112" s="794"/>
      <c r="BE112" s="794"/>
      <c r="BF112" s="794"/>
      <c r="BG112" s="794"/>
      <c r="BH112" s="794"/>
      <c r="BI112" s="794"/>
      <c r="BJ112" s="794"/>
      <c r="BK112" s="794"/>
      <c r="BL112" s="794"/>
      <c r="BM112" s="794"/>
      <c r="BN112" s="794"/>
      <c r="BO112" s="794"/>
      <c r="BP112" s="795"/>
      <c r="BQ112" s="860" t="s">
        <v>
174</v>
      </c>
      <c r="BR112" s="861"/>
      <c r="BS112" s="861"/>
      <c r="BT112" s="861"/>
      <c r="BU112" s="861"/>
      <c r="BV112" s="861" t="s">
        <v>
174</v>
      </c>
      <c r="BW112" s="861"/>
      <c r="BX112" s="861"/>
      <c r="BY112" s="861"/>
      <c r="BZ112" s="861"/>
      <c r="CA112" s="861" t="s">
        <v>
174</v>
      </c>
      <c r="CB112" s="861"/>
      <c r="CC112" s="861"/>
      <c r="CD112" s="861"/>
      <c r="CE112" s="861"/>
      <c r="CF112" s="922" t="s">
        <v>
174</v>
      </c>
      <c r="CG112" s="923"/>
      <c r="CH112" s="923"/>
      <c r="CI112" s="923"/>
      <c r="CJ112" s="923"/>
      <c r="CK112" s="978"/>
      <c r="CL112" s="865"/>
      <c r="CM112" s="868" t="s">
        <v>
435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
174</v>
      </c>
      <c r="DH112" s="861"/>
      <c r="DI112" s="861"/>
      <c r="DJ112" s="861"/>
      <c r="DK112" s="861"/>
      <c r="DL112" s="861" t="s">
        <v>
436</v>
      </c>
      <c r="DM112" s="861"/>
      <c r="DN112" s="861"/>
      <c r="DO112" s="861"/>
      <c r="DP112" s="861"/>
      <c r="DQ112" s="861" t="s">
        <v>
174</v>
      </c>
      <c r="DR112" s="861"/>
      <c r="DS112" s="861"/>
      <c r="DT112" s="861"/>
      <c r="DU112" s="861"/>
      <c r="DV112" s="838" t="s">
        <v>
174</v>
      </c>
      <c r="DW112" s="838"/>
      <c r="DX112" s="838"/>
      <c r="DY112" s="838"/>
      <c r="DZ112" s="839"/>
    </row>
    <row r="113" spans="1:130" s="247" customFormat="1" ht="26.25" customHeight="1" x14ac:dyDescent="0.2">
      <c r="A113" s="965"/>
      <c r="B113" s="966"/>
      <c r="C113" s="794" t="s">
        <v>
437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t="s">
        <v>
174</v>
      </c>
      <c r="AB113" s="970"/>
      <c r="AC113" s="970"/>
      <c r="AD113" s="970"/>
      <c r="AE113" s="971"/>
      <c r="AF113" s="972" t="s">
        <v>
174</v>
      </c>
      <c r="AG113" s="970"/>
      <c r="AH113" s="970"/>
      <c r="AI113" s="970"/>
      <c r="AJ113" s="971"/>
      <c r="AK113" s="972" t="s">
        <v>
174</v>
      </c>
      <c r="AL113" s="970"/>
      <c r="AM113" s="970"/>
      <c r="AN113" s="970"/>
      <c r="AO113" s="971"/>
      <c r="AP113" s="973" t="s">
        <v>
174</v>
      </c>
      <c r="AQ113" s="974"/>
      <c r="AR113" s="974"/>
      <c r="AS113" s="974"/>
      <c r="AT113" s="975"/>
      <c r="AU113" s="983"/>
      <c r="AV113" s="984"/>
      <c r="AW113" s="984"/>
      <c r="AX113" s="984"/>
      <c r="AY113" s="984"/>
      <c r="AZ113" s="859" t="s">
        <v>
438</v>
      </c>
      <c r="BA113" s="794"/>
      <c r="BB113" s="794"/>
      <c r="BC113" s="794"/>
      <c r="BD113" s="794"/>
      <c r="BE113" s="794"/>
      <c r="BF113" s="794"/>
      <c r="BG113" s="794"/>
      <c r="BH113" s="794"/>
      <c r="BI113" s="794"/>
      <c r="BJ113" s="794"/>
      <c r="BK113" s="794"/>
      <c r="BL113" s="794"/>
      <c r="BM113" s="794"/>
      <c r="BN113" s="794"/>
      <c r="BO113" s="794"/>
      <c r="BP113" s="795"/>
      <c r="BQ113" s="860">
        <v>
1521307</v>
      </c>
      <c r="BR113" s="861"/>
      <c r="BS113" s="861"/>
      <c r="BT113" s="861"/>
      <c r="BU113" s="861"/>
      <c r="BV113" s="861">
        <v>
1461986</v>
      </c>
      <c r="BW113" s="861"/>
      <c r="BX113" s="861"/>
      <c r="BY113" s="861"/>
      <c r="BZ113" s="861"/>
      <c r="CA113" s="861">
        <v>
1478085</v>
      </c>
      <c r="CB113" s="861"/>
      <c r="CC113" s="861"/>
      <c r="CD113" s="861"/>
      <c r="CE113" s="861"/>
      <c r="CF113" s="922">
        <v>
1.2</v>
      </c>
      <c r="CG113" s="923"/>
      <c r="CH113" s="923"/>
      <c r="CI113" s="923"/>
      <c r="CJ113" s="923"/>
      <c r="CK113" s="978"/>
      <c r="CL113" s="865"/>
      <c r="CM113" s="868" t="s">
        <v>
439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
174</v>
      </c>
      <c r="DH113" s="824"/>
      <c r="DI113" s="824"/>
      <c r="DJ113" s="824"/>
      <c r="DK113" s="825"/>
      <c r="DL113" s="826" t="s">
        <v>
440</v>
      </c>
      <c r="DM113" s="824"/>
      <c r="DN113" s="824"/>
      <c r="DO113" s="824"/>
      <c r="DP113" s="825"/>
      <c r="DQ113" s="826" t="s">
        <v>
174</v>
      </c>
      <c r="DR113" s="824"/>
      <c r="DS113" s="824"/>
      <c r="DT113" s="824"/>
      <c r="DU113" s="825"/>
      <c r="DV113" s="871" t="s">
        <v>
174</v>
      </c>
      <c r="DW113" s="872"/>
      <c r="DX113" s="872"/>
      <c r="DY113" s="872"/>
      <c r="DZ113" s="873"/>
    </row>
    <row r="114" spans="1:130" s="247" customFormat="1" ht="26.25" customHeight="1" x14ac:dyDescent="0.2">
      <c r="A114" s="965"/>
      <c r="B114" s="966"/>
      <c r="C114" s="794" t="s">
        <v>
441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
105250</v>
      </c>
      <c r="AB114" s="824"/>
      <c r="AC114" s="824"/>
      <c r="AD114" s="824"/>
      <c r="AE114" s="825"/>
      <c r="AF114" s="826">
        <v>
113419</v>
      </c>
      <c r="AG114" s="824"/>
      <c r="AH114" s="824"/>
      <c r="AI114" s="824"/>
      <c r="AJ114" s="825"/>
      <c r="AK114" s="826">
        <v>
121014</v>
      </c>
      <c r="AL114" s="824"/>
      <c r="AM114" s="824"/>
      <c r="AN114" s="824"/>
      <c r="AO114" s="825"/>
      <c r="AP114" s="871">
        <v>
0.1</v>
      </c>
      <c r="AQ114" s="872"/>
      <c r="AR114" s="872"/>
      <c r="AS114" s="872"/>
      <c r="AT114" s="873"/>
      <c r="AU114" s="983"/>
      <c r="AV114" s="984"/>
      <c r="AW114" s="984"/>
      <c r="AX114" s="984"/>
      <c r="AY114" s="984"/>
      <c r="AZ114" s="859" t="s">
        <v>
442</v>
      </c>
      <c r="BA114" s="794"/>
      <c r="BB114" s="794"/>
      <c r="BC114" s="794"/>
      <c r="BD114" s="794"/>
      <c r="BE114" s="794"/>
      <c r="BF114" s="794"/>
      <c r="BG114" s="794"/>
      <c r="BH114" s="794"/>
      <c r="BI114" s="794"/>
      <c r="BJ114" s="794"/>
      <c r="BK114" s="794"/>
      <c r="BL114" s="794"/>
      <c r="BM114" s="794"/>
      <c r="BN114" s="794"/>
      <c r="BO114" s="794"/>
      <c r="BP114" s="795"/>
      <c r="BQ114" s="860">
        <v>
18021496</v>
      </c>
      <c r="BR114" s="861"/>
      <c r="BS114" s="861"/>
      <c r="BT114" s="861"/>
      <c r="BU114" s="861"/>
      <c r="BV114" s="861">
        <v>
18522739</v>
      </c>
      <c r="BW114" s="861"/>
      <c r="BX114" s="861"/>
      <c r="BY114" s="861"/>
      <c r="BZ114" s="861"/>
      <c r="CA114" s="861">
        <v>
17359055</v>
      </c>
      <c r="CB114" s="861"/>
      <c r="CC114" s="861"/>
      <c r="CD114" s="861"/>
      <c r="CE114" s="861"/>
      <c r="CF114" s="922">
        <v>
14.2</v>
      </c>
      <c r="CG114" s="923"/>
      <c r="CH114" s="923"/>
      <c r="CI114" s="923"/>
      <c r="CJ114" s="923"/>
      <c r="CK114" s="978"/>
      <c r="CL114" s="865"/>
      <c r="CM114" s="868" t="s">
        <v>
443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
174</v>
      </c>
      <c r="DH114" s="824"/>
      <c r="DI114" s="824"/>
      <c r="DJ114" s="824"/>
      <c r="DK114" s="825"/>
      <c r="DL114" s="826" t="s">
        <v>
174</v>
      </c>
      <c r="DM114" s="824"/>
      <c r="DN114" s="824"/>
      <c r="DO114" s="824"/>
      <c r="DP114" s="825"/>
      <c r="DQ114" s="826" t="s">
        <v>
174</v>
      </c>
      <c r="DR114" s="824"/>
      <c r="DS114" s="824"/>
      <c r="DT114" s="824"/>
      <c r="DU114" s="825"/>
      <c r="DV114" s="871" t="s">
        <v>
444</v>
      </c>
      <c r="DW114" s="872"/>
      <c r="DX114" s="872"/>
      <c r="DY114" s="872"/>
      <c r="DZ114" s="873"/>
    </row>
    <row r="115" spans="1:130" s="247" customFormat="1" ht="26.25" customHeight="1" x14ac:dyDescent="0.2">
      <c r="A115" s="965"/>
      <c r="B115" s="966"/>
      <c r="C115" s="794" t="s">
        <v>
445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
88750</v>
      </c>
      <c r="AB115" s="970"/>
      <c r="AC115" s="970"/>
      <c r="AD115" s="970"/>
      <c r="AE115" s="971"/>
      <c r="AF115" s="972">
        <v>
76250</v>
      </c>
      <c r="AG115" s="970"/>
      <c r="AH115" s="970"/>
      <c r="AI115" s="970"/>
      <c r="AJ115" s="971"/>
      <c r="AK115" s="972">
        <v>
53100</v>
      </c>
      <c r="AL115" s="970"/>
      <c r="AM115" s="970"/>
      <c r="AN115" s="970"/>
      <c r="AO115" s="971"/>
      <c r="AP115" s="973">
        <v>
0</v>
      </c>
      <c r="AQ115" s="974"/>
      <c r="AR115" s="974"/>
      <c r="AS115" s="974"/>
      <c r="AT115" s="975"/>
      <c r="AU115" s="983"/>
      <c r="AV115" s="984"/>
      <c r="AW115" s="984"/>
      <c r="AX115" s="984"/>
      <c r="AY115" s="984"/>
      <c r="AZ115" s="859" t="s">
        <v>
446</v>
      </c>
      <c r="BA115" s="794"/>
      <c r="BB115" s="794"/>
      <c r="BC115" s="794"/>
      <c r="BD115" s="794"/>
      <c r="BE115" s="794"/>
      <c r="BF115" s="794"/>
      <c r="BG115" s="794"/>
      <c r="BH115" s="794"/>
      <c r="BI115" s="794"/>
      <c r="BJ115" s="794"/>
      <c r="BK115" s="794"/>
      <c r="BL115" s="794"/>
      <c r="BM115" s="794"/>
      <c r="BN115" s="794"/>
      <c r="BO115" s="794"/>
      <c r="BP115" s="795"/>
      <c r="BQ115" s="860" t="s">
        <v>
174</v>
      </c>
      <c r="BR115" s="861"/>
      <c r="BS115" s="861"/>
      <c r="BT115" s="861"/>
      <c r="BU115" s="861"/>
      <c r="BV115" s="861" t="s">
        <v>
174</v>
      </c>
      <c r="BW115" s="861"/>
      <c r="BX115" s="861"/>
      <c r="BY115" s="861"/>
      <c r="BZ115" s="861"/>
      <c r="CA115" s="861" t="s">
        <v>
440</v>
      </c>
      <c r="CB115" s="861"/>
      <c r="CC115" s="861"/>
      <c r="CD115" s="861"/>
      <c r="CE115" s="861"/>
      <c r="CF115" s="922" t="s">
        <v>
436</v>
      </c>
      <c r="CG115" s="923"/>
      <c r="CH115" s="923"/>
      <c r="CI115" s="923"/>
      <c r="CJ115" s="923"/>
      <c r="CK115" s="978"/>
      <c r="CL115" s="865"/>
      <c r="CM115" s="859" t="s">
        <v>
447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
174</v>
      </c>
      <c r="DH115" s="824"/>
      <c r="DI115" s="824"/>
      <c r="DJ115" s="824"/>
      <c r="DK115" s="825"/>
      <c r="DL115" s="826" t="s">
        <v>
174</v>
      </c>
      <c r="DM115" s="824"/>
      <c r="DN115" s="824"/>
      <c r="DO115" s="824"/>
      <c r="DP115" s="825"/>
      <c r="DQ115" s="826" t="s">
        <v>
174</v>
      </c>
      <c r="DR115" s="824"/>
      <c r="DS115" s="824"/>
      <c r="DT115" s="824"/>
      <c r="DU115" s="825"/>
      <c r="DV115" s="871" t="s">
        <v>
174</v>
      </c>
      <c r="DW115" s="872"/>
      <c r="DX115" s="872"/>
      <c r="DY115" s="872"/>
      <c r="DZ115" s="873"/>
    </row>
    <row r="116" spans="1:130" s="247" customFormat="1" ht="26.25" customHeight="1" x14ac:dyDescent="0.2">
      <c r="A116" s="967"/>
      <c r="B116" s="968"/>
      <c r="C116" s="927" t="s">
        <v>
448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
174</v>
      </c>
      <c r="AB116" s="824"/>
      <c r="AC116" s="824"/>
      <c r="AD116" s="824"/>
      <c r="AE116" s="825"/>
      <c r="AF116" s="826" t="s">
        <v>
174</v>
      </c>
      <c r="AG116" s="824"/>
      <c r="AH116" s="824"/>
      <c r="AI116" s="824"/>
      <c r="AJ116" s="825"/>
      <c r="AK116" s="826" t="s">
        <v>
174</v>
      </c>
      <c r="AL116" s="824"/>
      <c r="AM116" s="824"/>
      <c r="AN116" s="824"/>
      <c r="AO116" s="825"/>
      <c r="AP116" s="871" t="s">
        <v>
174</v>
      </c>
      <c r="AQ116" s="872"/>
      <c r="AR116" s="872"/>
      <c r="AS116" s="872"/>
      <c r="AT116" s="873"/>
      <c r="AU116" s="983"/>
      <c r="AV116" s="984"/>
      <c r="AW116" s="984"/>
      <c r="AX116" s="984"/>
      <c r="AY116" s="984"/>
      <c r="AZ116" s="910" t="s">
        <v>
449</v>
      </c>
      <c r="BA116" s="911"/>
      <c r="BB116" s="911"/>
      <c r="BC116" s="911"/>
      <c r="BD116" s="911"/>
      <c r="BE116" s="911"/>
      <c r="BF116" s="911"/>
      <c r="BG116" s="911"/>
      <c r="BH116" s="911"/>
      <c r="BI116" s="911"/>
      <c r="BJ116" s="911"/>
      <c r="BK116" s="911"/>
      <c r="BL116" s="911"/>
      <c r="BM116" s="911"/>
      <c r="BN116" s="911"/>
      <c r="BO116" s="911"/>
      <c r="BP116" s="912"/>
      <c r="BQ116" s="860" t="s">
        <v>
174</v>
      </c>
      <c r="BR116" s="861"/>
      <c r="BS116" s="861"/>
      <c r="BT116" s="861"/>
      <c r="BU116" s="861"/>
      <c r="BV116" s="861" t="s">
        <v>
174</v>
      </c>
      <c r="BW116" s="861"/>
      <c r="BX116" s="861"/>
      <c r="BY116" s="861"/>
      <c r="BZ116" s="861"/>
      <c r="CA116" s="861" t="s">
        <v>
174</v>
      </c>
      <c r="CB116" s="861"/>
      <c r="CC116" s="861"/>
      <c r="CD116" s="861"/>
      <c r="CE116" s="861"/>
      <c r="CF116" s="922" t="s">
        <v>
440</v>
      </c>
      <c r="CG116" s="923"/>
      <c r="CH116" s="923"/>
      <c r="CI116" s="923"/>
      <c r="CJ116" s="923"/>
      <c r="CK116" s="978"/>
      <c r="CL116" s="865"/>
      <c r="CM116" s="868" t="s">
        <v>
450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
174</v>
      </c>
      <c r="DH116" s="824"/>
      <c r="DI116" s="824"/>
      <c r="DJ116" s="824"/>
      <c r="DK116" s="825"/>
      <c r="DL116" s="826" t="s">
        <v>
174</v>
      </c>
      <c r="DM116" s="824"/>
      <c r="DN116" s="824"/>
      <c r="DO116" s="824"/>
      <c r="DP116" s="825"/>
      <c r="DQ116" s="826" t="s">
        <v>
174</v>
      </c>
      <c r="DR116" s="824"/>
      <c r="DS116" s="824"/>
      <c r="DT116" s="824"/>
      <c r="DU116" s="825"/>
      <c r="DV116" s="871" t="s">
        <v>
174</v>
      </c>
      <c r="DW116" s="872"/>
      <c r="DX116" s="872"/>
      <c r="DY116" s="872"/>
      <c r="DZ116" s="873"/>
    </row>
    <row r="117" spans="1:130" s="247" customFormat="1" ht="26.25" customHeight="1" x14ac:dyDescent="0.2">
      <c r="A117" s="948" t="s">
        <v>
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
451</v>
      </c>
      <c r="Z117" s="950"/>
      <c r="AA117" s="955">
        <v>
2249871</v>
      </c>
      <c r="AB117" s="956"/>
      <c r="AC117" s="956"/>
      <c r="AD117" s="956"/>
      <c r="AE117" s="957"/>
      <c r="AF117" s="958">
        <v>
2148928</v>
      </c>
      <c r="AG117" s="956"/>
      <c r="AH117" s="956"/>
      <c r="AI117" s="956"/>
      <c r="AJ117" s="957"/>
      <c r="AK117" s="958">
        <v>
2435527</v>
      </c>
      <c r="AL117" s="956"/>
      <c r="AM117" s="956"/>
      <c r="AN117" s="956"/>
      <c r="AO117" s="957"/>
      <c r="AP117" s="959"/>
      <c r="AQ117" s="960"/>
      <c r="AR117" s="960"/>
      <c r="AS117" s="960"/>
      <c r="AT117" s="961"/>
      <c r="AU117" s="983"/>
      <c r="AV117" s="984"/>
      <c r="AW117" s="984"/>
      <c r="AX117" s="984"/>
      <c r="AY117" s="984"/>
      <c r="AZ117" s="910" t="s">
        <v>
452</v>
      </c>
      <c r="BA117" s="911"/>
      <c r="BB117" s="911"/>
      <c r="BC117" s="911"/>
      <c r="BD117" s="911"/>
      <c r="BE117" s="911"/>
      <c r="BF117" s="911"/>
      <c r="BG117" s="911"/>
      <c r="BH117" s="911"/>
      <c r="BI117" s="911"/>
      <c r="BJ117" s="911"/>
      <c r="BK117" s="911"/>
      <c r="BL117" s="911"/>
      <c r="BM117" s="911"/>
      <c r="BN117" s="911"/>
      <c r="BO117" s="911"/>
      <c r="BP117" s="912"/>
      <c r="BQ117" s="860" t="s">
        <v>
444</v>
      </c>
      <c r="BR117" s="861"/>
      <c r="BS117" s="861"/>
      <c r="BT117" s="861"/>
      <c r="BU117" s="861"/>
      <c r="BV117" s="861" t="s">
        <v>
174</v>
      </c>
      <c r="BW117" s="861"/>
      <c r="BX117" s="861"/>
      <c r="BY117" s="861"/>
      <c r="BZ117" s="861"/>
      <c r="CA117" s="861" t="s">
        <v>
174</v>
      </c>
      <c r="CB117" s="861"/>
      <c r="CC117" s="861"/>
      <c r="CD117" s="861"/>
      <c r="CE117" s="861"/>
      <c r="CF117" s="922" t="s">
        <v>
174</v>
      </c>
      <c r="CG117" s="923"/>
      <c r="CH117" s="923"/>
      <c r="CI117" s="923"/>
      <c r="CJ117" s="923"/>
      <c r="CK117" s="978"/>
      <c r="CL117" s="865"/>
      <c r="CM117" s="868" t="s">
        <v>
453</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
174</v>
      </c>
      <c r="DH117" s="824"/>
      <c r="DI117" s="824"/>
      <c r="DJ117" s="824"/>
      <c r="DK117" s="825"/>
      <c r="DL117" s="826" t="s">
        <v>
174</v>
      </c>
      <c r="DM117" s="824"/>
      <c r="DN117" s="824"/>
      <c r="DO117" s="824"/>
      <c r="DP117" s="825"/>
      <c r="DQ117" s="826" t="s">
        <v>
174</v>
      </c>
      <c r="DR117" s="824"/>
      <c r="DS117" s="824"/>
      <c r="DT117" s="824"/>
      <c r="DU117" s="825"/>
      <c r="DV117" s="871" t="s">
        <v>
174</v>
      </c>
      <c r="DW117" s="872"/>
      <c r="DX117" s="872"/>
      <c r="DY117" s="872"/>
      <c r="DZ117" s="873"/>
    </row>
    <row r="118" spans="1:130" s="247" customFormat="1" ht="26.25" customHeight="1" x14ac:dyDescent="0.2">
      <c r="A118" s="948" t="s">
        <v>
424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
422</v>
      </c>
      <c r="AB118" s="949"/>
      <c r="AC118" s="949"/>
      <c r="AD118" s="949"/>
      <c r="AE118" s="950"/>
      <c r="AF118" s="951" t="s">
        <v>
307</v>
      </c>
      <c r="AG118" s="949"/>
      <c r="AH118" s="949"/>
      <c r="AI118" s="949"/>
      <c r="AJ118" s="950"/>
      <c r="AK118" s="951" t="s">
        <v>
306</v>
      </c>
      <c r="AL118" s="949"/>
      <c r="AM118" s="949"/>
      <c r="AN118" s="949"/>
      <c r="AO118" s="950"/>
      <c r="AP118" s="952" t="s">
        <v>
423</v>
      </c>
      <c r="AQ118" s="953"/>
      <c r="AR118" s="953"/>
      <c r="AS118" s="953"/>
      <c r="AT118" s="954"/>
      <c r="AU118" s="983"/>
      <c r="AV118" s="984"/>
      <c r="AW118" s="984"/>
      <c r="AX118" s="984"/>
      <c r="AY118" s="984"/>
      <c r="AZ118" s="926" t="s">
        <v>
454</v>
      </c>
      <c r="BA118" s="927"/>
      <c r="BB118" s="927"/>
      <c r="BC118" s="927"/>
      <c r="BD118" s="927"/>
      <c r="BE118" s="927"/>
      <c r="BF118" s="927"/>
      <c r="BG118" s="927"/>
      <c r="BH118" s="927"/>
      <c r="BI118" s="927"/>
      <c r="BJ118" s="927"/>
      <c r="BK118" s="927"/>
      <c r="BL118" s="927"/>
      <c r="BM118" s="927"/>
      <c r="BN118" s="927"/>
      <c r="BO118" s="927"/>
      <c r="BP118" s="928"/>
      <c r="BQ118" s="929" t="s">
        <v>
174</v>
      </c>
      <c r="BR118" s="892"/>
      <c r="BS118" s="892"/>
      <c r="BT118" s="892"/>
      <c r="BU118" s="892"/>
      <c r="BV118" s="892" t="s">
        <v>
174</v>
      </c>
      <c r="BW118" s="892"/>
      <c r="BX118" s="892"/>
      <c r="BY118" s="892"/>
      <c r="BZ118" s="892"/>
      <c r="CA118" s="892" t="s">
        <v>
174</v>
      </c>
      <c r="CB118" s="892"/>
      <c r="CC118" s="892"/>
      <c r="CD118" s="892"/>
      <c r="CE118" s="892"/>
      <c r="CF118" s="922" t="s">
        <v>
174</v>
      </c>
      <c r="CG118" s="923"/>
      <c r="CH118" s="923"/>
      <c r="CI118" s="923"/>
      <c r="CJ118" s="923"/>
      <c r="CK118" s="978"/>
      <c r="CL118" s="865"/>
      <c r="CM118" s="868" t="s">
        <v>
455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
174</v>
      </c>
      <c r="DH118" s="824"/>
      <c r="DI118" s="824"/>
      <c r="DJ118" s="824"/>
      <c r="DK118" s="825"/>
      <c r="DL118" s="826" t="s">
        <v>
174</v>
      </c>
      <c r="DM118" s="824"/>
      <c r="DN118" s="824"/>
      <c r="DO118" s="824"/>
      <c r="DP118" s="825"/>
      <c r="DQ118" s="826" t="s">
        <v>
174</v>
      </c>
      <c r="DR118" s="824"/>
      <c r="DS118" s="824"/>
      <c r="DT118" s="824"/>
      <c r="DU118" s="825"/>
      <c r="DV118" s="871" t="s">
        <v>
174</v>
      </c>
      <c r="DW118" s="872"/>
      <c r="DX118" s="872"/>
      <c r="DY118" s="872"/>
      <c r="DZ118" s="873"/>
    </row>
    <row r="119" spans="1:130" s="247" customFormat="1" ht="26.25" customHeight="1" x14ac:dyDescent="0.2">
      <c r="A119" s="862" t="s">
        <v>
427</v>
      </c>
      <c r="B119" s="863"/>
      <c r="C119" s="938" t="s">
        <v>
428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
174</v>
      </c>
      <c r="AB119" s="942"/>
      <c r="AC119" s="942"/>
      <c r="AD119" s="942"/>
      <c r="AE119" s="943"/>
      <c r="AF119" s="944" t="s">
        <v>
174</v>
      </c>
      <c r="AG119" s="942"/>
      <c r="AH119" s="942"/>
      <c r="AI119" s="942"/>
      <c r="AJ119" s="943"/>
      <c r="AK119" s="944" t="s">
        <v>
174</v>
      </c>
      <c r="AL119" s="942"/>
      <c r="AM119" s="942"/>
      <c r="AN119" s="942"/>
      <c r="AO119" s="943"/>
      <c r="AP119" s="945" t="s">
        <v>
174</v>
      </c>
      <c r="AQ119" s="946"/>
      <c r="AR119" s="946"/>
      <c r="AS119" s="946"/>
      <c r="AT119" s="947"/>
      <c r="AU119" s="985"/>
      <c r="AV119" s="986"/>
      <c r="AW119" s="986"/>
      <c r="AX119" s="986"/>
      <c r="AY119" s="986"/>
      <c r="AZ119" s="278" t="s">
        <v>
186</v>
      </c>
      <c r="BA119" s="278"/>
      <c r="BB119" s="278"/>
      <c r="BC119" s="278"/>
      <c r="BD119" s="278"/>
      <c r="BE119" s="278"/>
      <c r="BF119" s="278"/>
      <c r="BG119" s="278"/>
      <c r="BH119" s="278"/>
      <c r="BI119" s="278"/>
      <c r="BJ119" s="278"/>
      <c r="BK119" s="278"/>
      <c r="BL119" s="278"/>
      <c r="BM119" s="278"/>
      <c r="BN119" s="278"/>
      <c r="BO119" s="924" t="s">
        <v>
456</v>
      </c>
      <c r="BP119" s="925"/>
      <c r="BQ119" s="929">
        <v>
49648455</v>
      </c>
      <c r="BR119" s="892"/>
      <c r="BS119" s="892"/>
      <c r="BT119" s="892"/>
      <c r="BU119" s="892"/>
      <c r="BV119" s="892">
        <v>
49007341</v>
      </c>
      <c r="BW119" s="892"/>
      <c r="BX119" s="892"/>
      <c r="BY119" s="892"/>
      <c r="BZ119" s="892"/>
      <c r="CA119" s="892">
        <v>
46355460</v>
      </c>
      <c r="CB119" s="892"/>
      <c r="CC119" s="892"/>
      <c r="CD119" s="892"/>
      <c r="CE119" s="892"/>
      <c r="CF119" s="790"/>
      <c r="CG119" s="791"/>
      <c r="CH119" s="791"/>
      <c r="CI119" s="791"/>
      <c r="CJ119" s="881"/>
      <c r="CK119" s="979"/>
      <c r="CL119" s="867"/>
      <c r="CM119" s="885" t="s">
        <v>
457</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
253850</v>
      </c>
      <c r="DH119" s="807"/>
      <c r="DI119" s="807"/>
      <c r="DJ119" s="807"/>
      <c r="DK119" s="808"/>
      <c r="DL119" s="809">
        <v>
177600</v>
      </c>
      <c r="DM119" s="807"/>
      <c r="DN119" s="807"/>
      <c r="DO119" s="807"/>
      <c r="DP119" s="808"/>
      <c r="DQ119" s="809">
        <v>
124500</v>
      </c>
      <c r="DR119" s="807"/>
      <c r="DS119" s="807"/>
      <c r="DT119" s="807"/>
      <c r="DU119" s="808"/>
      <c r="DV119" s="895">
        <v>
0.1</v>
      </c>
      <c r="DW119" s="896"/>
      <c r="DX119" s="896"/>
      <c r="DY119" s="896"/>
      <c r="DZ119" s="897"/>
    </row>
    <row r="120" spans="1:130" s="247" customFormat="1" ht="26.25" customHeight="1" x14ac:dyDescent="0.2">
      <c r="A120" s="864"/>
      <c r="B120" s="865"/>
      <c r="C120" s="868" t="s">
        <v>
431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
174</v>
      </c>
      <c r="AB120" s="824"/>
      <c r="AC120" s="824"/>
      <c r="AD120" s="824"/>
      <c r="AE120" s="825"/>
      <c r="AF120" s="826" t="s">
        <v>
174</v>
      </c>
      <c r="AG120" s="824"/>
      <c r="AH120" s="824"/>
      <c r="AI120" s="824"/>
      <c r="AJ120" s="825"/>
      <c r="AK120" s="826" t="s">
        <v>
174</v>
      </c>
      <c r="AL120" s="824"/>
      <c r="AM120" s="824"/>
      <c r="AN120" s="824"/>
      <c r="AO120" s="825"/>
      <c r="AP120" s="871" t="s">
        <v>
174</v>
      </c>
      <c r="AQ120" s="872"/>
      <c r="AR120" s="872"/>
      <c r="AS120" s="872"/>
      <c r="AT120" s="873"/>
      <c r="AU120" s="930" t="s">
        <v>
458</v>
      </c>
      <c r="AV120" s="931"/>
      <c r="AW120" s="931"/>
      <c r="AX120" s="931"/>
      <c r="AY120" s="932"/>
      <c r="AZ120" s="907" t="s">
        <v>
459</v>
      </c>
      <c r="BA120" s="852"/>
      <c r="BB120" s="852"/>
      <c r="BC120" s="852"/>
      <c r="BD120" s="852"/>
      <c r="BE120" s="852"/>
      <c r="BF120" s="852"/>
      <c r="BG120" s="852"/>
      <c r="BH120" s="852"/>
      <c r="BI120" s="852"/>
      <c r="BJ120" s="852"/>
      <c r="BK120" s="852"/>
      <c r="BL120" s="852"/>
      <c r="BM120" s="852"/>
      <c r="BN120" s="852"/>
      <c r="BO120" s="852"/>
      <c r="BP120" s="853"/>
      <c r="BQ120" s="908">
        <v>
118617921</v>
      </c>
      <c r="BR120" s="889"/>
      <c r="BS120" s="889"/>
      <c r="BT120" s="889"/>
      <c r="BU120" s="889"/>
      <c r="BV120" s="889">
        <v>
132187464</v>
      </c>
      <c r="BW120" s="889"/>
      <c r="BX120" s="889"/>
      <c r="BY120" s="889"/>
      <c r="BZ120" s="889"/>
      <c r="CA120" s="889">
        <v>
146840743</v>
      </c>
      <c r="CB120" s="889"/>
      <c r="CC120" s="889"/>
      <c r="CD120" s="889"/>
      <c r="CE120" s="889"/>
      <c r="CF120" s="913">
        <v>
120.2</v>
      </c>
      <c r="CG120" s="914"/>
      <c r="CH120" s="914"/>
      <c r="CI120" s="914"/>
      <c r="CJ120" s="914"/>
      <c r="CK120" s="915" t="s">
        <v>
460</v>
      </c>
      <c r="CL120" s="899"/>
      <c r="CM120" s="899"/>
      <c r="CN120" s="899"/>
      <c r="CO120" s="900"/>
      <c r="CP120" s="919" t="s">
        <v>
402</v>
      </c>
      <c r="CQ120" s="920"/>
      <c r="CR120" s="920"/>
      <c r="CS120" s="920"/>
      <c r="CT120" s="920"/>
      <c r="CU120" s="920"/>
      <c r="CV120" s="920"/>
      <c r="CW120" s="920"/>
      <c r="CX120" s="920"/>
      <c r="CY120" s="920"/>
      <c r="CZ120" s="920"/>
      <c r="DA120" s="920"/>
      <c r="DB120" s="920"/>
      <c r="DC120" s="920"/>
      <c r="DD120" s="920"/>
      <c r="DE120" s="920"/>
      <c r="DF120" s="921"/>
      <c r="DG120" s="908" t="s">
        <v>
174</v>
      </c>
      <c r="DH120" s="889"/>
      <c r="DI120" s="889"/>
      <c r="DJ120" s="889"/>
      <c r="DK120" s="889"/>
      <c r="DL120" s="889" t="s">
        <v>
436</v>
      </c>
      <c r="DM120" s="889"/>
      <c r="DN120" s="889"/>
      <c r="DO120" s="889"/>
      <c r="DP120" s="889"/>
      <c r="DQ120" s="889" t="s">
        <v>
174</v>
      </c>
      <c r="DR120" s="889"/>
      <c r="DS120" s="889"/>
      <c r="DT120" s="889"/>
      <c r="DU120" s="889"/>
      <c r="DV120" s="890" t="s">
        <v>
440</v>
      </c>
      <c r="DW120" s="890"/>
      <c r="DX120" s="890"/>
      <c r="DY120" s="890"/>
      <c r="DZ120" s="891"/>
    </row>
    <row r="121" spans="1:130" s="247" customFormat="1" ht="26.25" customHeight="1" x14ac:dyDescent="0.2">
      <c r="A121" s="864"/>
      <c r="B121" s="865"/>
      <c r="C121" s="910" t="s">
        <v>
461</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
174</v>
      </c>
      <c r="AB121" s="824"/>
      <c r="AC121" s="824"/>
      <c r="AD121" s="824"/>
      <c r="AE121" s="825"/>
      <c r="AF121" s="826" t="s">
        <v>
174</v>
      </c>
      <c r="AG121" s="824"/>
      <c r="AH121" s="824"/>
      <c r="AI121" s="824"/>
      <c r="AJ121" s="825"/>
      <c r="AK121" s="826" t="s">
        <v>
174</v>
      </c>
      <c r="AL121" s="824"/>
      <c r="AM121" s="824"/>
      <c r="AN121" s="824"/>
      <c r="AO121" s="825"/>
      <c r="AP121" s="871" t="s">
        <v>
174</v>
      </c>
      <c r="AQ121" s="872"/>
      <c r="AR121" s="872"/>
      <c r="AS121" s="872"/>
      <c r="AT121" s="873"/>
      <c r="AU121" s="933"/>
      <c r="AV121" s="934"/>
      <c r="AW121" s="934"/>
      <c r="AX121" s="934"/>
      <c r="AY121" s="935"/>
      <c r="AZ121" s="859" t="s">
        <v>
462</v>
      </c>
      <c r="BA121" s="794"/>
      <c r="BB121" s="794"/>
      <c r="BC121" s="794"/>
      <c r="BD121" s="794"/>
      <c r="BE121" s="794"/>
      <c r="BF121" s="794"/>
      <c r="BG121" s="794"/>
      <c r="BH121" s="794"/>
      <c r="BI121" s="794"/>
      <c r="BJ121" s="794"/>
      <c r="BK121" s="794"/>
      <c r="BL121" s="794"/>
      <c r="BM121" s="794"/>
      <c r="BN121" s="794"/>
      <c r="BO121" s="794"/>
      <c r="BP121" s="795"/>
      <c r="BQ121" s="860">
        <v>
10495</v>
      </c>
      <c r="BR121" s="861"/>
      <c r="BS121" s="861"/>
      <c r="BT121" s="861"/>
      <c r="BU121" s="861"/>
      <c r="BV121" s="861">
        <v>
6662</v>
      </c>
      <c r="BW121" s="861"/>
      <c r="BX121" s="861"/>
      <c r="BY121" s="861"/>
      <c r="BZ121" s="861"/>
      <c r="CA121" s="861">
        <v>
5919</v>
      </c>
      <c r="CB121" s="861"/>
      <c r="CC121" s="861"/>
      <c r="CD121" s="861"/>
      <c r="CE121" s="861"/>
      <c r="CF121" s="922">
        <v>
0</v>
      </c>
      <c r="CG121" s="923"/>
      <c r="CH121" s="923"/>
      <c r="CI121" s="923"/>
      <c r="CJ121" s="923"/>
      <c r="CK121" s="916"/>
      <c r="CL121" s="902"/>
      <c r="CM121" s="902"/>
      <c r="CN121" s="902"/>
      <c r="CO121" s="903"/>
      <c r="CP121" s="882" t="s">
        <v>
403</v>
      </c>
      <c r="CQ121" s="883"/>
      <c r="CR121" s="883"/>
      <c r="CS121" s="883"/>
      <c r="CT121" s="883"/>
      <c r="CU121" s="883"/>
      <c r="CV121" s="883"/>
      <c r="CW121" s="883"/>
      <c r="CX121" s="883"/>
      <c r="CY121" s="883"/>
      <c r="CZ121" s="883"/>
      <c r="DA121" s="883"/>
      <c r="DB121" s="883"/>
      <c r="DC121" s="883"/>
      <c r="DD121" s="883"/>
      <c r="DE121" s="883"/>
      <c r="DF121" s="884"/>
      <c r="DG121" s="860" t="s">
        <v>
174</v>
      </c>
      <c r="DH121" s="861"/>
      <c r="DI121" s="861"/>
      <c r="DJ121" s="861"/>
      <c r="DK121" s="861"/>
      <c r="DL121" s="861" t="s">
        <v>
174</v>
      </c>
      <c r="DM121" s="861"/>
      <c r="DN121" s="861"/>
      <c r="DO121" s="861"/>
      <c r="DP121" s="861"/>
      <c r="DQ121" s="861" t="s">
        <v>
174</v>
      </c>
      <c r="DR121" s="861"/>
      <c r="DS121" s="861"/>
      <c r="DT121" s="861"/>
      <c r="DU121" s="861"/>
      <c r="DV121" s="838" t="s">
        <v>
174</v>
      </c>
      <c r="DW121" s="838"/>
      <c r="DX121" s="838"/>
      <c r="DY121" s="838"/>
      <c r="DZ121" s="839"/>
    </row>
    <row r="122" spans="1:130" s="247" customFormat="1" ht="26.25" customHeight="1" x14ac:dyDescent="0.2">
      <c r="A122" s="864"/>
      <c r="B122" s="865"/>
      <c r="C122" s="868" t="s">
        <v>
443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
174</v>
      </c>
      <c r="AB122" s="824"/>
      <c r="AC122" s="824"/>
      <c r="AD122" s="824"/>
      <c r="AE122" s="825"/>
      <c r="AF122" s="826" t="s">
        <v>
174</v>
      </c>
      <c r="AG122" s="824"/>
      <c r="AH122" s="824"/>
      <c r="AI122" s="824"/>
      <c r="AJ122" s="825"/>
      <c r="AK122" s="826" t="s">
        <v>
174</v>
      </c>
      <c r="AL122" s="824"/>
      <c r="AM122" s="824"/>
      <c r="AN122" s="824"/>
      <c r="AO122" s="825"/>
      <c r="AP122" s="871" t="s">
        <v>
174</v>
      </c>
      <c r="AQ122" s="872"/>
      <c r="AR122" s="872"/>
      <c r="AS122" s="872"/>
      <c r="AT122" s="873"/>
      <c r="AU122" s="933"/>
      <c r="AV122" s="934"/>
      <c r="AW122" s="934"/>
      <c r="AX122" s="934"/>
      <c r="AY122" s="935"/>
      <c r="AZ122" s="926" t="s">
        <v>
463</v>
      </c>
      <c r="BA122" s="927"/>
      <c r="BB122" s="927"/>
      <c r="BC122" s="927"/>
      <c r="BD122" s="927"/>
      <c r="BE122" s="927"/>
      <c r="BF122" s="927"/>
      <c r="BG122" s="927"/>
      <c r="BH122" s="927"/>
      <c r="BI122" s="927"/>
      <c r="BJ122" s="927"/>
      <c r="BK122" s="927"/>
      <c r="BL122" s="927"/>
      <c r="BM122" s="927"/>
      <c r="BN122" s="927"/>
      <c r="BO122" s="927"/>
      <c r="BP122" s="928"/>
      <c r="BQ122" s="929">
        <v>
72425418</v>
      </c>
      <c r="BR122" s="892"/>
      <c r="BS122" s="892"/>
      <c r="BT122" s="892"/>
      <c r="BU122" s="892"/>
      <c r="BV122" s="892">
        <v>
66142049</v>
      </c>
      <c r="BW122" s="892"/>
      <c r="BX122" s="892"/>
      <c r="BY122" s="892"/>
      <c r="BZ122" s="892"/>
      <c r="CA122" s="892">
        <v>
60135291</v>
      </c>
      <c r="CB122" s="892"/>
      <c r="CC122" s="892"/>
      <c r="CD122" s="892"/>
      <c r="CE122" s="892"/>
      <c r="CF122" s="893">
        <v>
49.2</v>
      </c>
      <c r="CG122" s="894"/>
      <c r="CH122" s="894"/>
      <c r="CI122" s="894"/>
      <c r="CJ122" s="894"/>
      <c r="CK122" s="916"/>
      <c r="CL122" s="902"/>
      <c r="CM122" s="902"/>
      <c r="CN122" s="902"/>
      <c r="CO122" s="903"/>
      <c r="CP122" s="882" t="s">
        <v>
401</v>
      </c>
      <c r="CQ122" s="883"/>
      <c r="CR122" s="883"/>
      <c r="CS122" s="883"/>
      <c r="CT122" s="883"/>
      <c r="CU122" s="883"/>
      <c r="CV122" s="883"/>
      <c r="CW122" s="883"/>
      <c r="CX122" s="883"/>
      <c r="CY122" s="883"/>
      <c r="CZ122" s="883"/>
      <c r="DA122" s="883"/>
      <c r="DB122" s="883"/>
      <c r="DC122" s="883"/>
      <c r="DD122" s="883"/>
      <c r="DE122" s="883"/>
      <c r="DF122" s="884"/>
      <c r="DG122" s="860" t="s">
        <v>
174</v>
      </c>
      <c r="DH122" s="861"/>
      <c r="DI122" s="861"/>
      <c r="DJ122" s="861"/>
      <c r="DK122" s="861"/>
      <c r="DL122" s="861" t="s">
        <v>
174</v>
      </c>
      <c r="DM122" s="861"/>
      <c r="DN122" s="861"/>
      <c r="DO122" s="861"/>
      <c r="DP122" s="861"/>
      <c r="DQ122" s="861" t="s">
        <v>
174</v>
      </c>
      <c r="DR122" s="861"/>
      <c r="DS122" s="861"/>
      <c r="DT122" s="861"/>
      <c r="DU122" s="861"/>
      <c r="DV122" s="838" t="s">
        <v>
174</v>
      </c>
      <c r="DW122" s="838"/>
      <c r="DX122" s="838"/>
      <c r="DY122" s="838"/>
      <c r="DZ122" s="839"/>
    </row>
    <row r="123" spans="1:130" s="247" customFormat="1" ht="26.25" customHeight="1" x14ac:dyDescent="0.2">
      <c r="A123" s="864"/>
      <c r="B123" s="865"/>
      <c r="C123" s="868" t="s">
        <v>
450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
174</v>
      </c>
      <c r="AB123" s="824"/>
      <c r="AC123" s="824"/>
      <c r="AD123" s="824"/>
      <c r="AE123" s="825"/>
      <c r="AF123" s="826" t="s">
        <v>
174</v>
      </c>
      <c r="AG123" s="824"/>
      <c r="AH123" s="824"/>
      <c r="AI123" s="824"/>
      <c r="AJ123" s="825"/>
      <c r="AK123" s="826" t="s">
        <v>
174</v>
      </c>
      <c r="AL123" s="824"/>
      <c r="AM123" s="824"/>
      <c r="AN123" s="824"/>
      <c r="AO123" s="825"/>
      <c r="AP123" s="871" t="s">
        <v>
174</v>
      </c>
      <c r="AQ123" s="872"/>
      <c r="AR123" s="872"/>
      <c r="AS123" s="872"/>
      <c r="AT123" s="873"/>
      <c r="AU123" s="936"/>
      <c r="AV123" s="937"/>
      <c r="AW123" s="937"/>
      <c r="AX123" s="937"/>
      <c r="AY123" s="937"/>
      <c r="AZ123" s="278" t="s">
        <v>
186</v>
      </c>
      <c r="BA123" s="278"/>
      <c r="BB123" s="278"/>
      <c r="BC123" s="278"/>
      <c r="BD123" s="278"/>
      <c r="BE123" s="278"/>
      <c r="BF123" s="278"/>
      <c r="BG123" s="278"/>
      <c r="BH123" s="278"/>
      <c r="BI123" s="278"/>
      <c r="BJ123" s="278"/>
      <c r="BK123" s="278"/>
      <c r="BL123" s="278"/>
      <c r="BM123" s="278"/>
      <c r="BN123" s="278"/>
      <c r="BO123" s="924" t="s">
        <v>
464</v>
      </c>
      <c r="BP123" s="925"/>
      <c r="BQ123" s="879">
        <v>
191053834</v>
      </c>
      <c r="BR123" s="880"/>
      <c r="BS123" s="880"/>
      <c r="BT123" s="880"/>
      <c r="BU123" s="880"/>
      <c r="BV123" s="880">
        <v>
198336175</v>
      </c>
      <c r="BW123" s="880"/>
      <c r="BX123" s="880"/>
      <c r="BY123" s="880"/>
      <c r="BZ123" s="880"/>
      <c r="CA123" s="880">
        <v>
206981953</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5">
      <c r="A124" s="864"/>
      <c r="B124" s="865"/>
      <c r="C124" s="868" t="s">
        <v>
453</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
174</v>
      </c>
      <c r="AB124" s="824"/>
      <c r="AC124" s="824"/>
      <c r="AD124" s="824"/>
      <c r="AE124" s="825"/>
      <c r="AF124" s="826" t="s">
        <v>
174</v>
      </c>
      <c r="AG124" s="824"/>
      <c r="AH124" s="824"/>
      <c r="AI124" s="824"/>
      <c r="AJ124" s="825"/>
      <c r="AK124" s="826" t="s">
        <v>
436</v>
      </c>
      <c r="AL124" s="824"/>
      <c r="AM124" s="824"/>
      <c r="AN124" s="824"/>
      <c r="AO124" s="825"/>
      <c r="AP124" s="871" t="s">
        <v>
174</v>
      </c>
      <c r="AQ124" s="872"/>
      <c r="AR124" s="872"/>
      <c r="AS124" s="872"/>
      <c r="AT124" s="873"/>
      <c r="AU124" s="874" t="s">
        <v>
465</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
174</v>
      </c>
      <c r="BR124" s="878"/>
      <c r="BS124" s="878"/>
      <c r="BT124" s="878"/>
      <c r="BU124" s="878"/>
      <c r="BV124" s="878" t="s">
        <v>
174</v>
      </c>
      <c r="BW124" s="878"/>
      <c r="BX124" s="878"/>
      <c r="BY124" s="878"/>
      <c r="BZ124" s="878"/>
      <c r="CA124" s="878" t="s">
        <v>
174</v>
      </c>
      <c r="CB124" s="878"/>
      <c r="CC124" s="878"/>
      <c r="CD124" s="878"/>
      <c r="CE124" s="878"/>
      <c r="CF124" s="768"/>
      <c r="CG124" s="769"/>
      <c r="CH124" s="769"/>
      <c r="CI124" s="769"/>
      <c r="CJ124" s="909"/>
      <c r="CK124" s="917"/>
      <c r="CL124" s="917"/>
      <c r="CM124" s="917"/>
      <c r="CN124" s="917"/>
      <c r="CO124" s="918"/>
      <c r="CP124" s="882" t="s">
        <v>
466</v>
      </c>
      <c r="CQ124" s="883"/>
      <c r="CR124" s="883"/>
      <c r="CS124" s="883"/>
      <c r="CT124" s="883"/>
      <c r="CU124" s="883"/>
      <c r="CV124" s="883"/>
      <c r="CW124" s="883"/>
      <c r="CX124" s="883"/>
      <c r="CY124" s="883"/>
      <c r="CZ124" s="883"/>
      <c r="DA124" s="883"/>
      <c r="DB124" s="883"/>
      <c r="DC124" s="883"/>
      <c r="DD124" s="883"/>
      <c r="DE124" s="883"/>
      <c r="DF124" s="884"/>
      <c r="DG124" s="806" t="s">
        <v>
174</v>
      </c>
      <c r="DH124" s="807"/>
      <c r="DI124" s="807"/>
      <c r="DJ124" s="807"/>
      <c r="DK124" s="808"/>
      <c r="DL124" s="809" t="s">
        <v>
174</v>
      </c>
      <c r="DM124" s="807"/>
      <c r="DN124" s="807"/>
      <c r="DO124" s="807"/>
      <c r="DP124" s="808"/>
      <c r="DQ124" s="809" t="s">
        <v>
174</v>
      </c>
      <c r="DR124" s="807"/>
      <c r="DS124" s="807"/>
      <c r="DT124" s="807"/>
      <c r="DU124" s="808"/>
      <c r="DV124" s="895" t="s">
        <v>
436</v>
      </c>
      <c r="DW124" s="896"/>
      <c r="DX124" s="896"/>
      <c r="DY124" s="896"/>
      <c r="DZ124" s="897"/>
    </row>
    <row r="125" spans="1:130" s="247" customFormat="1" ht="26.25" customHeight="1" x14ac:dyDescent="0.2">
      <c r="A125" s="864"/>
      <c r="B125" s="865"/>
      <c r="C125" s="868" t="s">
        <v>
455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v>
88750</v>
      </c>
      <c r="AB125" s="824"/>
      <c r="AC125" s="824"/>
      <c r="AD125" s="824"/>
      <c r="AE125" s="825"/>
      <c r="AF125" s="826">
        <v>
76250</v>
      </c>
      <c r="AG125" s="824"/>
      <c r="AH125" s="824"/>
      <c r="AI125" s="824"/>
      <c r="AJ125" s="825"/>
      <c r="AK125" s="826">
        <v>
53100</v>
      </c>
      <c r="AL125" s="824"/>
      <c r="AM125" s="824"/>
      <c r="AN125" s="824"/>
      <c r="AO125" s="825"/>
      <c r="AP125" s="871">
        <v>
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
467</v>
      </c>
      <c r="CL125" s="899"/>
      <c r="CM125" s="899"/>
      <c r="CN125" s="899"/>
      <c r="CO125" s="900"/>
      <c r="CP125" s="907" t="s">
        <v>
468</v>
      </c>
      <c r="CQ125" s="852"/>
      <c r="CR125" s="852"/>
      <c r="CS125" s="852"/>
      <c r="CT125" s="852"/>
      <c r="CU125" s="852"/>
      <c r="CV125" s="852"/>
      <c r="CW125" s="852"/>
      <c r="CX125" s="852"/>
      <c r="CY125" s="852"/>
      <c r="CZ125" s="852"/>
      <c r="DA125" s="852"/>
      <c r="DB125" s="852"/>
      <c r="DC125" s="852"/>
      <c r="DD125" s="852"/>
      <c r="DE125" s="852"/>
      <c r="DF125" s="853"/>
      <c r="DG125" s="908" t="s">
        <v>
174</v>
      </c>
      <c r="DH125" s="889"/>
      <c r="DI125" s="889"/>
      <c r="DJ125" s="889"/>
      <c r="DK125" s="889"/>
      <c r="DL125" s="889" t="s">
        <v>
174</v>
      </c>
      <c r="DM125" s="889"/>
      <c r="DN125" s="889"/>
      <c r="DO125" s="889"/>
      <c r="DP125" s="889"/>
      <c r="DQ125" s="889" t="s">
        <v>
174</v>
      </c>
      <c r="DR125" s="889"/>
      <c r="DS125" s="889"/>
      <c r="DT125" s="889"/>
      <c r="DU125" s="889"/>
      <c r="DV125" s="890" t="s">
        <v>
436</v>
      </c>
      <c r="DW125" s="890"/>
      <c r="DX125" s="890"/>
      <c r="DY125" s="890"/>
      <c r="DZ125" s="891"/>
    </row>
    <row r="126" spans="1:130" s="247" customFormat="1" ht="26.25" customHeight="1" thickBot="1" x14ac:dyDescent="0.25">
      <c r="A126" s="864"/>
      <c r="B126" s="865"/>
      <c r="C126" s="868" t="s">
        <v>
457</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
174</v>
      </c>
      <c r="AB126" s="824"/>
      <c r="AC126" s="824"/>
      <c r="AD126" s="824"/>
      <c r="AE126" s="825"/>
      <c r="AF126" s="826" t="s">
        <v>
174</v>
      </c>
      <c r="AG126" s="824"/>
      <c r="AH126" s="824"/>
      <c r="AI126" s="824"/>
      <c r="AJ126" s="825"/>
      <c r="AK126" s="826" t="s">
        <v>
174</v>
      </c>
      <c r="AL126" s="824"/>
      <c r="AM126" s="824"/>
      <c r="AN126" s="824"/>
      <c r="AO126" s="825"/>
      <c r="AP126" s="871" t="s">
        <v>
174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
469</v>
      </c>
      <c r="CQ126" s="794"/>
      <c r="CR126" s="794"/>
      <c r="CS126" s="794"/>
      <c r="CT126" s="794"/>
      <c r="CU126" s="794"/>
      <c r="CV126" s="794"/>
      <c r="CW126" s="794"/>
      <c r="CX126" s="794"/>
      <c r="CY126" s="794"/>
      <c r="CZ126" s="794"/>
      <c r="DA126" s="794"/>
      <c r="DB126" s="794"/>
      <c r="DC126" s="794"/>
      <c r="DD126" s="794"/>
      <c r="DE126" s="794"/>
      <c r="DF126" s="795"/>
      <c r="DG126" s="860" t="s">
        <v>
174</v>
      </c>
      <c r="DH126" s="861"/>
      <c r="DI126" s="861"/>
      <c r="DJ126" s="861"/>
      <c r="DK126" s="861"/>
      <c r="DL126" s="861" t="s">
        <v>
174</v>
      </c>
      <c r="DM126" s="861"/>
      <c r="DN126" s="861"/>
      <c r="DO126" s="861"/>
      <c r="DP126" s="861"/>
      <c r="DQ126" s="861" t="s">
        <v>
174</v>
      </c>
      <c r="DR126" s="861"/>
      <c r="DS126" s="861"/>
      <c r="DT126" s="861"/>
      <c r="DU126" s="861"/>
      <c r="DV126" s="838" t="s">
        <v>
174</v>
      </c>
      <c r="DW126" s="838"/>
      <c r="DX126" s="838"/>
      <c r="DY126" s="838"/>
      <c r="DZ126" s="839"/>
    </row>
    <row r="127" spans="1:130" s="247" customFormat="1" ht="26.25" customHeight="1" x14ac:dyDescent="0.2">
      <c r="A127" s="866"/>
      <c r="B127" s="867"/>
      <c r="C127" s="885" t="s">
        <v>
470</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
436</v>
      </c>
      <c r="AB127" s="824"/>
      <c r="AC127" s="824"/>
      <c r="AD127" s="824"/>
      <c r="AE127" s="825"/>
      <c r="AF127" s="826" t="s">
        <v>
174</v>
      </c>
      <c r="AG127" s="824"/>
      <c r="AH127" s="824"/>
      <c r="AI127" s="824"/>
      <c r="AJ127" s="825"/>
      <c r="AK127" s="826" t="s">
        <v>
174</v>
      </c>
      <c r="AL127" s="824"/>
      <c r="AM127" s="824"/>
      <c r="AN127" s="824"/>
      <c r="AO127" s="825"/>
      <c r="AP127" s="871" t="s">
        <v>
174</v>
      </c>
      <c r="AQ127" s="872"/>
      <c r="AR127" s="872"/>
      <c r="AS127" s="872"/>
      <c r="AT127" s="873"/>
      <c r="AU127" s="283"/>
      <c r="AV127" s="283"/>
      <c r="AW127" s="283"/>
      <c r="AX127" s="888" t="s">
        <v>
471</v>
      </c>
      <c r="AY127" s="856"/>
      <c r="AZ127" s="856"/>
      <c r="BA127" s="856"/>
      <c r="BB127" s="856"/>
      <c r="BC127" s="856"/>
      <c r="BD127" s="856"/>
      <c r="BE127" s="857"/>
      <c r="BF127" s="855" t="s">
        <v>
472</v>
      </c>
      <c r="BG127" s="856"/>
      <c r="BH127" s="856"/>
      <c r="BI127" s="856"/>
      <c r="BJ127" s="856"/>
      <c r="BK127" s="856"/>
      <c r="BL127" s="857"/>
      <c r="BM127" s="855" t="s">
        <v>
473</v>
      </c>
      <c r="BN127" s="856"/>
      <c r="BO127" s="856"/>
      <c r="BP127" s="856"/>
      <c r="BQ127" s="856"/>
      <c r="BR127" s="856"/>
      <c r="BS127" s="857"/>
      <c r="BT127" s="855" t="s">
        <v>
474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
475</v>
      </c>
      <c r="CQ127" s="794"/>
      <c r="CR127" s="794"/>
      <c r="CS127" s="794"/>
      <c r="CT127" s="794"/>
      <c r="CU127" s="794"/>
      <c r="CV127" s="794"/>
      <c r="CW127" s="794"/>
      <c r="CX127" s="794"/>
      <c r="CY127" s="794"/>
      <c r="CZ127" s="794"/>
      <c r="DA127" s="794"/>
      <c r="DB127" s="794"/>
      <c r="DC127" s="794"/>
      <c r="DD127" s="794"/>
      <c r="DE127" s="794"/>
      <c r="DF127" s="795"/>
      <c r="DG127" s="860" t="s">
        <v>
174</v>
      </c>
      <c r="DH127" s="861"/>
      <c r="DI127" s="861"/>
      <c r="DJ127" s="861"/>
      <c r="DK127" s="861"/>
      <c r="DL127" s="861" t="s">
        <v>
174</v>
      </c>
      <c r="DM127" s="861"/>
      <c r="DN127" s="861"/>
      <c r="DO127" s="861"/>
      <c r="DP127" s="861"/>
      <c r="DQ127" s="861" t="s">
        <v>
174</v>
      </c>
      <c r="DR127" s="861"/>
      <c r="DS127" s="861"/>
      <c r="DT127" s="861"/>
      <c r="DU127" s="861"/>
      <c r="DV127" s="838" t="s">
        <v>
174</v>
      </c>
      <c r="DW127" s="838"/>
      <c r="DX127" s="838"/>
      <c r="DY127" s="838"/>
      <c r="DZ127" s="839"/>
    </row>
    <row r="128" spans="1:130" s="247" customFormat="1" ht="26.25" customHeight="1" thickBot="1" x14ac:dyDescent="0.25">
      <c r="A128" s="840" t="s">
        <v>
476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
477</v>
      </c>
      <c r="X128" s="842"/>
      <c r="Y128" s="842"/>
      <c r="Z128" s="843"/>
      <c r="AA128" s="844" t="s">
        <v>
174</v>
      </c>
      <c r="AB128" s="845"/>
      <c r="AC128" s="845"/>
      <c r="AD128" s="845"/>
      <c r="AE128" s="846"/>
      <c r="AF128" s="847">
        <v>
419</v>
      </c>
      <c r="AG128" s="845"/>
      <c r="AH128" s="845"/>
      <c r="AI128" s="845"/>
      <c r="AJ128" s="846"/>
      <c r="AK128" s="847">
        <v>
3748</v>
      </c>
      <c r="AL128" s="845"/>
      <c r="AM128" s="845"/>
      <c r="AN128" s="845"/>
      <c r="AO128" s="846"/>
      <c r="AP128" s="848"/>
      <c r="AQ128" s="849"/>
      <c r="AR128" s="849"/>
      <c r="AS128" s="849"/>
      <c r="AT128" s="850"/>
      <c r="AU128" s="283"/>
      <c r="AV128" s="283"/>
      <c r="AW128" s="283"/>
      <c r="AX128" s="851" t="s">
        <v>
478</v>
      </c>
      <c r="AY128" s="852"/>
      <c r="AZ128" s="852"/>
      <c r="BA128" s="852"/>
      <c r="BB128" s="852"/>
      <c r="BC128" s="852"/>
      <c r="BD128" s="852"/>
      <c r="BE128" s="853"/>
      <c r="BF128" s="830" t="s">
        <v>
174</v>
      </c>
      <c r="BG128" s="831"/>
      <c r="BH128" s="831"/>
      <c r="BI128" s="831"/>
      <c r="BJ128" s="831"/>
      <c r="BK128" s="831"/>
      <c r="BL128" s="854"/>
      <c r="BM128" s="830">
        <v>
11.25</v>
      </c>
      <c r="BN128" s="831"/>
      <c r="BO128" s="831"/>
      <c r="BP128" s="831"/>
      <c r="BQ128" s="831"/>
      <c r="BR128" s="831"/>
      <c r="BS128" s="854"/>
      <c r="BT128" s="830">
        <v>
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
479</v>
      </c>
      <c r="CQ128" s="772"/>
      <c r="CR128" s="772"/>
      <c r="CS128" s="772"/>
      <c r="CT128" s="772"/>
      <c r="CU128" s="772"/>
      <c r="CV128" s="772"/>
      <c r="CW128" s="772"/>
      <c r="CX128" s="772"/>
      <c r="CY128" s="772"/>
      <c r="CZ128" s="772"/>
      <c r="DA128" s="772"/>
      <c r="DB128" s="772"/>
      <c r="DC128" s="772"/>
      <c r="DD128" s="772"/>
      <c r="DE128" s="772"/>
      <c r="DF128" s="773"/>
      <c r="DG128" s="834" t="s">
        <v>
174</v>
      </c>
      <c r="DH128" s="835"/>
      <c r="DI128" s="835"/>
      <c r="DJ128" s="835"/>
      <c r="DK128" s="835"/>
      <c r="DL128" s="835" t="s">
        <v>
174</v>
      </c>
      <c r="DM128" s="835"/>
      <c r="DN128" s="835"/>
      <c r="DO128" s="835"/>
      <c r="DP128" s="835"/>
      <c r="DQ128" s="835" t="s">
        <v>
174</v>
      </c>
      <c r="DR128" s="835"/>
      <c r="DS128" s="835"/>
      <c r="DT128" s="835"/>
      <c r="DU128" s="835"/>
      <c r="DV128" s="836" t="s">
        <v>
174</v>
      </c>
      <c r="DW128" s="836"/>
      <c r="DX128" s="836"/>
      <c r="DY128" s="836"/>
      <c r="DZ128" s="837"/>
    </row>
    <row r="129" spans="1:131" s="247" customFormat="1" ht="26.25" customHeight="1" x14ac:dyDescent="0.2">
      <c r="A129" s="818" t="s">
        <v>
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
480</v>
      </c>
      <c r="X129" s="821"/>
      <c r="Y129" s="821"/>
      <c r="Z129" s="822"/>
      <c r="AA129" s="823">
        <v>
120964851</v>
      </c>
      <c r="AB129" s="824"/>
      <c r="AC129" s="824"/>
      <c r="AD129" s="824"/>
      <c r="AE129" s="825"/>
      <c r="AF129" s="826">
        <v>
122199041</v>
      </c>
      <c r="AG129" s="824"/>
      <c r="AH129" s="824"/>
      <c r="AI129" s="824"/>
      <c r="AJ129" s="825"/>
      <c r="AK129" s="826">
        <v>
129044291</v>
      </c>
      <c r="AL129" s="824"/>
      <c r="AM129" s="824"/>
      <c r="AN129" s="824"/>
      <c r="AO129" s="825"/>
      <c r="AP129" s="827"/>
      <c r="AQ129" s="828"/>
      <c r="AR129" s="828"/>
      <c r="AS129" s="828"/>
      <c r="AT129" s="829"/>
      <c r="AU129" s="285"/>
      <c r="AV129" s="285"/>
      <c r="AW129" s="285"/>
      <c r="AX129" s="793" t="s">
        <v>
481</v>
      </c>
      <c r="AY129" s="794"/>
      <c r="AZ129" s="794"/>
      <c r="BA129" s="794"/>
      <c r="BB129" s="794"/>
      <c r="BC129" s="794"/>
      <c r="BD129" s="794"/>
      <c r="BE129" s="795"/>
      <c r="BF129" s="813" t="s">
        <v>
174</v>
      </c>
      <c r="BG129" s="814"/>
      <c r="BH129" s="814"/>
      <c r="BI129" s="814"/>
      <c r="BJ129" s="814"/>
      <c r="BK129" s="814"/>
      <c r="BL129" s="815"/>
      <c r="BM129" s="813">
        <v>
16.25</v>
      </c>
      <c r="BN129" s="814"/>
      <c r="BO129" s="814"/>
      <c r="BP129" s="814"/>
      <c r="BQ129" s="814"/>
      <c r="BR129" s="814"/>
      <c r="BS129" s="815"/>
      <c r="BT129" s="813">
        <v>
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18" t="s">
        <v>
482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
483</v>
      </c>
      <c r="X130" s="821"/>
      <c r="Y130" s="821"/>
      <c r="Z130" s="822"/>
      <c r="AA130" s="823">
        <v>
7088992</v>
      </c>
      <c r="AB130" s="824"/>
      <c r="AC130" s="824"/>
      <c r="AD130" s="824"/>
      <c r="AE130" s="825"/>
      <c r="AF130" s="826">
        <v>
6911176</v>
      </c>
      <c r="AG130" s="824"/>
      <c r="AH130" s="824"/>
      <c r="AI130" s="824"/>
      <c r="AJ130" s="825"/>
      <c r="AK130" s="826">
        <v>
6870520</v>
      </c>
      <c r="AL130" s="824"/>
      <c r="AM130" s="824"/>
      <c r="AN130" s="824"/>
      <c r="AO130" s="825"/>
      <c r="AP130" s="827"/>
      <c r="AQ130" s="828"/>
      <c r="AR130" s="828"/>
      <c r="AS130" s="828"/>
      <c r="AT130" s="829"/>
      <c r="AU130" s="285"/>
      <c r="AV130" s="285"/>
      <c r="AW130" s="285"/>
      <c r="AX130" s="793" t="s">
        <v>
484</v>
      </c>
      <c r="AY130" s="794"/>
      <c r="AZ130" s="794"/>
      <c r="BA130" s="794"/>
      <c r="BB130" s="794"/>
      <c r="BC130" s="794"/>
      <c r="BD130" s="794"/>
      <c r="BE130" s="795"/>
      <c r="BF130" s="796">
        <v>
-4</v>
      </c>
      <c r="BG130" s="797"/>
      <c r="BH130" s="797"/>
      <c r="BI130" s="797"/>
      <c r="BJ130" s="797"/>
      <c r="BK130" s="797"/>
      <c r="BL130" s="798"/>
      <c r="BM130" s="796">
        <v>
25</v>
      </c>
      <c r="BN130" s="797"/>
      <c r="BO130" s="797"/>
      <c r="BP130" s="797"/>
      <c r="BQ130" s="797"/>
      <c r="BR130" s="797"/>
      <c r="BS130" s="798"/>
      <c r="BT130" s="796">
        <v>
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
485</v>
      </c>
      <c r="X131" s="804"/>
      <c r="Y131" s="804"/>
      <c r="Z131" s="805"/>
      <c r="AA131" s="806">
        <v>
113875859</v>
      </c>
      <c r="AB131" s="807"/>
      <c r="AC131" s="807"/>
      <c r="AD131" s="807"/>
      <c r="AE131" s="808"/>
      <c r="AF131" s="809">
        <v>
115287865</v>
      </c>
      <c r="AG131" s="807"/>
      <c r="AH131" s="807"/>
      <c r="AI131" s="807"/>
      <c r="AJ131" s="808"/>
      <c r="AK131" s="809">
        <v>
122173771</v>
      </c>
      <c r="AL131" s="807"/>
      <c r="AM131" s="807"/>
      <c r="AN131" s="807"/>
      <c r="AO131" s="808"/>
      <c r="AP131" s="810"/>
      <c r="AQ131" s="811"/>
      <c r="AR131" s="811"/>
      <c r="AS131" s="811"/>
      <c r="AT131" s="812"/>
      <c r="AU131" s="285"/>
      <c r="AV131" s="285"/>
      <c r="AW131" s="285"/>
      <c r="AX131" s="771" t="s">
        <v>
486</v>
      </c>
      <c r="AY131" s="772"/>
      <c r="AZ131" s="772"/>
      <c r="BA131" s="772"/>
      <c r="BB131" s="772"/>
      <c r="BC131" s="772"/>
      <c r="BD131" s="772"/>
      <c r="BE131" s="773"/>
      <c r="BF131" s="774" t="s">
        <v>
440</v>
      </c>
      <c r="BG131" s="775"/>
      <c r="BH131" s="775"/>
      <c r="BI131" s="775"/>
      <c r="BJ131" s="775"/>
      <c r="BK131" s="775"/>
      <c r="BL131" s="776"/>
      <c r="BM131" s="774">
        <v>
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780" t="s">
        <v>
487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
488</v>
      </c>
      <c r="W132" s="784"/>
      <c r="X132" s="784"/>
      <c r="Y132" s="784"/>
      <c r="Z132" s="785"/>
      <c r="AA132" s="786">
        <v>
-4.2494704690000003</v>
      </c>
      <c r="AB132" s="787"/>
      <c r="AC132" s="787"/>
      <c r="AD132" s="787"/>
      <c r="AE132" s="788"/>
      <c r="AF132" s="789">
        <v>
-4.1311086819999998</v>
      </c>
      <c r="AG132" s="787"/>
      <c r="AH132" s="787"/>
      <c r="AI132" s="787"/>
      <c r="AJ132" s="788"/>
      <c r="AK132" s="789">
        <v>
-3.6331374269999999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
489</v>
      </c>
      <c r="W133" s="763"/>
      <c r="X133" s="763"/>
      <c r="Y133" s="763"/>
      <c r="Z133" s="764"/>
      <c r="AA133" s="765">
        <v>
-4.4000000000000004</v>
      </c>
      <c r="AB133" s="766"/>
      <c r="AC133" s="766"/>
      <c r="AD133" s="766"/>
      <c r="AE133" s="767"/>
      <c r="AF133" s="765">
        <v>
-4.2</v>
      </c>
      <c r="AG133" s="766"/>
      <c r="AH133" s="766"/>
      <c r="AI133" s="766"/>
      <c r="AJ133" s="767"/>
      <c r="AK133" s="765">
        <v>
-4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KRUO7D8YkZM3tbOjcLeWUR8FcGGbibIsB1Jn8wEbwtfOZerlHeME2VOii3ZjkiCVN5SMC1H6YNusaIBlvLJtSw==" saltValue="aBVIfUWAGz//ZSlRtUoY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490</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mvYPF+zbor2gw9Fe6BSB2y1+AQwxcR3SY0tm0qjko41Z66KSAUvKgXWDtQEaP5s+pJMz4v8J5iYm553cyqdJlw==" saltValue="DQ1IdgEoPQ8FzCN4lkq2T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35Q6pC0AhtUfN6SHyK7IuuCEoxg/KF63aDUuKndVJQ8w9bKiLW06zHuDP+tZuCIb39UOMdQwED1Hat/oY8SrQ==" saltValue="q0INWLUnmjy8AGPbvayg+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492</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7" t="s">
        <v>
493</v>
      </c>
      <c r="AP7" s="304"/>
      <c r="AQ7" s="305" t="s">
        <v>
494</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8"/>
      <c r="AP8" s="310" t="s">
        <v>
495</v>
      </c>
      <c r="AQ8" s="311" t="s">
        <v>
496</v>
      </c>
      <c r="AR8" s="312" t="s">
        <v>
497</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01" t="s">
        <v>
498</v>
      </c>
      <c r="AL9" s="1202"/>
      <c r="AM9" s="1202"/>
      <c r="AN9" s="1203"/>
      <c r="AO9" s="313">
        <v>
25043325</v>
      </c>
      <c r="AP9" s="313">
        <v>
47991</v>
      </c>
      <c r="AQ9" s="314">
        <v>
62629</v>
      </c>
      <c r="AR9" s="315">
        <v>
-23.4</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01" t="s">
        <v>
499</v>
      </c>
      <c r="AL10" s="1202"/>
      <c r="AM10" s="1202"/>
      <c r="AN10" s="1203"/>
      <c r="AO10" s="316">
        <v>
1338192</v>
      </c>
      <c r="AP10" s="316">
        <v>
2564</v>
      </c>
      <c r="AQ10" s="317">
        <v>
1046</v>
      </c>
      <c r="AR10" s="318">
        <v>
145.1</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01" t="s">
        <v>
500</v>
      </c>
      <c r="AL11" s="1202"/>
      <c r="AM11" s="1202"/>
      <c r="AN11" s="1203"/>
      <c r="AO11" s="316">
        <v>
358273</v>
      </c>
      <c r="AP11" s="316">
        <v>
687</v>
      </c>
      <c r="AQ11" s="317">
        <v>
841</v>
      </c>
      <c r="AR11" s="318">
        <v>
-18.3</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01" t="s">
        <v>
501</v>
      </c>
      <c r="AL12" s="1202"/>
      <c r="AM12" s="1202"/>
      <c r="AN12" s="1203"/>
      <c r="AO12" s="316" t="s">
        <v>
502</v>
      </c>
      <c r="AP12" s="316" t="s">
        <v>
502</v>
      </c>
      <c r="AQ12" s="317" t="s">
        <v>
502</v>
      </c>
      <c r="AR12" s="318" t="s">
        <v>
502</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01" t="s">
        <v>
503</v>
      </c>
      <c r="AL13" s="1202"/>
      <c r="AM13" s="1202"/>
      <c r="AN13" s="1203"/>
      <c r="AO13" s="316" t="s">
        <v>
502</v>
      </c>
      <c r="AP13" s="316" t="s">
        <v>
502</v>
      </c>
      <c r="AQ13" s="317" t="s">
        <v>
502</v>
      </c>
      <c r="AR13" s="318" t="s">
        <v>
502</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01" t="s">
        <v>
504</v>
      </c>
      <c r="AL14" s="1202"/>
      <c r="AM14" s="1202"/>
      <c r="AN14" s="1203"/>
      <c r="AO14" s="316">
        <v>
927462</v>
      </c>
      <c r="AP14" s="316">
        <v>
1777</v>
      </c>
      <c r="AQ14" s="317">
        <v>
2247</v>
      </c>
      <c r="AR14" s="318">
        <v>
-20.9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01" t="s">
        <v>
505</v>
      </c>
      <c r="AL15" s="1202"/>
      <c r="AM15" s="1202"/>
      <c r="AN15" s="1203"/>
      <c r="AO15" s="316">
        <v>
312482</v>
      </c>
      <c r="AP15" s="316">
        <v>
599</v>
      </c>
      <c r="AQ15" s="317">
        <v>
1478</v>
      </c>
      <c r="AR15" s="318">
        <v>
-59.5</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04" t="s">
        <v>
506</v>
      </c>
      <c r="AL16" s="1205"/>
      <c r="AM16" s="1205"/>
      <c r="AN16" s="1206"/>
      <c r="AO16" s="316">
        <v>
-1685224</v>
      </c>
      <c r="AP16" s="316">
        <v>
-3229</v>
      </c>
      <c r="AQ16" s="317">
        <v>
-5042</v>
      </c>
      <c r="AR16" s="318">
        <v>
-36</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04" t="s">
        <v>
186</v>
      </c>
      <c r="AL17" s="1205"/>
      <c r="AM17" s="1205"/>
      <c r="AN17" s="1206"/>
      <c r="AO17" s="316">
        <v>
26294510</v>
      </c>
      <c r="AP17" s="316">
        <v>
50389</v>
      </c>
      <c r="AQ17" s="317">
        <v>
63199</v>
      </c>
      <c r="AR17" s="318">
        <v>
-20.3</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507</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508</v>
      </c>
      <c r="AP20" s="324" t="s">
        <v>
509</v>
      </c>
      <c r="AQ20" s="325" t="s">
        <v>
510</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98" t="s">
        <v>
511</v>
      </c>
      <c r="AL21" s="1199"/>
      <c r="AM21" s="1199"/>
      <c r="AN21" s="1200"/>
      <c r="AO21" s="328">
        <v>
4.9400000000000004</v>
      </c>
      <c r="AP21" s="329">
        <v>
6.3</v>
      </c>
      <c r="AQ21" s="330">
        <v>
-1.36</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98" t="s">
        <v>
512</v>
      </c>
      <c r="AL22" s="1199"/>
      <c r="AM22" s="1199"/>
      <c r="AN22" s="1200"/>
      <c r="AO22" s="333">
        <v>
98.7</v>
      </c>
      <c r="AP22" s="334">
        <v>
99.1</v>
      </c>
      <c r="AQ22" s="335">
        <v>
-0.4</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513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514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515</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7" t="s">
        <v>
493</v>
      </c>
      <c r="AP30" s="304"/>
      <c r="AQ30" s="305" t="s">
        <v>
494</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8"/>
      <c r="AP31" s="310" t="s">
        <v>
495</v>
      </c>
      <c r="AQ31" s="311" t="s">
        <v>
496</v>
      </c>
      <c r="AR31" s="312" t="s">
        <v>
497</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
516</v>
      </c>
      <c r="AL32" s="1190"/>
      <c r="AM32" s="1190"/>
      <c r="AN32" s="1191"/>
      <c r="AO32" s="343">
        <v>
2201913</v>
      </c>
      <c r="AP32" s="343">
        <v>
4220</v>
      </c>
      <c r="AQ32" s="344">
        <v>
4925</v>
      </c>
      <c r="AR32" s="345">
        <v>
-14.3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
517</v>
      </c>
      <c r="AL33" s="1190"/>
      <c r="AM33" s="1190"/>
      <c r="AN33" s="1191"/>
      <c r="AO33" s="343" t="s">
        <v>
502</v>
      </c>
      <c r="AP33" s="343" t="s">
        <v>
502</v>
      </c>
      <c r="AQ33" s="344" t="s">
        <v>
502</v>
      </c>
      <c r="AR33" s="345" t="s">
        <v>
502</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
518</v>
      </c>
      <c r="AL34" s="1190"/>
      <c r="AM34" s="1190"/>
      <c r="AN34" s="1191"/>
      <c r="AO34" s="343">
        <v>
59500</v>
      </c>
      <c r="AP34" s="343">
        <v>
114</v>
      </c>
      <c r="AQ34" s="344">
        <v>
327</v>
      </c>
      <c r="AR34" s="345">
        <v>
-65.099999999999994</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
519</v>
      </c>
      <c r="AL35" s="1190"/>
      <c r="AM35" s="1190"/>
      <c r="AN35" s="1191"/>
      <c r="AO35" s="343" t="s">
        <v>
502</v>
      </c>
      <c r="AP35" s="343" t="s">
        <v>
502</v>
      </c>
      <c r="AQ35" s="344">
        <v>
27</v>
      </c>
      <c r="AR35" s="345" t="s">
        <v>
502</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
520</v>
      </c>
      <c r="AL36" s="1190"/>
      <c r="AM36" s="1190"/>
      <c r="AN36" s="1191"/>
      <c r="AO36" s="343">
        <v>
121014</v>
      </c>
      <c r="AP36" s="343">
        <v>
232</v>
      </c>
      <c r="AQ36" s="344">
        <v>
286</v>
      </c>
      <c r="AR36" s="345">
        <v>
-18.899999999999999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
521</v>
      </c>
      <c r="AL37" s="1190"/>
      <c r="AM37" s="1190"/>
      <c r="AN37" s="1191"/>
      <c r="AO37" s="343">
        <v>
53100</v>
      </c>
      <c r="AP37" s="343">
        <v>
102</v>
      </c>
      <c r="AQ37" s="344">
        <v>
1760</v>
      </c>
      <c r="AR37" s="345">
        <v>
-94.2</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
522</v>
      </c>
      <c r="AL38" s="1193"/>
      <c r="AM38" s="1193"/>
      <c r="AN38" s="1194"/>
      <c r="AO38" s="346" t="s">
        <v>
502</v>
      </c>
      <c r="AP38" s="346" t="s">
        <v>
502</v>
      </c>
      <c r="AQ38" s="347">
        <v>
0</v>
      </c>
      <c r="AR38" s="335" t="s">
        <v>
502</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
523</v>
      </c>
      <c r="AL39" s="1193"/>
      <c r="AM39" s="1193"/>
      <c r="AN39" s="1194"/>
      <c r="AO39" s="343">
        <v>
-3748</v>
      </c>
      <c r="AP39" s="343">
        <v>
-7</v>
      </c>
      <c r="AQ39" s="344">
        <v>
-11</v>
      </c>
      <c r="AR39" s="345">
        <v>
-36.4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
524</v>
      </c>
      <c r="AL40" s="1190"/>
      <c r="AM40" s="1190"/>
      <c r="AN40" s="1191"/>
      <c r="AO40" s="343">
        <v>
-6870520</v>
      </c>
      <c r="AP40" s="343">
        <v>
-13166</v>
      </c>
      <c r="AQ40" s="344">
        <v>
-15582</v>
      </c>
      <c r="AR40" s="345">
        <v>
-15.5</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
299</v>
      </c>
      <c r="AL41" s="1196"/>
      <c r="AM41" s="1196"/>
      <c r="AN41" s="1197"/>
      <c r="AO41" s="343">
        <v>
-4438741</v>
      </c>
      <c r="AP41" s="343">
        <v>
-8506</v>
      </c>
      <c r="AQ41" s="344">
        <v>
-8267</v>
      </c>
      <c r="AR41" s="345">
        <v>
2.9</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525</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526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527</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2" t="s">
        <v>
493</v>
      </c>
      <c r="AN49" s="1184" t="s">
        <v>
528</v>
      </c>
      <c r="AO49" s="1185"/>
      <c r="AP49" s="1185"/>
      <c r="AQ49" s="1185"/>
      <c r="AR49" s="118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3"/>
      <c r="AN50" s="359" t="s">
        <v>
529</v>
      </c>
      <c r="AO50" s="360" t="s">
        <v>
530</v>
      </c>
      <c r="AP50" s="361" t="s">
        <v>
531</v>
      </c>
      <c r="AQ50" s="362" t="s">
        <v>
532</v>
      </c>
      <c r="AR50" s="363" t="s">
        <v>
533</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534</v>
      </c>
      <c r="AL51" s="356"/>
      <c r="AM51" s="364">
        <v>
27282462</v>
      </c>
      <c r="AN51" s="365">
        <v>
54402</v>
      </c>
      <c r="AO51" s="366">
        <v>
41.2</v>
      </c>
      <c r="AP51" s="367">
        <v>
43773</v>
      </c>
      <c r="AQ51" s="368">
        <v>
-7</v>
      </c>
      <c r="AR51" s="369">
        <v>
48.2</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535</v>
      </c>
      <c r="AM52" s="372">
        <v>
23369643</v>
      </c>
      <c r="AN52" s="373">
        <v>
46599</v>
      </c>
      <c r="AO52" s="374">
        <v>
90.7</v>
      </c>
      <c r="AP52" s="375">
        <v>
30346</v>
      </c>
      <c r="AQ52" s="376">
        <v>
-6.7</v>
      </c>
      <c r="AR52" s="377">
        <v>
97.4</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536</v>
      </c>
      <c r="AL53" s="356"/>
      <c r="AM53" s="364">
        <v>
21074594</v>
      </c>
      <c r="AN53" s="365">
        <v>
41607</v>
      </c>
      <c r="AO53" s="366">
        <v>
-23.5</v>
      </c>
      <c r="AP53" s="367">
        <v>
51565</v>
      </c>
      <c r="AQ53" s="368">
        <v>
17.8</v>
      </c>
      <c r="AR53" s="369">
        <v>
-41.3</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535</v>
      </c>
      <c r="AM54" s="372">
        <v>
18651365</v>
      </c>
      <c r="AN54" s="373">
        <v>
36823</v>
      </c>
      <c r="AO54" s="374">
        <v>
-21</v>
      </c>
      <c r="AP54" s="375">
        <v>
35359</v>
      </c>
      <c r="AQ54" s="376">
        <v>
16.5</v>
      </c>
      <c r="AR54" s="377">
        <v>
-37.5</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537</v>
      </c>
      <c r="AL55" s="356"/>
      <c r="AM55" s="364">
        <v>
25378736</v>
      </c>
      <c r="AN55" s="365">
        <v>
49452</v>
      </c>
      <c r="AO55" s="366">
        <v>
18.899999999999999</v>
      </c>
      <c r="AP55" s="367">
        <v>
46686</v>
      </c>
      <c r="AQ55" s="368">
        <v>
-9.5</v>
      </c>
      <c r="AR55" s="369">
        <v>
28.4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535</v>
      </c>
      <c r="AM56" s="372">
        <v>
20769131</v>
      </c>
      <c r="AN56" s="373">
        <v>
40470</v>
      </c>
      <c r="AO56" s="374">
        <v>
9.9</v>
      </c>
      <c r="AP56" s="375">
        <v>
32595</v>
      </c>
      <c r="AQ56" s="376">
        <v>
-7.8</v>
      </c>
      <c r="AR56" s="377">
        <v>
17.7</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538</v>
      </c>
      <c r="AL57" s="356"/>
      <c r="AM57" s="364">
        <v>
16768552</v>
      </c>
      <c r="AN57" s="365">
        <v>
32342</v>
      </c>
      <c r="AO57" s="366">
        <v>
-34.6</v>
      </c>
      <c r="AP57" s="367">
        <v>
49796</v>
      </c>
      <c r="AQ57" s="368">
        <v>
6.7</v>
      </c>
      <c r="AR57" s="369">
        <v>
-41.3</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535</v>
      </c>
      <c r="AM58" s="372">
        <v>
13252794</v>
      </c>
      <c r="AN58" s="373">
        <v>
25561</v>
      </c>
      <c r="AO58" s="374">
        <v>
-36.799999999999997</v>
      </c>
      <c r="AP58" s="375">
        <v>
37281</v>
      </c>
      <c r="AQ58" s="376">
        <v>
14.4</v>
      </c>
      <c r="AR58" s="377">
        <v>
-51.2</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539</v>
      </c>
      <c r="AL59" s="356"/>
      <c r="AM59" s="364">
        <v>
19164312</v>
      </c>
      <c r="AN59" s="365">
        <v>
36725</v>
      </c>
      <c r="AO59" s="366">
        <v>
13.6</v>
      </c>
      <c r="AP59" s="367">
        <v>
51681</v>
      </c>
      <c r="AQ59" s="368">
        <v>
3.8</v>
      </c>
      <c r="AR59" s="369">
        <v>
9.8000000000000007</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535</v>
      </c>
      <c r="AM60" s="372">
        <v>
16130719</v>
      </c>
      <c r="AN60" s="373">
        <v>
30912</v>
      </c>
      <c r="AO60" s="374">
        <v>
20.9</v>
      </c>
      <c r="AP60" s="375">
        <v>
37226</v>
      </c>
      <c r="AQ60" s="376">
        <v>
-0.1</v>
      </c>
      <c r="AR60" s="377">
        <v>
21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540</v>
      </c>
      <c r="AL61" s="378"/>
      <c r="AM61" s="379">
        <v>
21933731</v>
      </c>
      <c r="AN61" s="380">
        <v>
42906</v>
      </c>
      <c r="AO61" s="381">
        <v>
3.1</v>
      </c>
      <c r="AP61" s="382">
        <v>
48700</v>
      </c>
      <c r="AQ61" s="383">
        <v>
2.4</v>
      </c>
      <c r="AR61" s="369">
        <v>
0.7</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535</v>
      </c>
      <c r="AM62" s="372">
        <v>
18434730</v>
      </c>
      <c r="AN62" s="373">
        <v>
36073</v>
      </c>
      <c r="AO62" s="374">
        <v>
12.7</v>
      </c>
      <c r="AP62" s="375">
        <v>
34561</v>
      </c>
      <c r="AQ62" s="376">
        <v>
3.3</v>
      </c>
      <c r="AR62" s="377">
        <v>
9.4</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pVsJDkehB+PwrkpfYNFfH3JzpTsHk+xY/u/ZJnk0OrnIPMvOXT5oYxpqO+X3qryl2M5jRuGZ+G+XZfaTIqNoFw==" saltValue="qdIpSBrVQu+X8y9BUp9oJ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542</v>
      </c>
    </row>
    <row r="120" spans="125:125" ht="13.5" hidden="1" customHeight="1" x14ac:dyDescent="0.2"/>
    <row r="121" spans="125:125" ht="13.5" hidden="1" customHeight="1" x14ac:dyDescent="0.2">
      <c r="DU121" s="291"/>
    </row>
  </sheetData>
  <sheetProtection algorithmName="SHA-512" hashValue="jGUXX0x8JTleN82sU9SO8e5y9zydVQ22k5xKEXacx3+XfoeWxM0bkGUJFU+ajNvXkQJR73BC2BQdGQrSbysoKQ==" saltValue="Kx4yG2X2yHnRMVLJKMSi1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543</v>
      </c>
    </row>
  </sheetData>
  <sheetProtection algorithmName="SHA-512" hashValue="MsZfmuDaa6qSgZflktQjVvvhldoFI9ZeNFGsC2CGQ/WEXpzLZ/mOl1Agvqk9FhCMgHz5vrEoUROgJsBNR2lZ2w==" saltValue="dWB4CQMY3IvvOLzvcR4xS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544</v>
      </c>
      <c r="G46" s="8" t="s">
        <v>
545</v>
      </c>
      <c r="H46" s="8" t="s">
        <v>
546</v>
      </c>
      <c r="I46" s="8" t="s">
        <v>
547</v>
      </c>
      <c r="J46" s="9" t="s">
        <v>
548</v>
      </c>
    </row>
    <row r="47" spans="2:10" ht="57.75" customHeight="1" x14ac:dyDescent="0.2">
      <c r="B47" s="10"/>
      <c r="C47" s="1207" t="s">
        <v>
3</v>
      </c>
      <c r="D47" s="1207"/>
      <c r="E47" s="1208"/>
      <c r="F47" s="11">
        <v>
27.61</v>
      </c>
      <c r="G47" s="12">
        <v>
26.95</v>
      </c>
      <c r="H47" s="12">
        <v>
24.53</v>
      </c>
      <c r="I47" s="12">
        <v>
22.74</v>
      </c>
      <c r="J47" s="13">
        <v>
23.48</v>
      </c>
    </row>
    <row r="48" spans="2:10" ht="57.75" customHeight="1" x14ac:dyDescent="0.2">
      <c r="B48" s="14"/>
      <c r="C48" s="1209" t="s">
        <v>
4</v>
      </c>
      <c r="D48" s="1209"/>
      <c r="E48" s="1210"/>
      <c r="F48" s="15">
        <v>
4.28</v>
      </c>
      <c r="G48" s="16">
        <v>
3.91</v>
      </c>
      <c r="H48" s="16">
        <v>
3.99</v>
      </c>
      <c r="I48" s="16">
        <v>
4.1100000000000003</v>
      </c>
      <c r="J48" s="17">
        <v>
3.91</v>
      </c>
    </row>
    <row r="49" spans="2:10" ht="57.75" customHeight="1" thickBot="1" x14ac:dyDescent="0.25">
      <c r="B49" s="18"/>
      <c r="C49" s="1211" t="s">
        <v>
5</v>
      </c>
      <c r="D49" s="1211"/>
      <c r="E49" s="1212"/>
      <c r="F49" s="19">
        <v>
2.44</v>
      </c>
      <c r="G49" s="20" t="s">
        <v>
549</v>
      </c>
      <c r="H49" s="20" t="s">
        <v>
550</v>
      </c>
      <c r="I49" s="20" t="s">
        <v>
551</v>
      </c>
      <c r="J49" s="21">
        <v>
1.97</v>
      </c>
    </row>
    <row r="50" spans="2:10" ht="13.5" customHeight="1" x14ac:dyDescent="0.2"/>
  </sheetData>
  <sheetProtection algorithmName="SHA-512" hashValue="Rl8ZRpQxxeQ7ZxebAyGpBIo+pkHhJ2b+j0VlpUrC2hXGf+GXdJRScBMniPC8rJnm4PvL/rF8yJqjov/FclvzZQ==" saltValue="Lk+0pozEkmxliQyyXLtoW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2021-03-08T07:21:00Z</cp:lastPrinted>
  <dcterms:created xsi:type="dcterms:W3CDTF">2021-02-05T01:58:25Z</dcterms:created>
  <dcterms:modified xsi:type="dcterms:W3CDTF">2021-10-13T07:23:42Z</dcterms:modified>
  <cp:category/>
</cp:coreProperties>
</file>