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7_公会計改革\令和４年度\040905令和２年度財政状況資料集の作成について（2回目・地方公会計関係）\03_区→都　9.22〆\08_江東区\"/>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C36" i="10"/>
  <c r="BE35" i="10"/>
  <c r="AM35" i="10"/>
  <c r="C35" i="10"/>
  <c r="BE34" i="10"/>
  <c r="AM34" i="10"/>
  <c r="U34" i="10"/>
  <c r="C34" i="10"/>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CO34" i="10" l="1"/>
  <c r="CO35" i="10" s="1"/>
  <c r="CO36" i="10" s="1"/>
</calcChain>
</file>

<file path=xl/sharedStrings.xml><?xml version="1.0" encoding="utf-8"?>
<sst xmlns="http://schemas.openxmlformats.org/spreadsheetml/2006/main" count="1158" uniqueCount="594">
  <si>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</si>
  <si>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</si>
  <si>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</si>
  <si>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</si>
  <si>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</si>
  <si>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</si>
  <si>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</si>
  <si>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</si>
  <si>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</si>
  <si>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</si>
  <si>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</si>
  <si>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</si>
  <si>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</si>
  <si>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</si>
  <si>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</si>
  <si>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</si>
  <si>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</si>
  <si>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</si>
  <si>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</si>
  <si>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</si>
  <si>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</si>
  <si>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</si>
  <si>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</si>
  <si>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</si>
  <si>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</si>
  <si>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</si>
  <si>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</si>
  <si>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</si>
  <si>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</si>
  <si>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</si>
  <si>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</si>
  <si>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</si>
  <si>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</si>
  <si>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</si>
  <si>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</si>
  <si>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</si>
  <si>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</si>
  <si>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</si>
  <si>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</si>
  <si>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</si>
  <si>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</si>
  <si>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</si>
  <si>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</si>
  <si>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</si>
  <si>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</si>
  <si>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</si>
  <si>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</si>
  <si>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</si>
  <si>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</si>
  <si>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</si>
  <si>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</si>
  <si>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</si>
  <si>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</si>
  <si>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</si>
  <si>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</si>
  <si>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</si>
  <si>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</si>
  <si>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</si>
  <si>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</si>
  <si>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</si>
  <si>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</si>
  <si>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</si>
  <si>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</si>
  <si>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</si>
  <si>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</si>
  <si>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</si>
  <si>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</si>
  <si>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</si>
  <si>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</si>
  <si>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</si>
  <si>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</si>
  <si>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</si>
  <si>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</si>
  <si>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</si>
  <si>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</si>
  <si>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</si>
  <si>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</si>
  <si>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</si>
  <si>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</si>
  <si>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</si>
  <si>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</si>
  <si>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</si>
  <si>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</si>
  <si>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</si>
  <si>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</si>
  <si>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</si>
  <si>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</si>
  <si>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</si>
  <si>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</si>
  <si>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</si>
  <si>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</si>
  <si>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</si>
  <si>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</si>
  <si>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</si>
  <si>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</si>
  <si>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</si>
  <si>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</si>
  <si>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</si>
  <si>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</si>
  <si>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</si>
  <si>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</si>
  <si>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</si>
  <si>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</si>
  <si>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</si>
  <si>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</si>
  <si>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</si>
  <si>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</si>
  <si>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</si>
  <si>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</si>
  <si>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</si>
  <si>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</si>
  <si>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</si>
  <si>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</si>
  <si>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</si>
  <si>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</si>
  <si>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</si>
  <si>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</si>
  <si>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</si>
  <si>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</si>
  <si>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</si>
  <si>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</si>
  <si>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</si>
  <si>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</si>
  <si>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</si>
  <si>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</si>
  <si>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</si>
  <si>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</si>
  <si>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</si>
  <si>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</si>
  <si>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</si>
  <si>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</si>
  <si>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</si>
  <si>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</si>
  <si>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</si>
  <si>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</si>
  <si>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</si>
  <si>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</si>
  <si>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</si>
  <si>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</si>
  <si>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</si>
  <si>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</si>
  <si>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</si>
  <si>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</si>
  <si>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</si>
  <si>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</si>
  <si>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</si>
  <si>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</si>
  <si>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</si>
  <si>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</si>
  <si>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</si>
  <si>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</si>
  <si>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</si>
  <si>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</si>
  <si>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</si>
  <si>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</si>
  <si>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</si>
  <si>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</si>
  <si>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</si>
  <si>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</si>
  <si>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</si>
  <si>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</si>
  <si>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</si>
  <si>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</si>
  <si>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</si>
  <si>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</si>
  <si>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</si>
  <si>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</si>
  <si>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</si>
  <si>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</si>
  <si>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</si>
  <si>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</si>
  <si>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</si>
  <si>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</si>
  <si>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</si>
  <si>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</si>
  <si>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</si>
  <si>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</si>
  <si>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</si>
  <si>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</si>
  <si>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</si>
  <si>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</si>
  <si>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</si>
  <si>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</si>
  <si>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</si>
  <si>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</si>
  <si>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</si>
  <si>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</si>
  <si>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</si>
  <si>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</si>
  <si>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</si>
  <si>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</si>
  <si>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</si>
  <si>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</si>
  <si>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</si>
  <si>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</si>
  <si>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</si>
  <si>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</si>
  <si>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</si>
  <si>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</si>
  <si>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</si>
  <si>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</si>
  <si>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</si>
  <si>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</si>
  <si>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</si>
  <si>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</si>
  <si>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</si>
  <si>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</si>
  <si>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</si>
  <si>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</si>
  <si>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</si>
  <si>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</si>
  <si>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</si>
  <si>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</si>
  <si>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</si>
  <si>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東京都江東区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</si>
  <si>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</si>
  <si>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</si>
  <si>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</si>
  <si>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</si>
  <si>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</si>
  <si>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</si>
  <si>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</si>
  <si>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</si>
  <si>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</si>
  <si>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</si>
  <si>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</si>
  <si>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</si>
  <si>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</si>
  <si>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</si>
  <si>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</si>
  <si>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</si>
  <si>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</si>
  <si>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</si>
  <si>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</si>
  <si>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</si>
  <si>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</si>
  <si>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</si>
  <si>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</si>
  <si>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</si>
  <si>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</si>
  <si>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</si>
  <si>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</si>
  <si>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</si>
  <si>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</si>
  <si>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</si>
  <si>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</si>
  <si>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</si>
  <si>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</si>
  <si>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</si>
  <si>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</si>
  <si>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</si>
  <si>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</si>
  <si>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</si>
  <si>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</si>
  <si>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</si>
  <si>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</si>
  <si>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</si>
  <si>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</si>
  <si>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</si>
  <si>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</si>
  <si>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</si>
  <si>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</si>
  <si>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</si>
  <si>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</si>
  <si>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</si>
  <si>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</si>
  <si>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</si>
  <si>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</si>
  <si>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</si>
  <si>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</si>
  <si>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</si>
  <si>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</si>
  <si>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</si>
  <si>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</si>
  <si>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</si>
  <si>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</si>
  <si>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</si>
  <si>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</si>
  <si>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</si>
  <si>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</si>
  <si>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</si>
  <si>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</si>
  <si>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</si>
  <si>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</si>
  <si>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</si>
  <si>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</si>
  <si>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</si>
  <si>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</si>
  <si>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</si>
  <si>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</si>
  <si>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</si>
  <si>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</si>
  <si>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</si>
  <si>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</si>
  <si>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</si>
  <si>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</si>
  <si>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</si>
  <si>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</si>
  <si>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</si>
  <si>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</si>
  <si>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</si>
  <si>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</si>
  <si>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</si>
  <si>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</si>
  <si>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</si>
  <si>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</si>
  <si>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</si>
  <si>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</si>
  <si>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</si>
  <si>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</si>
  <si>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</si>
  <si>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</si>
  <si>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</si>
  <si>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</si>
  <si>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</si>
  <si>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</si>
  <si>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</si>
  <si>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</si>
  <si>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</si>
  <si>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</si>
  <si>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</si>
  <si>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</si>
  <si>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</si>
  <si>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</si>
  <si>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</si>
  <si>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</si>
  <si>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</si>
  <si>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</si>
  <si>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</si>
  <si>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</si>
  <si>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</si>
  <si>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</si>
  <si>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</si>
  <si>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</si>
  <si>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</si>
  <si>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</si>
  <si>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</si>
  <si>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</si>
  <si>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</si>
  <si>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</si>
  <si>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</si>
  <si>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</si>
  <si>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</si>
  <si>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</si>
  <si>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</si>
  <si>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</si>
  <si>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</si>
  <si>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</si>
  <si>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</si>
  <si>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</si>
  <si>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</si>
  <si>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</si>
  <si>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</si>
  <si>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</si>
  <si>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</si>
  <si>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</si>
  <si>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</si>
  <si>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</si>
  <si>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</si>
  <si>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</si>
  <si>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</si>
  <si>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</si>
  <si>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</si>
  <si>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</si>
  <si>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</si>
  <si>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</si>
  <si>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</si>
  <si>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</si>
  <si>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東京都江東区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</si>
  <si>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</si>
  <si>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</si>
  <si>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</si>
  <si>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</si>
  <si>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</si>
  <si>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</si>
  <si>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</si>
  <si>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</si>
  <si>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</si>
  <si>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</si>
  <si>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</si>
  <si>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</si>
  <si>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</si>
  <si>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</si>
  <si>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</si>
  <si>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</si>
  <si>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</si>
  <si>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</si>
  <si>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</si>
  <si>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</si>
  <si>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</si>
  <si>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</si>
  <si>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</si>
  <si>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</si>
  <si>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</si>
  <si>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</si>
  <si>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</si>
  <si>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</si>
  <si>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</si>
  <si>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</si>
  <si>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</si>
  <si>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</si>
  <si>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</si>
  <si>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</si>
  <si>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</si>
  <si>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</si>
  <si>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</si>
  <si>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</si>
  <si>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</si>
  <si>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</si>
  <si>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</si>
  <si>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</si>
  <si>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</si>
  <si>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</si>
  <si>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</si>
  <si>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</si>
  <si>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</si>
  <si>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</si>
  <si>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</si>
  <si>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</si>
  <si>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</si>
  <si>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</si>
  <si>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</si>
  <si>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</si>
  <si>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</si>
  <si>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</si>
  <si>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</si>
  <si>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</si>
  <si>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</si>
  <si>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</si>
  <si>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</si>
  <si>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</si>
  <si>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</si>
  <si>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</si>
  <si>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</si>
  <si>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</si>
  <si>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</si>
  <si>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</si>
  <si>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</si>
  <si>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</si>
  <si>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</si>
  <si>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</si>
  <si>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</si>
  <si>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</si>
  <si>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</si>
  <si>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</si>
  <si>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</si>
  <si>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</si>
  <si>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</si>
  <si>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</si>
  <si>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</si>
  <si>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</si>
  <si>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</si>
  <si>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</si>
  <si>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</si>
  <si>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</si>
  <si>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</si>
  <si>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</si>
  <si>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</si>
  <si>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</si>
  <si>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</si>
  <si>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</si>
  <si>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</si>
  <si>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</si>
  <si>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</si>
  <si>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</si>
  <si>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</si>
  <si>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</si>
  <si>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</si>
  <si>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</si>
  <si>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</si>
  <si>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</si>
  <si>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</si>
  <si>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</si>
  <si>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</si>
  <si>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</si>
  <si>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</si>
  <si>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</si>
  <si>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</si>
  <si>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</si>
  <si>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</si>
  <si>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</si>
  <si>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</si>
  <si>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</si>
  <si>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</si>
  <si>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</si>
  <si>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</si>
  <si>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</si>
  <si>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</si>
  <si>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</si>
  <si>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</si>
  <si>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</si>
  <si>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</si>
  <si>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</si>
  <si>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</si>
  <si>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</si>
  <si>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</si>
  <si>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</si>
  <si>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</si>
  <si>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</si>
  <si>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</si>
  <si>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</si>
  <si>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</si>
  <si>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</si>
  <si>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</si>
  <si>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</si>
  <si>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</si>
  <si>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</si>
  <si>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</si>
  <si>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</si>
  <si>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</si>
  <si>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</si>
  <si>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</si>
  <si>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</si>
  <si>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</si>
  <si>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</si>
  <si>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</si>
  <si>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</si>
  <si>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</si>
  <si>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</si>
  <si>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</si>
  <si>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</si>
  <si>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</si>
  <si>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</si>
  <si>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</si>
  <si>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</si>
  <si>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</si>
  <si>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</si>
  <si>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</si>
  <si>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</si>
  <si>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</si>
  <si>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</si>
  <si>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</si>
  <si>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</si>
  <si>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</si>
  <si>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</si>
  <si>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</si>
  <si>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</si>
  <si>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</si>
  <si>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</si>
  <si>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</si>
  <si>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</si>
  <si>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</si>
  <si>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</si>
  <si>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</si>
  <si>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</si>
  <si>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</si>
  <si>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</si>
  <si>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</si>
  <si>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</si>
  <si>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</si>
  <si>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</si>
  <si>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0.26</t>
  </si>
  <si>
    <t>▲ 1.72</t>
  </si>
  <si>
    <t>▲ 1.38</t>
  </si>
  <si>
    <t>一般会計</t>
  </si>
  <si>
    <t>国民健康保険会計</t>
  </si>
  <si>
    <t>介護保険会計</t>
  </si>
  <si>
    <t>後期高齢者医療会計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</si>
  <si>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</si>
  <si>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</si>
  <si>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</si>
  <si>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</si>
  <si>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</si>
  <si>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</si>
  <si>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</si>
  <si>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</si>
  <si>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江東区文化コミュニティ財団</t>
  </si>
  <si>
    <t>江東区健康スポーツ公社</t>
  </si>
  <si>
    <t>江東区土地開発公社</t>
  </si>
  <si>
    <t>○</t>
  </si>
  <si>
    <t>公共施設建設基金</t>
  </si>
  <si>
    <t>学校施設改築等基金</t>
  </si>
  <si>
    <t>地下鉄8号線建設基金</t>
  </si>
  <si>
    <t>防災基金</t>
  </si>
  <si>
    <t>区営住宅整備基金</t>
  </si>
  <si>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</si>
  <si>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</si>
  <si>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</si>
  <si>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</si>
  <si>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</si>
  <si>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t>
    <phoneticPr fontId="2"/>
  </si>
  <si>
    <t>法適用</t>
    <rPh sb="0" eb="1">
      <t>ホウ</t>
    </rPh>
    <rPh sb="1" eb="3">
      <t>テキヨウ</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</si>
  <si>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</si>
  <si>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</si>
  <si>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</si>
  <si>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将来負担比率については、充当可能な基金が将来負担額を上回るため、「－」となっており、他の類似団体と同じである。
　有形固定資産減価償却率は、インフラ資産が老朽化していることや、公共建築物についても昭和40年代から50年代にかけて建設を行った学校等があり、半数以上が建築後30年以上経過している状況である。将来世代への負担を先送りにしないため、充当可能基金の残高確保に努めるとともに、計画的に活用を図っ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</si>
  <si>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</si>
  <si>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</si>
  <si>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</si>
  <si>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</si>
  <si>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</si>
  <si>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</si>
  <si>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将来負担比率については、充当可能な基金が将来負担額を上回るため、「－」となっており、他の類似団体と同じである。
　実質公債費比率は、公債費等が、公債費等に係る基準財政需要額算入相当額を下回っているため、マイナス指数となっており、健全段階に位置している。今後も、後年度負担を考慮のうえ、公共施設の整備及び計画的改築など、適債事業については、起債の活用を図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</si>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</sst>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B566-4D30-8A52-1C512A14438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41607</c:v>
                </c:pt>
                <c:pt idx="1">
                  <c:v>49452</c:v>
                </c:pt>
                <c:pt idx="2">
                  <c:v>32342</c:v>
                </c:pt>
                <c:pt idx="3">
                  <c:v>36725</c:v>
                </c:pt>
                <c:pt idx="4">
                  <c:v>30776</c:v>
                </c:pt>
              </c:numCache>
            </c:numRef>
          </c:val>
          <c:smooth val="0"/>
          <c:extLst>
            <c:ext xmlns:c16="http://schemas.microsoft.com/office/drawing/2014/chart" uri="{C3380CC4-5D6E-409C-BE32-E72D297353CC}">
              <c16:uniqueId val="{00000001-B566-4D30-8A52-1C512A14438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3.91</c:v>
                </c:pt>
                <c:pt idx="1">
                  <c:v>3.99</c:v>
                </c:pt>
                <c:pt idx="2">
                  <c:v>4.1100000000000003</c:v>
                </c:pt>
                <c:pt idx="3">
                  <c:v>3.91</c:v>
                </c:pt>
                <c:pt idx="4">
                  <c:v>4.47</c:v>
                </c:pt>
              </c:numCache>
            </c:numRef>
          </c:val>
          <c:extLst>
            <c:ext xmlns:c16="http://schemas.microsoft.com/office/drawing/2014/chart" uri="{C3380CC4-5D6E-409C-BE32-E72D297353CC}">
              <c16:uniqueId val="{00000000-FD10-4CEC-899F-B8ECCFDFD3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26.95</c:v>
                </c:pt>
                <c:pt idx="1">
                  <c:v>24.53</c:v>
                </c:pt>
                <c:pt idx="2">
                  <c:v>22.74</c:v>
                </c:pt>
                <c:pt idx="3">
                  <c:v>23.48</c:v>
                </c:pt>
                <c:pt idx="4">
                  <c:v>26.83</c:v>
                </c:pt>
              </c:numCache>
            </c:numRef>
          </c:val>
          <c:extLst>
            <c:ext xmlns:c16="http://schemas.microsoft.com/office/drawing/2014/chart" uri="{C3380CC4-5D6E-409C-BE32-E72D297353CC}">
              <c16:uniqueId val="{00000001-FD10-4CEC-899F-B8ECCFDFD3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-0.26</c:v>
                </c:pt>
                <c:pt idx="1">
                  <c:v>-1.72</c:v>
                </c:pt>
                <c:pt idx="2">
                  <c:v>-1.38</c:v>
                </c:pt>
                <c:pt idx="3">
                  <c:v>1.97</c:v>
                </c:pt>
                <c:pt idx="4">
                  <c:v>3.29</c:v>
                </c:pt>
              </c:numCache>
            </c:numRef>
          </c:val>
          <c:smooth val="0"/>
          <c:extLst>
            <c:ext xmlns:c16="http://schemas.microsoft.com/office/drawing/2014/chart" uri="{C3380CC4-5D6E-409C-BE32-E72D297353CC}">
              <c16:uniqueId val="{00000002-FD10-4CEC-899F-B8ECCFDFD3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F5E-498E-940F-0FEDB1665FF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F5E-498E-940F-0FEDB1665FF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F5E-498E-940F-0FEDB1665FF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F5E-498E-940F-0FEDB1665FF2}"/>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F5E-498E-940F-0FEDB1665FF2}"/>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F5E-498E-940F-0FEDB1665FF2}"/>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7.0000000000000007E-2</c:v>
                </c:pt>
                <c:pt idx="2">
                  <c:v>#N/A</c:v>
                </c:pt>
                <c:pt idx="3">
                  <c:v>0.08</c:v>
                </c:pt>
                <c:pt idx="4">
                  <c:v>#N/A</c:v>
                </c:pt>
                <c:pt idx="5">
                  <c:v>0.08</c:v>
                </c:pt>
                <c:pt idx="6">
                  <c:v>#N/A</c:v>
                </c:pt>
                <c:pt idx="7">
                  <c:v>0.08</c:v>
                </c:pt>
                <c:pt idx="8">
                  <c:v>#N/A</c:v>
                </c:pt>
                <c:pt idx="9">
                  <c:v>0.14000000000000001</c:v>
                </c:pt>
              </c:numCache>
            </c:numRef>
          </c:val>
          <c:extLst>
            <c:ext xmlns:c16="http://schemas.microsoft.com/office/drawing/2014/chart" uri="{C3380CC4-5D6E-409C-BE32-E72D297353CC}">
              <c16:uniqueId val="{00000006-3F5E-498E-940F-0FEDB1665FF2}"/>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0.61</c:v>
                </c:pt>
                <c:pt idx="2">
                  <c:v>#N/A</c:v>
                </c:pt>
                <c:pt idx="3">
                  <c:v>0.83</c:v>
                </c:pt>
                <c:pt idx="4">
                  <c:v>#N/A</c:v>
                </c:pt>
                <c:pt idx="5">
                  <c:v>0.9</c:v>
                </c:pt>
                <c:pt idx="6">
                  <c:v>#N/A</c:v>
                </c:pt>
                <c:pt idx="7">
                  <c:v>0.46</c:v>
                </c:pt>
                <c:pt idx="8">
                  <c:v>#N/A</c:v>
                </c:pt>
                <c:pt idx="9">
                  <c:v>0.67</c:v>
                </c:pt>
              </c:numCache>
            </c:numRef>
          </c:val>
          <c:extLst>
            <c:ext xmlns:c16="http://schemas.microsoft.com/office/drawing/2014/chart" uri="{C3380CC4-5D6E-409C-BE32-E72D297353CC}">
              <c16:uniqueId val="{00000007-3F5E-498E-940F-0FEDB1665FF2}"/>
            </c:ext>
          </c:extLst>
        </c:ser>
        <c:ser>
          <c:idx val="8"/>
          <c:order val="8"/>
          <c:tx>
            <c:strRef>
              <c:f>データシート!$A$35</c:f>
              <c:strCache>
                <c:ptCount val="1"/>
                <c:pt idx="0">
                  <c:v>国民健康保険会計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2.92</c:v>
                </c:pt>
                <c:pt idx="2">
                  <c:v>#N/A</c:v>
                </c:pt>
                <c:pt idx="3">
                  <c:v>3.29</c:v>
                </c:pt>
                <c:pt idx="4">
                  <c:v>#N/A</c:v>
                </c:pt>
                <c:pt idx="5">
                  <c:v>1.1000000000000001</c:v>
                </c:pt>
                <c:pt idx="6">
                  <c:v>#N/A</c:v>
                </c:pt>
                <c:pt idx="7">
                  <c:v>0.78</c:v>
                </c:pt>
                <c:pt idx="8">
                  <c:v>#N/A</c:v>
                </c:pt>
                <c:pt idx="9">
                  <c:v>1.46</c:v>
                </c:pt>
              </c:numCache>
            </c:numRef>
          </c:val>
          <c:extLst>
            <c:ext xmlns:c16="http://schemas.microsoft.com/office/drawing/2014/chart" uri="{C3380CC4-5D6E-409C-BE32-E72D297353CC}">
              <c16:uniqueId val="{00000008-3F5E-498E-940F-0FEDB1665FF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3.91</c:v>
                </c:pt>
                <c:pt idx="2">
                  <c:v>#N/A</c:v>
                </c:pt>
                <c:pt idx="3">
                  <c:v>3.99</c:v>
                </c:pt>
                <c:pt idx="4">
                  <c:v>#N/A</c:v>
                </c:pt>
                <c:pt idx="5">
                  <c:v>4.0999999999999996</c:v>
                </c:pt>
                <c:pt idx="6">
                  <c:v>#N/A</c:v>
                </c:pt>
                <c:pt idx="7">
                  <c:v>3.9</c:v>
                </c:pt>
                <c:pt idx="8">
                  <c:v>#N/A</c:v>
                </c:pt>
                <c:pt idx="9">
                  <c:v>4.47</c:v>
                </c:pt>
              </c:numCache>
            </c:numRef>
          </c:val>
          <c:extLst>
            <c:ext xmlns:c16="http://schemas.microsoft.com/office/drawing/2014/chart" uri="{C3380CC4-5D6E-409C-BE32-E72D297353CC}">
              <c16:uniqueId val="{00000009-3F5E-498E-940F-0FEDB1665FF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7294</c:v>
                </c:pt>
                <c:pt idx="5">
                  <c:v>7089</c:v>
                </c:pt>
                <c:pt idx="8">
                  <c:v>6911</c:v>
                </c:pt>
                <c:pt idx="11">
                  <c:v>6875</c:v>
                </c:pt>
                <c:pt idx="14">
                  <c:v>6780</c:v>
                </c:pt>
              </c:numCache>
            </c:numRef>
          </c:val>
          <c:extLst>
            <c:ext xmlns:c16="http://schemas.microsoft.com/office/drawing/2014/chart" uri="{C3380CC4-5D6E-409C-BE32-E72D297353CC}">
              <c16:uniqueId val="{00000000-B731-4481-9669-3D830DAA2C8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731-4481-9669-3D830DAA2C8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89</c:v>
                </c:pt>
                <c:pt idx="3">
                  <c:v>89</c:v>
                </c:pt>
                <c:pt idx="6">
                  <c:v>76</c:v>
                </c:pt>
                <c:pt idx="9">
                  <c:v>53</c:v>
                </c:pt>
                <c:pt idx="12">
                  <c:v>53</c:v>
                </c:pt>
              </c:numCache>
            </c:numRef>
          </c:val>
          <c:extLst>
            <c:ext xmlns:c16="http://schemas.microsoft.com/office/drawing/2014/chart" uri="{C3380CC4-5D6E-409C-BE32-E72D297353CC}">
              <c16:uniqueId val="{00000002-B731-4481-9669-3D830DAA2C8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132</c:v>
                </c:pt>
                <c:pt idx="3">
                  <c:v>105</c:v>
                </c:pt>
                <c:pt idx="6">
                  <c:v>113</c:v>
                </c:pt>
                <c:pt idx="9">
                  <c:v>121</c:v>
                </c:pt>
                <c:pt idx="12">
                  <c:v>140</c:v>
                </c:pt>
              </c:numCache>
            </c:numRef>
          </c:val>
          <c:extLst>
            <c:ext xmlns:c16="http://schemas.microsoft.com/office/drawing/2014/chart" uri="{C3380CC4-5D6E-409C-BE32-E72D297353CC}">
              <c16:uniqueId val="{00000003-B731-4481-9669-3D830DAA2C8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731-4481-9669-3D830DAA2C8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136</c:v>
                </c:pt>
                <c:pt idx="3">
                  <c:v>110</c:v>
                </c:pt>
                <c:pt idx="6">
                  <c:v>60</c:v>
                </c:pt>
                <c:pt idx="9">
                  <c:v>60</c:v>
                </c:pt>
                <c:pt idx="12">
                  <c:v>56</c:v>
                </c:pt>
              </c:numCache>
            </c:numRef>
          </c:val>
          <c:extLst>
            <c:ext xmlns:c16="http://schemas.microsoft.com/office/drawing/2014/chart" uri="{C3380CC4-5D6E-409C-BE32-E72D297353CC}">
              <c16:uniqueId val="{00000005-B731-4481-9669-3D830DAA2C8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731-4481-9669-3D830DAA2C8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2004</c:v>
                </c:pt>
                <c:pt idx="3">
                  <c:v>1946</c:v>
                </c:pt>
                <c:pt idx="6">
                  <c:v>1900</c:v>
                </c:pt>
                <c:pt idx="9">
                  <c:v>2202</c:v>
                </c:pt>
                <c:pt idx="12">
                  <c:v>2192</c:v>
                </c:pt>
              </c:numCache>
            </c:numRef>
          </c:val>
          <c:extLst>
            <c:ext xmlns:c16="http://schemas.microsoft.com/office/drawing/2014/chart" uri="{C3380CC4-5D6E-409C-BE32-E72D297353CC}">
              <c16:uniqueId val="{00000007-B731-4481-9669-3D830DAA2C8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-4933</c:v>
                </c:pt>
                <c:pt idx="2">
                  <c:v>#N/A</c:v>
                </c:pt>
                <c:pt idx="3">
                  <c:v>#N/A</c:v>
                </c:pt>
                <c:pt idx="4">
                  <c:v>-4839</c:v>
                </c:pt>
                <c:pt idx="5">
                  <c:v>#N/A</c:v>
                </c:pt>
                <c:pt idx="6">
                  <c:v>#N/A</c:v>
                </c:pt>
                <c:pt idx="7">
                  <c:v>-4762</c:v>
                </c:pt>
                <c:pt idx="8">
                  <c:v>#N/A</c:v>
                </c:pt>
                <c:pt idx="9">
                  <c:v>#N/A</c:v>
                </c:pt>
                <c:pt idx="10">
                  <c:v>-4439</c:v>
                </c:pt>
                <c:pt idx="11">
                  <c:v>#N/A</c:v>
                </c:pt>
                <c:pt idx="12">
                  <c:v>#N/A</c:v>
                </c:pt>
                <c:pt idx="13">
                  <c:v>-4339</c:v>
                </c:pt>
                <c:pt idx="14">
                  <c:v>#N/A</c:v>
                </c:pt>
              </c:numCache>
            </c:numRef>
          </c:val>
          <c:smooth val="0"/>
          <c:extLst>
            <c:ext xmlns:c16="http://schemas.microsoft.com/office/drawing/2014/chart" uri="{C3380CC4-5D6E-409C-BE32-E72D297353CC}">
              <c16:uniqueId val="{00000008-B731-4481-9669-3D830DAA2C8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78594</c:v>
                </c:pt>
                <c:pt idx="5">
                  <c:v>72425</c:v>
                </c:pt>
                <c:pt idx="8">
                  <c:v>66142</c:v>
                </c:pt>
                <c:pt idx="11">
                  <c:v>60135</c:v>
                </c:pt>
                <c:pt idx="14">
                  <c:v>55849</c:v>
                </c:pt>
              </c:numCache>
            </c:numRef>
          </c:val>
          <c:extLst>
            <c:ext xmlns:c16="http://schemas.microsoft.com/office/drawing/2014/chart" uri="{C3380CC4-5D6E-409C-BE32-E72D297353CC}">
              <c16:uniqueId val="{00000000-4F07-42A5-B3FF-CC0C71D89D9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11</c:v>
                </c:pt>
                <c:pt idx="5">
                  <c:v>10</c:v>
                </c:pt>
                <c:pt idx="8">
                  <c:v>7</c:v>
                </c:pt>
                <c:pt idx="11">
                  <c:v>6</c:v>
                </c:pt>
                <c:pt idx="14">
                  <c:v>5</c:v>
                </c:pt>
              </c:numCache>
            </c:numRef>
          </c:val>
          <c:extLst>
            <c:ext xmlns:c16="http://schemas.microsoft.com/office/drawing/2014/chart" uri="{C3380CC4-5D6E-409C-BE32-E72D297353CC}">
              <c16:uniqueId val="{00000001-4F07-42A5-B3FF-CC0C71D89D9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112536</c:v>
                </c:pt>
                <c:pt idx="5">
                  <c:v>118618</c:v>
                </c:pt>
                <c:pt idx="8">
                  <c:v>132187</c:v>
                </c:pt>
                <c:pt idx="11">
                  <c:v>146841</c:v>
                </c:pt>
                <c:pt idx="14">
                  <c:v>155266</c:v>
                </c:pt>
              </c:numCache>
            </c:numRef>
          </c:val>
          <c:extLst>
            <c:ext xmlns:c16="http://schemas.microsoft.com/office/drawing/2014/chart" uri="{C3380CC4-5D6E-409C-BE32-E72D297353CC}">
              <c16:uniqueId val="{00000002-4F07-42A5-B3FF-CC0C71D89D9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F07-42A5-B3FF-CC0C71D89D9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F07-42A5-B3FF-CC0C71D89D9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F07-42A5-B3FF-CC0C71D89D9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18213</c:v>
                </c:pt>
                <c:pt idx="3">
                  <c:v>18021</c:v>
                </c:pt>
                <c:pt idx="6">
                  <c:v>18523</c:v>
                </c:pt>
                <c:pt idx="9">
                  <c:v>17359</c:v>
                </c:pt>
                <c:pt idx="12">
                  <c:v>16485</c:v>
                </c:pt>
              </c:numCache>
            </c:numRef>
          </c:val>
          <c:extLst>
            <c:ext xmlns:c16="http://schemas.microsoft.com/office/drawing/2014/chart" uri="{C3380CC4-5D6E-409C-BE32-E72D297353CC}">
              <c16:uniqueId val="{00000006-4F07-42A5-B3FF-CC0C71D89D9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1338</c:v>
                </c:pt>
                <c:pt idx="3">
                  <c:v>1521</c:v>
                </c:pt>
                <c:pt idx="6">
                  <c:v>1462</c:v>
                </c:pt>
                <c:pt idx="9">
                  <c:v>1478</c:v>
                </c:pt>
                <c:pt idx="12">
                  <c:v>1734</c:v>
                </c:pt>
              </c:numCache>
            </c:numRef>
          </c:val>
          <c:extLst>
            <c:ext xmlns:c16="http://schemas.microsoft.com/office/drawing/2014/chart" uri="{C3380CC4-5D6E-409C-BE32-E72D297353CC}">
              <c16:uniqueId val="{00000007-4F07-42A5-B3FF-CC0C71D89D9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4F07-42A5-B3FF-CC0C71D89D9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343</c:v>
                </c:pt>
                <c:pt idx="3">
                  <c:v>254</c:v>
                </c:pt>
                <c:pt idx="6">
                  <c:v>178</c:v>
                </c:pt>
                <c:pt idx="9">
                  <c:v>125</c:v>
                </c:pt>
                <c:pt idx="12">
                  <c:v>71</c:v>
                </c:pt>
              </c:numCache>
            </c:numRef>
          </c:val>
          <c:extLst>
            <c:ext xmlns:c16="http://schemas.microsoft.com/office/drawing/2014/chart" uri="{C3380CC4-5D6E-409C-BE32-E72D297353CC}">
              <c16:uniqueId val="{00000009-4F07-42A5-B3FF-CC0C71D89D9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31152</c:v>
                </c:pt>
                <c:pt idx="3">
                  <c:v>29852</c:v>
                </c:pt>
                <c:pt idx="6">
                  <c:v>28845</c:v>
                </c:pt>
                <c:pt idx="9">
                  <c:v>27394</c:v>
                </c:pt>
                <c:pt idx="12">
                  <c:v>26469</c:v>
                </c:pt>
              </c:numCache>
            </c:numRef>
          </c:val>
          <c:extLst>
            <c:ext xmlns:c16="http://schemas.microsoft.com/office/drawing/2014/chart" uri="{C3380CC4-5D6E-409C-BE32-E72D297353CC}">
              <c16:uniqueId val="{0000000A-4F07-42A5-B3FF-CC0C71D89D9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F07-42A5-B3FF-CC0C71D89D9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27787</c:v>
                </c:pt>
                <c:pt idx="1">
                  <c:v>30300</c:v>
                </c:pt>
                <c:pt idx="2">
                  <c:v>33854</c:v>
                </c:pt>
              </c:numCache>
            </c:numRef>
          </c:val>
          <c:extLst>
            <c:ext xmlns:c16="http://schemas.microsoft.com/office/drawing/2014/chart" uri="{C3380CC4-5D6E-409C-BE32-E72D297353CC}">
              <c16:uniqueId val="{00000000-C597-4E0E-A6EA-CF47707690D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3104</c:v>
                </c:pt>
                <c:pt idx="1">
                  <c:v>3106</c:v>
                </c:pt>
                <c:pt idx="2">
                  <c:v>3107</c:v>
                </c:pt>
              </c:numCache>
            </c:numRef>
          </c:val>
          <c:extLst>
            <c:ext xmlns:c16="http://schemas.microsoft.com/office/drawing/2014/chart" uri="{C3380CC4-5D6E-409C-BE32-E72D297353CC}">
              <c16:uniqueId val="{00000001-C597-4E0E-A6EA-CF47707690D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89637</c:v>
                </c:pt>
                <c:pt idx="1">
                  <c:v>101436</c:v>
                </c:pt>
                <c:pt idx="2">
                  <c:v>106362</c:v>
                </c:pt>
              </c:numCache>
            </c:numRef>
          </c:val>
          <c:extLst>
            <c:ext xmlns:c16="http://schemas.microsoft.com/office/drawing/2014/chart" uri="{C3380CC4-5D6E-409C-BE32-E72D297353CC}">
              <c16:uniqueId val="{00000002-C597-4E0E-A6EA-CF47707690D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{2BBFA7F9-1FAF-4D95-B9A8-17ABCC176288}</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93C3-48E9-87FB-469ABE4BD27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{21409091-7C97-4415-A5CA-86F69EE276FE}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3C3-48E9-87FB-469ABE4BD27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{27E40304-5C51-4911-BEB4-CC3FD9CE21ED}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3C3-48E9-87FB-469ABE4BD27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{331C2581-8CBD-4702-B50F-7BE8711336DF}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3C3-48E9-87FB-469ABE4BD27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{A80B42D2-17DB-488B-90B1-AA45A4DC2004}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3C3-48E9-87FB-469ABE4BD272}"/>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{7615D75F-D2C5-4DF9-993C-F1C8078A1C0C}</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93C3-48E9-87FB-469ABE4BD272}"/>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{E9FDD3CD-09F5-4A7D-BBB4-E5FF4E1FF8E4}</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93C3-48E9-87FB-469ABE4BD272}"/>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{73976536-2ECB-4DEE-9EFD-A65D2B2B5052}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93C3-48E9-87FB-469ABE4BD272}"/>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{7CB851ED-C32E-4632-8795-4C70F91C9D03}</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93C3-48E9-87FB-469ABE4BD27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52.2</c:v>
                </c:pt>
                <c:pt idx="8">
                  <c:v>51.4</c:v>
                </c:pt>
                <c:pt idx="16">
                  <c:v>51.9</c:v>
                </c:pt>
                <c:pt idx="24">
                  <c:v>52.6</c:v>
                </c:pt>
                <c:pt idx="32">
                  <c:v>53.6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3C3-48E9-87FB-469ABE4BD27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{4AAF1D08-ACD7-4E88-8135-138778EF363C}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93C3-48E9-87FB-469ABE4BD27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{31AAA8C9-2910-4090-AF0B-3EB96BCC1DB5}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3C3-48E9-87FB-469ABE4BD27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{5B4F6E2B-D823-44B6-BD5D-5AA301EADDDF}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3C3-48E9-87FB-469ABE4BD27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{4246236C-E483-47CD-A831-6A91E780D073}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3C3-48E9-87FB-469ABE4BD27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{8BE356F4-CE9A-44FC-8A70-9F985B446EBB}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3C3-48E9-87FB-469ABE4BD272}"/>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{2A00D049-C502-4D6E-897F-BA424A19CA13}</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93C3-48E9-87FB-469ABE4BD272}"/>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{D3AA64C5-A8FD-4EDE-8E58-7996F46AD86B}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93C3-48E9-87FB-469ABE4BD272}"/>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{48AEE44A-7743-4F17-A265-E1E0CAEF69BB}</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93C3-48E9-87FB-469ABE4BD272}"/>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{314555CB-11AB-4140-BAE1-42D74E342237}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93C3-48E9-87FB-469ABE4BD27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3C3-48E9-87FB-469ABE4BD272}"/>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{D2FB2A14-58F5-4F4D-927D-1A2F34135283}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F6E-40B5-A331-B0E99E978E8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{1E2F8F63-5124-4878-91A4-FD9A8467B686}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F6E-40B5-A331-B0E99E978E8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{2855986B-1FA2-4685-8D82-BE649B0B14EA}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F6E-40B5-A331-B0E99E978E8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{7BE90F9E-8F12-40D7-9D64-C3F908A3F51C}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F6E-40B5-A331-B0E99E978E8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{15E9769C-B975-40E3-9757-949D3A1BACDC}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F6E-40B5-A331-B0E99E978E83}"/>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{FD7EA750-FC96-4266-9FC1-5ABCCA7414BA}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F6E-40B5-A331-B0E99E978E83}"/>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{48D4385E-BE26-4C57-91D3-45C5A0AACC49}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F6E-40B5-A331-B0E99E978E83}"/>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{FAB4D7DE-6BD6-4033-845B-7CB741DFE7E0}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F6E-40B5-A331-B0E99E978E83}"/>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{D66B0BB3-E5F6-4E39-8CE5-4533DF5E8E42}</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F6E-40B5-A331-B0E99E978E8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-4.4000000000000004</c:v>
                </c:pt>
                <c:pt idx="8">
                  <c:v>-4.4000000000000004</c:v>
                </c:pt>
                <c:pt idx="16">
                  <c:v>-4.2</c:v>
                </c:pt>
                <c:pt idx="24">
                  <c:v>-4</c:v>
                </c:pt>
                <c:pt idx="32">
                  <c:v>-3.7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F6E-40B5-A331-B0E99E978E8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{D6EA9E3A-09E6-4D9C-86C0-D003EDCB3AAF}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F6E-40B5-A331-B0E99E978E8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{452D155C-9262-4217-A94D-B8FA6FEECDC2}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F6E-40B5-A331-B0E99E978E8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{2F65477A-0567-4519-8A84-892B1D26173A}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F6E-40B5-A331-B0E99E978E8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{7B9400F9-42A9-405C-A415-511AC2121C1E}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F6E-40B5-A331-B0E99E978E8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{AD176F54-4864-4030-82F8-2462BE9CFF99}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F6E-40B5-A331-B0E99E978E83}"/>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{B5105FA9-530F-486F-8E27-D1D9EC3BE509}</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F6E-40B5-A331-B0E99E978E83}"/>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{98689A01-E40C-46CB-9719-C1D7AD3432BA}</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F6E-40B5-A331-B0E99E978E83}"/>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{4CC2F908-0168-4F31-B5EF-65C552E500F0}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F6E-40B5-A331-B0E99E978E83}"/>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{6B54CBE3-CBF4-4EF4-A7B1-B9A0BC1EA26A}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F6E-40B5-A331-B0E99E978E8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F6E-40B5-A331-B0E99E978E83}"/>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元利償還金は、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年度に実施した減税補てん債等の繰上償還により、後年度負担が軽減されたことから減少傾向にある。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スポーツ会館の大規模改修に係る元金償還の終了等により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、元利償還金が</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となったほか、満期一括償還地方債に係る年度割相当額と債務負担行為に基づく支出額で計</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百万円の減となったものの、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組合等が起こした地方債の元利償還金に対する負担金等が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算入公債費等で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百万円の減となった結果、実質公債費比率の分子は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元</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年度と比べて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百万円増加した。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減債基金積立相当額の積立ルールが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年償還で毎年度の積立額を発行額の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分の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と設定しているのに対し、本区においては、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年償還で毎年度の発行額の積立額を</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分の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としているため、減債基金残高と減債基金積立相当額に乖離が生じている。</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将来負担比率については、将来負担額より充当可能財源等が上回っているため、「－」となっている。過去</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年間を見ても、将来負担額と充当可能財源等の差額は、全てマイナスである。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かしながら、将来負担額には今後見込まれる公共施設等の更新に係る経費が含まれていないことなどから、必ずしも本区の財政状況を的確に捉えているとは言えない。地方債や退職手当といった構成要素について個別に着目するとともに、今後想定される将来負担について的確に対応できるように、充当可能基金の確保を図る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学校施設改築等基金において、今後の改築・大規模改修経費の財源確保のための積立を実施</a:t>
          </a:r>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したことなどによる増。</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各基金の方針に基づき、適切な積立、活用を図る。</a:t>
          </a:r>
          <a:endParaRPr lang="ja-JP" altLang="ja-JP" sz="1600">
            <a:effectLst/>
            <a:latin typeface="ＭＳ Ｐゴシック" panose="020B0600070205080204" pitchFamily="50" charset="-128"/>
            <a:ea typeface="ＭＳ Ｐゴシック" panose="020B0600070205080204" pitchFamily="50" charset="-128"/>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公共施設建設基金：公共施設の改修、改築及び新設等の経費の財源</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学校施設改築等基金：学校施設の改築及び大規模改修経費の財源</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地下鉄</a:t>
          </a:r>
          <a:r>
            <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号線建設基金：地下鉄</a:t>
          </a:r>
          <a:r>
            <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号線建設経費の財源</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防災基金：災害の予防、応急対策及び復旧経費の財源</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区営住宅整備基金：区営住宅整備に要する経費の財源</a:t>
          </a:r>
          <a:endParaRPr lang="ja-JP" altLang="ja-JP" sz="1600">
            <a:effectLst/>
            <a:latin typeface="ＭＳ Ｐゴシック" panose="020B0600070205080204" pitchFamily="50" charset="-128"/>
            <a:ea typeface="ＭＳ Ｐゴシック" panose="020B0600070205080204" pitchFamily="50" charset="-128"/>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学校施設改築等基金において、今後の改築・大規模改修経費の財源確保のための積立を実施したことなどによる増。</a:t>
          </a:r>
          <a:endParaRPr lang="ja-JP" altLang="ja-JP" sz="1600">
            <a:effectLst/>
            <a:latin typeface="ＭＳ Ｐゴシック" panose="020B0600070205080204" pitchFamily="50" charset="-128"/>
            <a:ea typeface="ＭＳ Ｐゴシック" panose="020B0600070205080204" pitchFamily="50" charset="-128"/>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公共施設建設基金については、</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今後の公共施設の更新需要に備え、積立・活用を図る。</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その他の基金についても、各基金の方針に基づき、適切な積立、活用を図る。</a:t>
          </a:r>
          <a:endParaRPr lang="ja-JP" altLang="ja-JP" sz="1600">
            <a:effectLst/>
            <a:latin typeface="ＭＳ Ｐゴシック" panose="020B0600070205080204" pitchFamily="50" charset="-128"/>
            <a:ea typeface="ＭＳ Ｐゴシック" panose="020B0600070205080204" pitchFamily="50" charset="-128"/>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影響により、各種事業が中止、延期、規模縮小となるなど、歳入不足額が減少したこと、また、今後の歳入環境が不透明な状況であることを鑑み、繰入の抑制を図ったことが主な増要因である。</a:t>
          </a:r>
          <a:endParaRPr lang="ja-JP" altLang="ja-JP" sz="1600">
            <a:effectLst/>
            <a:latin typeface="ＭＳ Ｐゴシック" panose="020B0600070205080204" pitchFamily="50" charset="-128"/>
            <a:ea typeface="ＭＳ Ｐゴシック" panose="020B0600070205080204" pitchFamily="50" charset="-128"/>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景気の後退局面においても、安定した区民サービスを提供することに加え、計画事業の安定的な執行が可能となるよう適切な積立を実施する。</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基金運用収入の積立による増。</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基金運用収入の積立を行う。</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49858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283970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18082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52194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686306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49858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283970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18082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52194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686306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526,301
495,909
42.99
259,978,713
252,937,106
5,641,449
126,191,212
24,814,949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年度は、福祉施設の新たな供用開始がなかったことなどにより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53.6%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区は、道路や橋りょう等のインフラ資産において類似団体より高い数値になっているものの、保育所等や学校施設が新規整備や計画的な改築等により、類似団体より低い数値になっているため、全体としては類似団体平均を下回っている。公共施設等総合管理計画に基づき、既存施設の長寿命化や計画的な改修・改築を実施し、区民サービスの低下を招かぬよう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27125" y="665307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72811" y="656308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27125" y="6352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72811" y="62622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27125" y="605145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72811" y="595765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27125" y="575065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72811" y="565685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27125" y="5449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72811" y="5356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27125" y="514522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72811" y="50552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206240" y="5292543"/>
          <a:ext cx="1270" cy="1143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258945" y="6439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119245" y="64355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258945" y="50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119245" y="529254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2" name="有形固定資産減価償却率平均値テキスト"/>
        <xdr:cNvSpPr txBox="1"/>
      </xdr:nvSpPr>
      <xdr:spPr>
        <a:xfrm>
          <a:off x="4258945" y="5871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157345" y="58934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3537585" y="58903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2867025" y="59335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196465" y="59088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525905" y="59057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23495</xdr:rowOff>
    </xdr:from>
    <xdr:to>
      <xdr:col>23</xdr:col>
      <xdr:colOff>136525</xdr:colOff>
      <xdr:row>30</xdr:row>
      <xdr:rowOff>125095</xdr:rowOff>
    </xdr:to>
    <xdr:sp macro="" textlink="">
      <xdr:nvSpPr>
        <xdr:cNvPr id="93" name="楕円 92"/>
        <xdr:cNvSpPr/>
      </xdr:nvSpPr>
      <xdr:spPr>
        <a:xfrm>
          <a:off x="4157345" y="580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46372</xdr:rowOff>
    </xdr:from>
    <xdr:ext cx="405111" cy="259045"/>
    <xdr:sp macro="" textlink="">
      <xdr:nvSpPr>
        <xdr:cNvPr id="94" name="有形固定資産減価償却率該当値テキスト"/>
        <xdr:cNvSpPr txBox="1"/>
      </xdr:nvSpPr>
      <xdr:spPr>
        <a:xfrm>
          <a:off x="4258945" y="566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164102</xdr:rowOff>
    </xdr:from>
    <xdr:to>
      <xdr:col>19</xdr:col>
      <xdr:colOff>187325</xdr:colOff>
      <xdr:row>30</xdr:row>
      <xdr:rowOff>94252</xdr:rowOff>
    </xdr:to>
    <xdr:sp macro="" textlink="">
      <xdr:nvSpPr>
        <xdr:cNvPr id="95" name="楕円 94"/>
        <xdr:cNvSpPr/>
      </xdr:nvSpPr>
      <xdr:spPr>
        <a:xfrm>
          <a:off x="3537585" y="57800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43452</xdr:rowOff>
    </xdr:from>
    <xdr:to>
      <xdr:col>23</xdr:col>
      <xdr:colOff>85725</xdr:colOff>
      <xdr:row>30</xdr:row>
      <xdr:rowOff>74295</xdr:rowOff>
    </xdr:to>
    <xdr:cxnSp macro="">
      <xdr:nvCxnSpPr>
        <xdr:cNvPr id="96" name="直線コネクタ 95"/>
        <xdr:cNvCxnSpPr/>
      </xdr:nvCxnSpPr>
      <xdr:spPr>
        <a:xfrm>
          <a:off x="3588385" y="5827032"/>
          <a:ext cx="61976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142512</xdr:rowOff>
    </xdr:from>
    <xdr:to>
      <xdr:col>15</xdr:col>
      <xdr:colOff>187325</xdr:colOff>
      <xdr:row>30</xdr:row>
      <xdr:rowOff>72662</xdr:rowOff>
    </xdr:to>
    <xdr:sp macro="" textlink="">
      <xdr:nvSpPr>
        <xdr:cNvPr id="97" name="楕円 96"/>
        <xdr:cNvSpPr/>
      </xdr:nvSpPr>
      <xdr:spPr>
        <a:xfrm>
          <a:off x="2867025" y="57584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21862</xdr:rowOff>
    </xdr:from>
    <xdr:to>
      <xdr:col>19</xdr:col>
      <xdr:colOff>136525</xdr:colOff>
      <xdr:row>30</xdr:row>
      <xdr:rowOff>43452</xdr:rowOff>
    </xdr:to>
    <xdr:cxnSp macro="">
      <xdr:nvCxnSpPr>
        <xdr:cNvPr id="98" name="直線コネクタ 97"/>
        <xdr:cNvCxnSpPr/>
      </xdr:nvCxnSpPr>
      <xdr:spPr>
        <a:xfrm>
          <a:off x="2917825" y="5805442"/>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127091</xdr:rowOff>
    </xdr:from>
    <xdr:to>
      <xdr:col>11</xdr:col>
      <xdr:colOff>187325</xdr:colOff>
      <xdr:row>30</xdr:row>
      <xdr:rowOff>57241</xdr:rowOff>
    </xdr:to>
    <xdr:sp macro="" textlink="">
      <xdr:nvSpPr>
        <xdr:cNvPr id="99" name="楕円 98"/>
        <xdr:cNvSpPr/>
      </xdr:nvSpPr>
      <xdr:spPr>
        <a:xfrm>
          <a:off x="2196465" y="57430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6441</xdr:rowOff>
    </xdr:from>
    <xdr:to>
      <xdr:col>15</xdr:col>
      <xdr:colOff>136525</xdr:colOff>
      <xdr:row>30</xdr:row>
      <xdr:rowOff>21862</xdr:rowOff>
    </xdr:to>
    <xdr:cxnSp macro="">
      <xdr:nvCxnSpPr>
        <xdr:cNvPr id="100" name="直線コネクタ 99"/>
        <xdr:cNvCxnSpPr/>
      </xdr:nvCxnSpPr>
      <xdr:spPr>
        <a:xfrm>
          <a:off x="2247265" y="5790021"/>
          <a:ext cx="67056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151765</xdr:rowOff>
    </xdr:from>
    <xdr:to>
      <xdr:col>7</xdr:col>
      <xdr:colOff>187325</xdr:colOff>
      <xdr:row>30</xdr:row>
      <xdr:rowOff>81915</xdr:rowOff>
    </xdr:to>
    <xdr:sp macro="" textlink="">
      <xdr:nvSpPr>
        <xdr:cNvPr id="101" name="楕円 100"/>
        <xdr:cNvSpPr/>
      </xdr:nvSpPr>
      <xdr:spPr>
        <a:xfrm>
          <a:off x="1525905" y="57677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6441</xdr:rowOff>
    </xdr:from>
    <xdr:to>
      <xdr:col>11</xdr:col>
      <xdr:colOff>136525</xdr:colOff>
      <xdr:row>30</xdr:row>
      <xdr:rowOff>31115</xdr:rowOff>
    </xdr:to>
    <xdr:cxnSp macro="">
      <xdr:nvCxnSpPr>
        <xdr:cNvPr id="102" name="直線コネクタ 101"/>
        <xdr:cNvCxnSpPr/>
      </xdr:nvCxnSpPr>
      <xdr:spPr>
        <a:xfrm flipV="1">
          <a:off x="1576705" y="5790021"/>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3" name="n_1aveValue有形固定資産減価償却率"/>
        <xdr:cNvSpPr txBox="1"/>
      </xdr:nvSpPr>
      <xdr:spPr>
        <a:xfrm>
          <a:off x="3395989" y="5979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4" name="n_2aveValue有形固定資産減価償却率"/>
        <xdr:cNvSpPr txBox="1"/>
      </xdr:nvSpPr>
      <xdr:spPr>
        <a:xfrm>
          <a:off x="2738129" y="6022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5" name="n_3aveValue有形固定資産減価償却率"/>
        <xdr:cNvSpPr txBox="1"/>
      </xdr:nvSpPr>
      <xdr:spPr>
        <a:xfrm>
          <a:off x="2067569" y="5997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43469</xdr:rowOff>
    </xdr:from>
    <xdr:ext cx="405111" cy="259045"/>
    <xdr:sp macro="" textlink="">
      <xdr:nvSpPr>
        <xdr:cNvPr id="106" name="n_4aveValue有形固定資産減価償却率"/>
        <xdr:cNvSpPr txBox="1"/>
      </xdr:nvSpPr>
      <xdr:spPr>
        <a:xfrm>
          <a:off x="1397009" y="5994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110779</xdr:rowOff>
    </xdr:from>
    <xdr:ext cx="405111" cy="259045"/>
    <xdr:sp macro="" textlink="">
      <xdr:nvSpPr>
        <xdr:cNvPr id="107" name="n_1mainValue有形固定資産減価償却率"/>
        <xdr:cNvSpPr txBox="1"/>
      </xdr:nvSpPr>
      <xdr:spPr>
        <a:xfrm>
          <a:off x="3395989" y="5559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89189</xdr:rowOff>
    </xdr:from>
    <xdr:ext cx="405111" cy="259045"/>
    <xdr:sp macro="" textlink="">
      <xdr:nvSpPr>
        <xdr:cNvPr id="108" name="n_2mainValue有形固定資産減価償却率"/>
        <xdr:cNvSpPr txBox="1"/>
      </xdr:nvSpPr>
      <xdr:spPr>
        <a:xfrm>
          <a:off x="2738129" y="5537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73768</xdr:rowOff>
    </xdr:from>
    <xdr:ext cx="405111" cy="259045"/>
    <xdr:sp macro="" textlink="">
      <xdr:nvSpPr>
        <xdr:cNvPr id="109" name="n_3mainValue有形固定資産減価償却率"/>
        <xdr:cNvSpPr txBox="1"/>
      </xdr:nvSpPr>
      <xdr:spPr>
        <a:xfrm>
          <a:off x="2067569" y="5522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98442</xdr:rowOff>
    </xdr:from>
    <xdr:ext cx="405111" cy="259045"/>
    <xdr:sp macro="" textlink="">
      <xdr:nvSpPr>
        <xdr:cNvPr id="110" name="n_4mainValue有形固定資産減価償却率"/>
        <xdr:cNvSpPr txBox="1"/>
      </xdr:nvSpPr>
      <xdr:spPr>
        <a:xfrm>
          <a:off x="1397009" y="554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2292181" y="450700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債務償還可能年数については、充当可能財源が将来負担額を上回っているため「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」となっており、類似団体平均と同じである。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9542936" y="68638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9542936" y="65116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9594231" y="61594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9594231" y="5807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9594231" y="5455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9645528" y="510663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3027660" y="5196628"/>
          <a:ext cx="1269" cy="1214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3080365" y="6415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2963525" y="64113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3080365"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2963525" y="51966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3080365" y="512425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3001625" y="51458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235900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168844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101788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034732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224972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159186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092130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025074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526,301
495,909
42.99
259,978,713
252,937,106
5,641,449
126,191,212
24,814,949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086225" y="5534842"/>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124960" y="707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020820" y="7068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124960" y="62787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03606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31216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514600" y="639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739900" y="63587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965200" y="66074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51526</xdr:rowOff>
    </xdr:from>
    <xdr:to>
      <xdr:col>24</xdr:col>
      <xdr:colOff>114300</xdr:colOff>
      <xdr:row>39</xdr:row>
      <xdr:rowOff>153126</xdr:rowOff>
    </xdr:to>
    <xdr:sp macro="" textlink="">
      <xdr:nvSpPr>
        <xdr:cNvPr id="74" name="楕円 73"/>
        <xdr:cNvSpPr/>
      </xdr:nvSpPr>
      <xdr:spPr>
        <a:xfrm>
          <a:off x="4036060" y="658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29953</xdr:rowOff>
    </xdr:from>
    <xdr:ext cx="405111" cy="259045"/>
    <xdr:sp macro="" textlink="">
      <xdr:nvSpPr>
        <xdr:cNvPr id="75" name="【道路】&#10;有形固定資産減価償却率該当値テキスト"/>
        <xdr:cNvSpPr txBox="1"/>
      </xdr:nvSpPr>
      <xdr:spPr>
        <a:xfrm>
          <a:off x="4124960" y="656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44994</xdr:rowOff>
    </xdr:from>
    <xdr:to>
      <xdr:col>20</xdr:col>
      <xdr:colOff>38100</xdr:colOff>
      <xdr:row>39</xdr:row>
      <xdr:rowOff>146594</xdr:rowOff>
    </xdr:to>
    <xdr:sp macro="" textlink="">
      <xdr:nvSpPr>
        <xdr:cNvPr id="76" name="楕円 75"/>
        <xdr:cNvSpPr/>
      </xdr:nvSpPr>
      <xdr:spPr>
        <a:xfrm>
          <a:off x="3312160" y="65829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95794</xdr:rowOff>
    </xdr:from>
    <xdr:to>
      <xdr:col>24</xdr:col>
      <xdr:colOff>63500</xdr:colOff>
      <xdr:row>39</xdr:row>
      <xdr:rowOff>102326</xdr:rowOff>
    </xdr:to>
    <xdr:cxnSp macro="">
      <xdr:nvCxnSpPr>
        <xdr:cNvPr id="77" name="直線コネクタ 76"/>
        <xdr:cNvCxnSpPr/>
      </xdr:nvCxnSpPr>
      <xdr:spPr>
        <a:xfrm>
          <a:off x="3355340" y="6633754"/>
          <a:ext cx="7315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35197</xdr:rowOff>
    </xdr:from>
    <xdr:to>
      <xdr:col>15</xdr:col>
      <xdr:colOff>101600</xdr:colOff>
      <xdr:row>39</xdr:row>
      <xdr:rowOff>136797</xdr:rowOff>
    </xdr:to>
    <xdr:sp macro="" textlink="">
      <xdr:nvSpPr>
        <xdr:cNvPr id="78" name="楕円 77"/>
        <xdr:cNvSpPr/>
      </xdr:nvSpPr>
      <xdr:spPr>
        <a:xfrm>
          <a:off x="2514600" y="657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85997</xdr:rowOff>
    </xdr:from>
    <xdr:to>
      <xdr:col>19</xdr:col>
      <xdr:colOff>177800</xdr:colOff>
      <xdr:row>39</xdr:row>
      <xdr:rowOff>95794</xdr:rowOff>
    </xdr:to>
    <xdr:cxnSp macro="">
      <xdr:nvCxnSpPr>
        <xdr:cNvPr id="79" name="直線コネクタ 78"/>
        <xdr:cNvCxnSpPr/>
      </xdr:nvCxnSpPr>
      <xdr:spPr>
        <a:xfrm>
          <a:off x="2565400" y="6623957"/>
          <a:ext cx="78994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40096</xdr:rowOff>
    </xdr:from>
    <xdr:to>
      <xdr:col>10</xdr:col>
      <xdr:colOff>165100</xdr:colOff>
      <xdr:row>39</xdr:row>
      <xdr:rowOff>141696</xdr:rowOff>
    </xdr:to>
    <xdr:sp macro="" textlink="">
      <xdr:nvSpPr>
        <xdr:cNvPr id="80" name="楕円 79"/>
        <xdr:cNvSpPr/>
      </xdr:nvSpPr>
      <xdr:spPr>
        <a:xfrm>
          <a:off x="1739900" y="657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85997</xdr:rowOff>
    </xdr:from>
    <xdr:to>
      <xdr:col>15</xdr:col>
      <xdr:colOff>50800</xdr:colOff>
      <xdr:row>39</xdr:row>
      <xdr:rowOff>90896</xdr:rowOff>
    </xdr:to>
    <xdr:cxnSp macro="">
      <xdr:nvCxnSpPr>
        <xdr:cNvPr id="81" name="直線コネクタ 80"/>
        <xdr:cNvCxnSpPr/>
      </xdr:nvCxnSpPr>
      <xdr:spPr>
        <a:xfrm flipV="1">
          <a:off x="1790700" y="6623957"/>
          <a:ext cx="7747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40096</xdr:rowOff>
    </xdr:from>
    <xdr:to>
      <xdr:col>6</xdr:col>
      <xdr:colOff>38100</xdr:colOff>
      <xdr:row>39</xdr:row>
      <xdr:rowOff>141696</xdr:rowOff>
    </xdr:to>
    <xdr:sp macro="" textlink="">
      <xdr:nvSpPr>
        <xdr:cNvPr id="82" name="楕円 81"/>
        <xdr:cNvSpPr/>
      </xdr:nvSpPr>
      <xdr:spPr>
        <a:xfrm>
          <a:off x="965200" y="65780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90896</xdr:rowOff>
    </xdr:from>
    <xdr:to>
      <xdr:col>10</xdr:col>
      <xdr:colOff>114300</xdr:colOff>
      <xdr:row>39</xdr:row>
      <xdr:rowOff>90896</xdr:rowOff>
    </xdr:to>
    <xdr:cxnSp macro="">
      <xdr:nvCxnSpPr>
        <xdr:cNvPr id="83" name="直線コネクタ 82"/>
        <xdr:cNvCxnSpPr/>
      </xdr:nvCxnSpPr>
      <xdr:spPr>
        <a:xfrm>
          <a:off x="1008380" y="662885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4" name="n_1aveValue【道路】&#10;有形固定資産減価償却率"/>
        <xdr:cNvSpPr txBox="1"/>
      </xdr:nvSpPr>
      <xdr:spPr>
        <a:xfrm>
          <a:off x="317056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5" name="n_2aveValue【道路】&#10;有形固定資産減価償却率"/>
        <xdr:cNvSpPr txBox="1"/>
      </xdr:nvSpPr>
      <xdr:spPr>
        <a:xfrm>
          <a:off x="238570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6" name="n_3aveValue【道路】&#10;有形固定資産減価償却率"/>
        <xdr:cNvSpPr txBox="1"/>
      </xdr:nvSpPr>
      <xdr:spPr>
        <a:xfrm>
          <a:off x="1611004" y="613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162214</xdr:rowOff>
    </xdr:from>
    <xdr:ext cx="405111" cy="259045"/>
    <xdr:sp macro="" textlink="">
      <xdr:nvSpPr>
        <xdr:cNvPr id="87" name="n_4aveValue【道路】&#10;有形固定資産減価償却率"/>
        <xdr:cNvSpPr txBox="1"/>
      </xdr:nvSpPr>
      <xdr:spPr>
        <a:xfrm>
          <a:off x="836304" y="670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137721</xdr:rowOff>
    </xdr:from>
    <xdr:ext cx="405111" cy="259045"/>
    <xdr:sp macro="" textlink="">
      <xdr:nvSpPr>
        <xdr:cNvPr id="88" name="n_1mainValue【道路】&#10;有形固定資産減価償却率"/>
        <xdr:cNvSpPr txBox="1"/>
      </xdr:nvSpPr>
      <xdr:spPr>
        <a:xfrm>
          <a:off x="317056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127924</xdr:rowOff>
    </xdr:from>
    <xdr:ext cx="405111" cy="259045"/>
    <xdr:sp macro="" textlink="">
      <xdr:nvSpPr>
        <xdr:cNvPr id="89" name="n_2mainValue【道路】&#10;有形固定資産減価償却率"/>
        <xdr:cNvSpPr txBox="1"/>
      </xdr:nvSpPr>
      <xdr:spPr>
        <a:xfrm>
          <a:off x="238570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132823</xdr:rowOff>
    </xdr:from>
    <xdr:ext cx="405111" cy="259045"/>
    <xdr:sp macro="" textlink="">
      <xdr:nvSpPr>
        <xdr:cNvPr id="90" name="n_3mainValue【道路】&#10;有形固定資産減価償却率"/>
        <xdr:cNvSpPr txBox="1"/>
      </xdr:nvSpPr>
      <xdr:spPr>
        <a:xfrm>
          <a:off x="1611004" y="667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158223</xdr:rowOff>
    </xdr:from>
    <xdr:ext cx="405111" cy="259045"/>
    <xdr:sp macro="" textlink="">
      <xdr:nvSpPr>
        <xdr:cNvPr id="91" name="n_4mainValue【道路】&#10;有形固定資産減価償却率"/>
        <xdr:cNvSpPr txBox="1"/>
      </xdr:nvSpPr>
      <xdr:spPr>
        <a:xfrm>
          <a:off x="836304" y="6360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9219565" y="5703380"/>
          <a:ext cx="0" cy="1233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9258300" y="6940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9154160" y="69366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9258300" y="548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9154160" y="5703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9258300" y="66024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9192260" y="67471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844550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7670800" y="67382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6873240" y="674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098540" y="68152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8827</xdr:rowOff>
    </xdr:from>
    <xdr:to>
      <xdr:col>55</xdr:col>
      <xdr:colOff>50800</xdr:colOff>
      <xdr:row>41</xdr:row>
      <xdr:rowOff>110427</xdr:rowOff>
    </xdr:to>
    <xdr:sp macro="" textlink="">
      <xdr:nvSpPr>
        <xdr:cNvPr id="131" name="楕円 130"/>
        <xdr:cNvSpPr/>
      </xdr:nvSpPr>
      <xdr:spPr>
        <a:xfrm>
          <a:off x="9192260" y="68820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95204</xdr:rowOff>
    </xdr:from>
    <xdr:ext cx="469744" cy="259045"/>
    <xdr:sp macro="" textlink="">
      <xdr:nvSpPr>
        <xdr:cNvPr id="132" name="【道路】&#10;一人当たり延長該当値テキスト"/>
        <xdr:cNvSpPr txBox="1"/>
      </xdr:nvSpPr>
      <xdr:spPr>
        <a:xfrm>
          <a:off x="9258300" y="6800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13208</xdr:rowOff>
    </xdr:from>
    <xdr:to>
      <xdr:col>50</xdr:col>
      <xdr:colOff>165100</xdr:colOff>
      <xdr:row>41</xdr:row>
      <xdr:rowOff>114808</xdr:rowOff>
    </xdr:to>
    <xdr:sp macro="" textlink="">
      <xdr:nvSpPr>
        <xdr:cNvPr id="133" name="楕円 132"/>
        <xdr:cNvSpPr/>
      </xdr:nvSpPr>
      <xdr:spPr>
        <a:xfrm>
          <a:off x="8445500" y="688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59627</xdr:rowOff>
    </xdr:from>
    <xdr:to>
      <xdr:col>55</xdr:col>
      <xdr:colOff>0</xdr:colOff>
      <xdr:row>41</xdr:row>
      <xdr:rowOff>64008</xdr:rowOff>
    </xdr:to>
    <xdr:cxnSp macro="">
      <xdr:nvCxnSpPr>
        <xdr:cNvPr id="134" name="直線コネクタ 133"/>
        <xdr:cNvCxnSpPr/>
      </xdr:nvCxnSpPr>
      <xdr:spPr>
        <a:xfrm flipV="1">
          <a:off x="8496300" y="6932867"/>
          <a:ext cx="7239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12256</xdr:rowOff>
    </xdr:from>
    <xdr:to>
      <xdr:col>46</xdr:col>
      <xdr:colOff>38100</xdr:colOff>
      <xdr:row>41</xdr:row>
      <xdr:rowOff>113856</xdr:rowOff>
    </xdr:to>
    <xdr:sp macro="" textlink="">
      <xdr:nvSpPr>
        <xdr:cNvPr id="135" name="楕円 134"/>
        <xdr:cNvSpPr/>
      </xdr:nvSpPr>
      <xdr:spPr>
        <a:xfrm>
          <a:off x="7670800" y="68854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63056</xdr:rowOff>
    </xdr:from>
    <xdr:to>
      <xdr:col>50</xdr:col>
      <xdr:colOff>114300</xdr:colOff>
      <xdr:row>41</xdr:row>
      <xdr:rowOff>64008</xdr:rowOff>
    </xdr:to>
    <xdr:cxnSp macro="">
      <xdr:nvCxnSpPr>
        <xdr:cNvPr id="136" name="直線コネクタ 135"/>
        <xdr:cNvCxnSpPr/>
      </xdr:nvCxnSpPr>
      <xdr:spPr>
        <a:xfrm>
          <a:off x="7713980" y="6936296"/>
          <a:ext cx="78232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10731</xdr:rowOff>
    </xdr:from>
    <xdr:to>
      <xdr:col>41</xdr:col>
      <xdr:colOff>101600</xdr:colOff>
      <xdr:row>41</xdr:row>
      <xdr:rowOff>112331</xdr:rowOff>
    </xdr:to>
    <xdr:sp macro="" textlink="">
      <xdr:nvSpPr>
        <xdr:cNvPr id="137" name="楕円 136"/>
        <xdr:cNvSpPr/>
      </xdr:nvSpPr>
      <xdr:spPr>
        <a:xfrm>
          <a:off x="6873240" y="688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61531</xdr:rowOff>
    </xdr:from>
    <xdr:to>
      <xdr:col>45</xdr:col>
      <xdr:colOff>177800</xdr:colOff>
      <xdr:row>41</xdr:row>
      <xdr:rowOff>63056</xdr:rowOff>
    </xdr:to>
    <xdr:cxnSp macro="">
      <xdr:nvCxnSpPr>
        <xdr:cNvPr id="138" name="直線コネクタ 137"/>
        <xdr:cNvCxnSpPr/>
      </xdr:nvCxnSpPr>
      <xdr:spPr>
        <a:xfrm>
          <a:off x="6924040" y="6934771"/>
          <a:ext cx="789940" cy="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20828</xdr:rowOff>
    </xdr:from>
    <xdr:to>
      <xdr:col>36</xdr:col>
      <xdr:colOff>165100</xdr:colOff>
      <xdr:row>41</xdr:row>
      <xdr:rowOff>122428</xdr:rowOff>
    </xdr:to>
    <xdr:sp macro="" textlink="">
      <xdr:nvSpPr>
        <xdr:cNvPr id="139" name="楕円 138"/>
        <xdr:cNvSpPr/>
      </xdr:nvSpPr>
      <xdr:spPr>
        <a:xfrm>
          <a:off x="6098540" y="689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61531</xdr:rowOff>
    </xdr:from>
    <xdr:to>
      <xdr:col>41</xdr:col>
      <xdr:colOff>50800</xdr:colOff>
      <xdr:row>41</xdr:row>
      <xdr:rowOff>71628</xdr:rowOff>
    </xdr:to>
    <xdr:cxnSp macro="">
      <xdr:nvCxnSpPr>
        <xdr:cNvPr id="140" name="直線コネクタ 139"/>
        <xdr:cNvCxnSpPr/>
      </xdr:nvCxnSpPr>
      <xdr:spPr>
        <a:xfrm flipV="1">
          <a:off x="6149340" y="6934771"/>
          <a:ext cx="7747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827158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7509587" y="65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6712027"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44" name="n_4aveValue【道路】&#10;一人当たり延長"/>
        <xdr:cNvSpPr txBox="1"/>
      </xdr:nvSpPr>
      <xdr:spPr>
        <a:xfrm>
          <a:off x="5937327" y="659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105935</xdr:rowOff>
    </xdr:from>
    <xdr:ext cx="469744" cy="259045"/>
    <xdr:sp macro="" textlink="">
      <xdr:nvSpPr>
        <xdr:cNvPr id="145" name="n_1mainValue【道路】&#10;一人当たり延長"/>
        <xdr:cNvSpPr txBox="1"/>
      </xdr:nvSpPr>
      <xdr:spPr>
        <a:xfrm>
          <a:off x="8271587" y="6979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104983</xdr:rowOff>
    </xdr:from>
    <xdr:ext cx="469744" cy="259045"/>
    <xdr:sp macro="" textlink="">
      <xdr:nvSpPr>
        <xdr:cNvPr id="146" name="n_2mainValue【道路】&#10;一人当たり延長"/>
        <xdr:cNvSpPr txBox="1"/>
      </xdr:nvSpPr>
      <xdr:spPr>
        <a:xfrm>
          <a:off x="7509587" y="69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103458</xdr:rowOff>
    </xdr:from>
    <xdr:ext cx="469744" cy="259045"/>
    <xdr:sp macro="" textlink="">
      <xdr:nvSpPr>
        <xdr:cNvPr id="147" name="n_3mainValue【道路】&#10;一人当たり延長"/>
        <xdr:cNvSpPr txBox="1"/>
      </xdr:nvSpPr>
      <xdr:spPr>
        <a:xfrm>
          <a:off x="6712027" y="697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113555</xdr:rowOff>
    </xdr:from>
    <xdr:ext cx="469744" cy="259045"/>
    <xdr:sp macro="" textlink="">
      <xdr:nvSpPr>
        <xdr:cNvPr id="148" name="n_4mainValue【道路】&#10;一人当たり延長"/>
        <xdr:cNvSpPr txBox="1"/>
      </xdr:nvSpPr>
      <xdr:spPr>
        <a:xfrm>
          <a:off x="5937327" y="698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086225" y="9545574"/>
          <a:ext cx="0" cy="1132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124960" y="1068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020820" y="106779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124960" y="9324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020820" y="95455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6" name="【橋りょう・トンネル】&#10;有形固定資産減価償却率平均値テキスト"/>
        <xdr:cNvSpPr txBox="1"/>
      </xdr:nvSpPr>
      <xdr:spPr>
        <a:xfrm>
          <a:off x="4124960" y="995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03606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312160" y="100784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514600" y="10054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739900" y="100434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965200" y="100045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104648</xdr:rowOff>
    </xdr:from>
    <xdr:to>
      <xdr:col>24</xdr:col>
      <xdr:colOff>114300</xdr:colOff>
      <xdr:row>62</xdr:row>
      <xdr:rowOff>34798</xdr:rowOff>
    </xdr:to>
    <xdr:sp macro="" textlink="">
      <xdr:nvSpPr>
        <xdr:cNvPr id="187" name="楕円 186"/>
        <xdr:cNvSpPr/>
      </xdr:nvSpPr>
      <xdr:spPr>
        <a:xfrm>
          <a:off x="4036060" y="103306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83075</xdr:rowOff>
    </xdr:from>
    <xdr:ext cx="405111" cy="259045"/>
    <xdr:sp macro="" textlink="">
      <xdr:nvSpPr>
        <xdr:cNvPr id="188" name="【橋りょう・トンネル】&#10;有形固定資産減価償却率該当値テキスト"/>
        <xdr:cNvSpPr txBox="1"/>
      </xdr:nvSpPr>
      <xdr:spPr>
        <a:xfrm>
          <a:off x="4124960" y="10309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68072</xdr:rowOff>
    </xdr:from>
    <xdr:to>
      <xdr:col>20</xdr:col>
      <xdr:colOff>38100</xdr:colOff>
      <xdr:row>61</xdr:row>
      <xdr:rowOff>169672</xdr:rowOff>
    </xdr:to>
    <xdr:sp macro="" textlink="">
      <xdr:nvSpPr>
        <xdr:cNvPr id="189" name="楕円 188"/>
        <xdr:cNvSpPr/>
      </xdr:nvSpPr>
      <xdr:spPr>
        <a:xfrm>
          <a:off x="3312160" y="102941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118872</xdr:rowOff>
    </xdr:from>
    <xdr:to>
      <xdr:col>24</xdr:col>
      <xdr:colOff>63500</xdr:colOff>
      <xdr:row>61</xdr:row>
      <xdr:rowOff>155448</xdr:rowOff>
    </xdr:to>
    <xdr:cxnSp macro="">
      <xdr:nvCxnSpPr>
        <xdr:cNvPr id="190" name="直線コネクタ 189"/>
        <xdr:cNvCxnSpPr/>
      </xdr:nvCxnSpPr>
      <xdr:spPr>
        <a:xfrm>
          <a:off x="3355340" y="10344912"/>
          <a:ext cx="7315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29210</xdr:rowOff>
    </xdr:from>
    <xdr:to>
      <xdr:col>15</xdr:col>
      <xdr:colOff>101600</xdr:colOff>
      <xdr:row>61</xdr:row>
      <xdr:rowOff>130810</xdr:rowOff>
    </xdr:to>
    <xdr:sp macro="" textlink="">
      <xdr:nvSpPr>
        <xdr:cNvPr id="191" name="楕円 190"/>
        <xdr:cNvSpPr/>
      </xdr:nvSpPr>
      <xdr:spPr>
        <a:xfrm>
          <a:off x="2514600" y="1025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80010</xdr:rowOff>
    </xdr:from>
    <xdr:to>
      <xdr:col>19</xdr:col>
      <xdr:colOff>177800</xdr:colOff>
      <xdr:row>61</xdr:row>
      <xdr:rowOff>118872</xdr:rowOff>
    </xdr:to>
    <xdr:cxnSp macro="">
      <xdr:nvCxnSpPr>
        <xdr:cNvPr id="192" name="直線コネクタ 191"/>
        <xdr:cNvCxnSpPr/>
      </xdr:nvCxnSpPr>
      <xdr:spPr>
        <a:xfrm>
          <a:off x="2565400" y="10306050"/>
          <a:ext cx="78994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4064</xdr:rowOff>
    </xdr:from>
    <xdr:to>
      <xdr:col>10</xdr:col>
      <xdr:colOff>165100</xdr:colOff>
      <xdr:row>61</xdr:row>
      <xdr:rowOff>105664</xdr:rowOff>
    </xdr:to>
    <xdr:sp macro="" textlink="">
      <xdr:nvSpPr>
        <xdr:cNvPr id="193" name="楕円 192"/>
        <xdr:cNvSpPr/>
      </xdr:nvSpPr>
      <xdr:spPr>
        <a:xfrm>
          <a:off x="1739900" y="1023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54864</xdr:rowOff>
    </xdr:from>
    <xdr:to>
      <xdr:col>15</xdr:col>
      <xdr:colOff>50800</xdr:colOff>
      <xdr:row>61</xdr:row>
      <xdr:rowOff>80010</xdr:rowOff>
    </xdr:to>
    <xdr:cxnSp macro="">
      <xdr:nvCxnSpPr>
        <xdr:cNvPr id="194" name="直線コネクタ 193"/>
        <xdr:cNvCxnSpPr/>
      </xdr:nvCxnSpPr>
      <xdr:spPr>
        <a:xfrm>
          <a:off x="1790700" y="10280904"/>
          <a:ext cx="7747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122936</xdr:rowOff>
    </xdr:from>
    <xdr:to>
      <xdr:col>6</xdr:col>
      <xdr:colOff>38100</xdr:colOff>
      <xdr:row>61</xdr:row>
      <xdr:rowOff>53086</xdr:rowOff>
    </xdr:to>
    <xdr:sp macro="" textlink="">
      <xdr:nvSpPr>
        <xdr:cNvPr id="195" name="楕円 194"/>
        <xdr:cNvSpPr/>
      </xdr:nvSpPr>
      <xdr:spPr>
        <a:xfrm>
          <a:off x="965200" y="101813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2286</xdr:rowOff>
    </xdr:from>
    <xdr:to>
      <xdr:col>10</xdr:col>
      <xdr:colOff>114300</xdr:colOff>
      <xdr:row>61</xdr:row>
      <xdr:rowOff>54864</xdr:rowOff>
    </xdr:to>
    <xdr:cxnSp macro="">
      <xdr:nvCxnSpPr>
        <xdr:cNvPr id="196" name="直線コネクタ 195"/>
        <xdr:cNvCxnSpPr/>
      </xdr:nvCxnSpPr>
      <xdr:spPr>
        <a:xfrm>
          <a:off x="1008380" y="10228326"/>
          <a:ext cx="78232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97" name="n_1aveValue【橋りょう・トンネル】&#10;有形固定資産減価償却率"/>
        <xdr:cNvSpPr txBox="1"/>
      </xdr:nvSpPr>
      <xdr:spPr>
        <a:xfrm>
          <a:off x="3170564" y="986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98" name="n_2aveValue【橋りょう・トンネル】&#10;有形固定資産減価償却率"/>
        <xdr:cNvSpPr txBox="1"/>
      </xdr:nvSpPr>
      <xdr:spPr>
        <a:xfrm>
          <a:off x="2385704" y="983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611004" y="982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200" name="n_4aveValue【橋りょう・トンネル】&#10;有形固定資産減価償却率"/>
        <xdr:cNvSpPr txBox="1"/>
      </xdr:nvSpPr>
      <xdr:spPr>
        <a:xfrm>
          <a:off x="8363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160799</xdr:rowOff>
    </xdr:from>
    <xdr:ext cx="405111" cy="259045"/>
    <xdr:sp macro="" textlink="">
      <xdr:nvSpPr>
        <xdr:cNvPr id="201" name="n_1mainValue【橋りょう・トンネル】&#10;有形固定資産減価償却率"/>
        <xdr:cNvSpPr txBox="1"/>
      </xdr:nvSpPr>
      <xdr:spPr>
        <a:xfrm>
          <a:off x="3170564" y="10386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121937</xdr:rowOff>
    </xdr:from>
    <xdr:ext cx="405111" cy="259045"/>
    <xdr:sp macro="" textlink="">
      <xdr:nvSpPr>
        <xdr:cNvPr id="202" name="n_2mainValue【橋りょう・トンネル】&#10;有形固定資産減価償却率"/>
        <xdr:cNvSpPr txBox="1"/>
      </xdr:nvSpPr>
      <xdr:spPr>
        <a:xfrm>
          <a:off x="238570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96791</xdr:rowOff>
    </xdr:from>
    <xdr:ext cx="405111" cy="259045"/>
    <xdr:sp macro="" textlink="">
      <xdr:nvSpPr>
        <xdr:cNvPr id="203" name="n_3mainValue【橋りょう・トンネル】&#10;有形固定資産減価償却率"/>
        <xdr:cNvSpPr txBox="1"/>
      </xdr:nvSpPr>
      <xdr:spPr>
        <a:xfrm>
          <a:off x="1611004" y="1032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44213</xdr:rowOff>
    </xdr:from>
    <xdr:ext cx="405111" cy="259045"/>
    <xdr:sp macro="" textlink="">
      <xdr:nvSpPr>
        <xdr:cNvPr id="204" name="n_4mainValue【橋りょう・トンネル】&#10;有形固定資産減価償却率"/>
        <xdr:cNvSpPr txBox="1"/>
      </xdr:nvSpPr>
      <xdr:spPr>
        <a:xfrm>
          <a:off x="836304" y="10270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9219565" y="9407057"/>
          <a:ext cx="0" cy="1377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9258300" y="1078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9154160" y="10784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9258300" y="918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9154160" y="94070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48747</xdr:rowOff>
    </xdr:from>
    <xdr:ext cx="534377" cy="259045"/>
    <xdr:sp macro="" textlink="">
      <xdr:nvSpPr>
        <xdr:cNvPr id="233" name="【橋りょう・トンネル】&#10;一人当たり有形固定資産（償却資産）額平均値テキスト"/>
        <xdr:cNvSpPr txBox="1"/>
      </xdr:nvSpPr>
      <xdr:spPr>
        <a:xfrm>
          <a:off x="9258300" y="104424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9192260" y="10464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844550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7670800" y="104631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6873240" y="10475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098540" y="104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139867</xdr:rowOff>
    </xdr:from>
    <xdr:to>
      <xdr:col>55</xdr:col>
      <xdr:colOff>50800</xdr:colOff>
      <xdr:row>56</xdr:row>
      <xdr:rowOff>70017</xdr:rowOff>
    </xdr:to>
    <xdr:sp macro="" textlink="">
      <xdr:nvSpPr>
        <xdr:cNvPr id="244" name="楕円 243"/>
        <xdr:cNvSpPr/>
      </xdr:nvSpPr>
      <xdr:spPr>
        <a:xfrm>
          <a:off x="9192260" y="93600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92894</xdr:rowOff>
    </xdr:from>
    <xdr:ext cx="599010" cy="259045"/>
    <xdr:sp macro="" textlink="">
      <xdr:nvSpPr>
        <xdr:cNvPr id="245" name="【橋りょう・トンネル】&#10;一人当たり有形固定資産（償却資産）額該当値テキスト"/>
        <xdr:cNvSpPr txBox="1"/>
      </xdr:nvSpPr>
      <xdr:spPr>
        <a:xfrm>
          <a:off x="9258300" y="9313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127637</xdr:rowOff>
    </xdr:from>
    <xdr:to>
      <xdr:col>50</xdr:col>
      <xdr:colOff>165100</xdr:colOff>
      <xdr:row>56</xdr:row>
      <xdr:rowOff>57787</xdr:rowOff>
    </xdr:to>
    <xdr:sp macro="" textlink="">
      <xdr:nvSpPr>
        <xdr:cNvPr id="246" name="楕円 245"/>
        <xdr:cNvSpPr/>
      </xdr:nvSpPr>
      <xdr:spPr>
        <a:xfrm>
          <a:off x="8445500" y="93478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6987</xdr:rowOff>
    </xdr:from>
    <xdr:to>
      <xdr:col>55</xdr:col>
      <xdr:colOff>0</xdr:colOff>
      <xdr:row>56</xdr:row>
      <xdr:rowOff>19217</xdr:rowOff>
    </xdr:to>
    <xdr:cxnSp macro="">
      <xdr:nvCxnSpPr>
        <xdr:cNvPr id="247" name="直線コネクタ 246"/>
        <xdr:cNvCxnSpPr/>
      </xdr:nvCxnSpPr>
      <xdr:spPr>
        <a:xfrm>
          <a:off x="8496300" y="9394827"/>
          <a:ext cx="7239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118601</xdr:rowOff>
    </xdr:from>
    <xdr:to>
      <xdr:col>46</xdr:col>
      <xdr:colOff>38100</xdr:colOff>
      <xdr:row>56</xdr:row>
      <xdr:rowOff>48751</xdr:rowOff>
    </xdr:to>
    <xdr:sp macro="" textlink="">
      <xdr:nvSpPr>
        <xdr:cNvPr id="248" name="楕円 247"/>
        <xdr:cNvSpPr/>
      </xdr:nvSpPr>
      <xdr:spPr>
        <a:xfrm>
          <a:off x="7670800" y="93388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169401</xdr:rowOff>
    </xdr:from>
    <xdr:to>
      <xdr:col>50</xdr:col>
      <xdr:colOff>114300</xdr:colOff>
      <xdr:row>56</xdr:row>
      <xdr:rowOff>6987</xdr:rowOff>
    </xdr:to>
    <xdr:cxnSp macro="">
      <xdr:nvCxnSpPr>
        <xdr:cNvPr id="249" name="直線コネクタ 248"/>
        <xdr:cNvCxnSpPr/>
      </xdr:nvCxnSpPr>
      <xdr:spPr>
        <a:xfrm>
          <a:off x="7713980" y="9389601"/>
          <a:ext cx="782320" cy="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115392</xdr:rowOff>
    </xdr:from>
    <xdr:to>
      <xdr:col>41</xdr:col>
      <xdr:colOff>101600</xdr:colOff>
      <xdr:row>56</xdr:row>
      <xdr:rowOff>45542</xdr:rowOff>
    </xdr:to>
    <xdr:sp macro="" textlink="">
      <xdr:nvSpPr>
        <xdr:cNvPr id="250" name="楕円 249"/>
        <xdr:cNvSpPr/>
      </xdr:nvSpPr>
      <xdr:spPr>
        <a:xfrm>
          <a:off x="6873240" y="93355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55</xdr:row>
      <xdr:rowOff>166192</xdr:rowOff>
    </xdr:from>
    <xdr:to>
      <xdr:col>45</xdr:col>
      <xdr:colOff>177800</xdr:colOff>
      <xdr:row>55</xdr:row>
      <xdr:rowOff>169401</xdr:rowOff>
    </xdr:to>
    <xdr:cxnSp macro="">
      <xdr:nvCxnSpPr>
        <xdr:cNvPr id="251" name="直線コネクタ 250"/>
        <xdr:cNvCxnSpPr/>
      </xdr:nvCxnSpPr>
      <xdr:spPr>
        <a:xfrm>
          <a:off x="6924040" y="9386392"/>
          <a:ext cx="789940" cy="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55</xdr:row>
      <xdr:rowOff>82214</xdr:rowOff>
    </xdr:from>
    <xdr:to>
      <xdr:col>36</xdr:col>
      <xdr:colOff>165100</xdr:colOff>
      <xdr:row>56</xdr:row>
      <xdr:rowOff>12364</xdr:rowOff>
    </xdr:to>
    <xdr:sp macro="" textlink="">
      <xdr:nvSpPr>
        <xdr:cNvPr id="252" name="楕円 251"/>
        <xdr:cNvSpPr/>
      </xdr:nvSpPr>
      <xdr:spPr>
        <a:xfrm>
          <a:off x="6098540" y="93024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55</xdr:row>
      <xdr:rowOff>133014</xdr:rowOff>
    </xdr:from>
    <xdr:to>
      <xdr:col>41</xdr:col>
      <xdr:colOff>50800</xdr:colOff>
      <xdr:row>55</xdr:row>
      <xdr:rowOff>166192</xdr:rowOff>
    </xdr:to>
    <xdr:cxnSp macro="">
      <xdr:nvCxnSpPr>
        <xdr:cNvPr id="253" name="直線コネクタ 252"/>
        <xdr:cNvCxnSpPr/>
      </xdr:nvCxnSpPr>
      <xdr:spPr>
        <a:xfrm>
          <a:off x="6149340" y="9353214"/>
          <a:ext cx="774700" cy="3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157781</xdr:rowOff>
    </xdr:from>
    <xdr:ext cx="534377" cy="259045"/>
    <xdr:sp macro="" textlink="">
      <xdr:nvSpPr>
        <xdr:cNvPr id="254" name="n_1aveValue【橋りょう・トンネル】&#10;一人当たり有形固定資産（償却資産）額"/>
        <xdr:cNvSpPr txBox="1"/>
      </xdr:nvSpPr>
      <xdr:spPr>
        <a:xfrm>
          <a:off x="8239271" y="1055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162209</xdr:rowOff>
    </xdr:from>
    <xdr:ext cx="534377" cy="259045"/>
    <xdr:sp macro="" textlink="">
      <xdr:nvSpPr>
        <xdr:cNvPr id="255" name="n_2aveValue【橋りょう・トンネル】&#10;一人当たり有形固定資産（償却資産）額"/>
        <xdr:cNvSpPr txBox="1"/>
      </xdr:nvSpPr>
      <xdr:spPr>
        <a:xfrm>
          <a:off x="7477271" y="1055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2936</xdr:rowOff>
    </xdr:from>
    <xdr:ext cx="534377" cy="259045"/>
    <xdr:sp macro="" textlink="">
      <xdr:nvSpPr>
        <xdr:cNvPr id="256" name="n_3aveValue【橋りょう・トンネル】&#10;一人当たり有形固定資産（償却資産）額"/>
        <xdr:cNvSpPr txBox="1"/>
      </xdr:nvSpPr>
      <xdr:spPr>
        <a:xfrm>
          <a:off x="6702571" y="1056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120329</xdr:rowOff>
    </xdr:from>
    <xdr:ext cx="534377" cy="259045"/>
    <xdr:sp macro="" textlink="">
      <xdr:nvSpPr>
        <xdr:cNvPr id="257" name="n_4aveValue【橋りょう・トンネル】&#10;一人当たり有形固定資産（償却資産）額"/>
        <xdr:cNvSpPr txBox="1"/>
      </xdr:nvSpPr>
      <xdr:spPr>
        <a:xfrm>
          <a:off x="5905011" y="1051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54</xdr:row>
      <xdr:rowOff>74314</xdr:rowOff>
    </xdr:from>
    <xdr:ext cx="599010" cy="259045"/>
    <xdr:sp macro="" textlink="">
      <xdr:nvSpPr>
        <xdr:cNvPr id="258" name="n_1mainValue【橋りょう・トンネル】&#10;一人当たり有形固定資産（償却資産）額"/>
        <xdr:cNvSpPr txBox="1"/>
      </xdr:nvSpPr>
      <xdr:spPr>
        <a:xfrm>
          <a:off x="8214575" y="9126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54</xdr:row>
      <xdr:rowOff>65278</xdr:rowOff>
    </xdr:from>
    <xdr:ext cx="599010" cy="259045"/>
    <xdr:sp macro="" textlink="">
      <xdr:nvSpPr>
        <xdr:cNvPr id="259" name="n_2mainValue【橋りょう・トンネル】&#10;一人当たり有形固定資産（償却資産）額"/>
        <xdr:cNvSpPr txBox="1"/>
      </xdr:nvSpPr>
      <xdr:spPr>
        <a:xfrm>
          <a:off x="7444955" y="9117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54</xdr:row>
      <xdr:rowOff>62069</xdr:rowOff>
    </xdr:from>
    <xdr:ext cx="599010" cy="259045"/>
    <xdr:sp macro="" textlink="">
      <xdr:nvSpPr>
        <xdr:cNvPr id="260" name="n_3mainValue【橋りょう・トンネル】&#10;一人当たり有形固定資産（償却資産）額"/>
        <xdr:cNvSpPr txBox="1"/>
      </xdr:nvSpPr>
      <xdr:spPr>
        <a:xfrm>
          <a:off x="6670255" y="911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54</xdr:row>
      <xdr:rowOff>28891</xdr:rowOff>
    </xdr:from>
    <xdr:ext cx="599010" cy="259045"/>
    <xdr:sp macro="" textlink="">
      <xdr:nvSpPr>
        <xdr:cNvPr id="261" name="n_4mainValue【橋りょう・トンネル】&#10;一人当たり有形固定資産（償却資産）額"/>
        <xdr:cNvSpPr txBox="1"/>
      </xdr:nvSpPr>
      <xdr:spPr>
        <a:xfrm>
          <a:off x="5872695" y="9081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086225" y="130492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124960"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020820" y="1461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124960" y="12828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020820" y="13049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29408</xdr:rowOff>
    </xdr:from>
    <xdr:ext cx="405111" cy="259045"/>
    <xdr:sp macro="" textlink="">
      <xdr:nvSpPr>
        <xdr:cNvPr id="293" name="【公営住宅】&#10;有形固定資産減価償却率平均値テキスト"/>
        <xdr:cNvSpPr txBox="1"/>
      </xdr:nvSpPr>
      <xdr:spPr>
        <a:xfrm>
          <a:off x="4124960" y="136082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03606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312160" y="135715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514600" y="13558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739900" y="13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965200" y="134540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8527</xdr:rowOff>
    </xdr:from>
    <xdr:to>
      <xdr:col>24</xdr:col>
      <xdr:colOff>114300</xdr:colOff>
      <xdr:row>81</xdr:row>
      <xdr:rowOff>110127</xdr:rowOff>
    </xdr:to>
    <xdr:sp macro="" textlink="">
      <xdr:nvSpPr>
        <xdr:cNvPr id="304" name="楕円 303"/>
        <xdr:cNvSpPr/>
      </xdr:nvSpPr>
      <xdr:spPr>
        <a:xfrm>
          <a:off x="4036060" y="13587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31404</xdr:rowOff>
    </xdr:from>
    <xdr:ext cx="405111" cy="259045"/>
    <xdr:sp macro="" textlink="">
      <xdr:nvSpPr>
        <xdr:cNvPr id="305" name="【公営住宅】&#10;有形固定資産減価償却率該当値テキスト"/>
        <xdr:cNvSpPr txBox="1"/>
      </xdr:nvSpPr>
      <xdr:spPr>
        <a:xfrm>
          <a:off x="4124960" y="13442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108131</xdr:rowOff>
    </xdr:from>
    <xdr:to>
      <xdr:col>20</xdr:col>
      <xdr:colOff>38100</xdr:colOff>
      <xdr:row>81</xdr:row>
      <xdr:rowOff>38281</xdr:rowOff>
    </xdr:to>
    <xdr:sp macro="" textlink="">
      <xdr:nvSpPr>
        <xdr:cNvPr id="306" name="楕円 305"/>
        <xdr:cNvSpPr/>
      </xdr:nvSpPr>
      <xdr:spPr>
        <a:xfrm>
          <a:off x="3312160" y="135193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158931</xdr:rowOff>
    </xdr:from>
    <xdr:to>
      <xdr:col>24</xdr:col>
      <xdr:colOff>63500</xdr:colOff>
      <xdr:row>81</xdr:row>
      <xdr:rowOff>59327</xdr:rowOff>
    </xdr:to>
    <xdr:cxnSp macro="">
      <xdr:nvCxnSpPr>
        <xdr:cNvPr id="307" name="直線コネクタ 306"/>
        <xdr:cNvCxnSpPr/>
      </xdr:nvCxnSpPr>
      <xdr:spPr>
        <a:xfrm>
          <a:off x="3355340" y="13570131"/>
          <a:ext cx="731520" cy="6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55880</xdr:rowOff>
    </xdr:from>
    <xdr:to>
      <xdr:col>15</xdr:col>
      <xdr:colOff>101600</xdr:colOff>
      <xdr:row>80</xdr:row>
      <xdr:rowOff>157480</xdr:rowOff>
    </xdr:to>
    <xdr:sp macro="" textlink="">
      <xdr:nvSpPr>
        <xdr:cNvPr id="308" name="楕円 307"/>
        <xdr:cNvSpPr/>
      </xdr:nvSpPr>
      <xdr:spPr>
        <a:xfrm>
          <a:off x="2514600" y="1346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106680</xdr:rowOff>
    </xdr:from>
    <xdr:to>
      <xdr:col>19</xdr:col>
      <xdr:colOff>177800</xdr:colOff>
      <xdr:row>80</xdr:row>
      <xdr:rowOff>158931</xdr:rowOff>
    </xdr:to>
    <xdr:cxnSp macro="">
      <xdr:nvCxnSpPr>
        <xdr:cNvPr id="309" name="直線コネクタ 308"/>
        <xdr:cNvCxnSpPr/>
      </xdr:nvCxnSpPr>
      <xdr:spPr>
        <a:xfrm>
          <a:off x="2565400" y="13517880"/>
          <a:ext cx="78994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152219</xdr:rowOff>
    </xdr:from>
    <xdr:to>
      <xdr:col>10</xdr:col>
      <xdr:colOff>165100</xdr:colOff>
      <xdr:row>80</xdr:row>
      <xdr:rowOff>82369</xdr:rowOff>
    </xdr:to>
    <xdr:sp macro="" textlink="">
      <xdr:nvSpPr>
        <xdr:cNvPr id="310" name="楕円 309"/>
        <xdr:cNvSpPr/>
      </xdr:nvSpPr>
      <xdr:spPr>
        <a:xfrm>
          <a:off x="1739900" y="133957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31569</xdr:rowOff>
    </xdr:from>
    <xdr:to>
      <xdr:col>15</xdr:col>
      <xdr:colOff>50800</xdr:colOff>
      <xdr:row>80</xdr:row>
      <xdr:rowOff>106680</xdr:rowOff>
    </xdr:to>
    <xdr:cxnSp macro="">
      <xdr:nvCxnSpPr>
        <xdr:cNvPr id="311" name="直線コネクタ 310"/>
        <xdr:cNvCxnSpPr/>
      </xdr:nvCxnSpPr>
      <xdr:spPr>
        <a:xfrm>
          <a:off x="1790700" y="13442769"/>
          <a:ext cx="7747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86905</xdr:rowOff>
    </xdr:from>
    <xdr:to>
      <xdr:col>6</xdr:col>
      <xdr:colOff>38100</xdr:colOff>
      <xdr:row>80</xdr:row>
      <xdr:rowOff>17055</xdr:rowOff>
    </xdr:to>
    <xdr:sp macro="" textlink="">
      <xdr:nvSpPr>
        <xdr:cNvPr id="312" name="楕円 311"/>
        <xdr:cNvSpPr/>
      </xdr:nvSpPr>
      <xdr:spPr>
        <a:xfrm>
          <a:off x="965200" y="133304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137705</xdr:rowOff>
    </xdr:from>
    <xdr:to>
      <xdr:col>10</xdr:col>
      <xdr:colOff>114300</xdr:colOff>
      <xdr:row>80</xdr:row>
      <xdr:rowOff>31569</xdr:rowOff>
    </xdr:to>
    <xdr:cxnSp macro="">
      <xdr:nvCxnSpPr>
        <xdr:cNvPr id="313" name="直線コネクタ 312"/>
        <xdr:cNvCxnSpPr/>
      </xdr:nvCxnSpPr>
      <xdr:spPr>
        <a:xfrm>
          <a:off x="1008380" y="13381265"/>
          <a:ext cx="782320" cy="6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81659</xdr:rowOff>
    </xdr:from>
    <xdr:ext cx="405111" cy="259045"/>
    <xdr:sp macro="" textlink="">
      <xdr:nvSpPr>
        <xdr:cNvPr id="314" name="n_1aveValue【公営住宅】&#10;有形固定資産減価償却率"/>
        <xdr:cNvSpPr txBox="1"/>
      </xdr:nvSpPr>
      <xdr:spPr>
        <a:xfrm>
          <a:off x="3170564" y="13660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15" name="n_2aveValue【公営住宅】&#10;有形固定資産減価償却率"/>
        <xdr:cNvSpPr txBox="1"/>
      </xdr:nvSpPr>
      <xdr:spPr>
        <a:xfrm>
          <a:off x="2385704" y="13647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161670</xdr:rowOff>
    </xdr:from>
    <xdr:ext cx="405111" cy="259045"/>
    <xdr:sp macro="" textlink="">
      <xdr:nvSpPr>
        <xdr:cNvPr id="316" name="n_3aveValue【公営住宅】&#10;有形固定資産減価償却率"/>
        <xdr:cNvSpPr txBox="1"/>
      </xdr:nvSpPr>
      <xdr:spPr>
        <a:xfrm>
          <a:off x="1611004" y="13572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135545</xdr:rowOff>
    </xdr:from>
    <xdr:ext cx="405111" cy="259045"/>
    <xdr:sp macro="" textlink="">
      <xdr:nvSpPr>
        <xdr:cNvPr id="317" name="n_4aveValue【公営住宅】&#10;有形固定資産減価償却率"/>
        <xdr:cNvSpPr txBox="1"/>
      </xdr:nvSpPr>
      <xdr:spPr>
        <a:xfrm>
          <a:off x="836304" y="13546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54808</xdr:rowOff>
    </xdr:from>
    <xdr:ext cx="405111" cy="259045"/>
    <xdr:sp macro="" textlink="">
      <xdr:nvSpPr>
        <xdr:cNvPr id="318" name="n_1mainValue【公営住宅】&#10;有形固定資産減価償却率"/>
        <xdr:cNvSpPr txBox="1"/>
      </xdr:nvSpPr>
      <xdr:spPr>
        <a:xfrm>
          <a:off x="3170564" y="13298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2557</xdr:rowOff>
    </xdr:from>
    <xdr:ext cx="405111" cy="259045"/>
    <xdr:sp macro="" textlink="">
      <xdr:nvSpPr>
        <xdr:cNvPr id="319" name="n_2mainValue【公営住宅】&#10;有形固定資産減価償却率"/>
        <xdr:cNvSpPr txBox="1"/>
      </xdr:nvSpPr>
      <xdr:spPr>
        <a:xfrm>
          <a:off x="2385704" y="1324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98896</xdr:rowOff>
    </xdr:from>
    <xdr:ext cx="405111" cy="259045"/>
    <xdr:sp macro="" textlink="">
      <xdr:nvSpPr>
        <xdr:cNvPr id="320" name="n_3mainValue【公営住宅】&#10;有形固定資産減価償却率"/>
        <xdr:cNvSpPr txBox="1"/>
      </xdr:nvSpPr>
      <xdr:spPr>
        <a:xfrm>
          <a:off x="1611004" y="1317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33582</xdr:rowOff>
    </xdr:from>
    <xdr:ext cx="405111" cy="259045"/>
    <xdr:sp macro="" textlink="">
      <xdr:nvSpPr>
        <xdr:cNvPr id="321" name="n_4mainValue【公営住宅】&#10;有形固定資産減価償却率"/>
        <xdr:cNvSpPr txBox="1"/>
      </xdr:nvSpPr>
      <xdr:spPr>
        <a:xfrm>
          <a:off x="836304" y="1310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9219565" y="13120551"/>
          <a:ext cx="0" cy="1460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9258300" y="12903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9154160" y="13120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2" name="【公営住宅】&#10;一人当たり面積平均値テキスト"/>
        <xdr:cNvSpPr txBox="1"/>
      </xdr:nvSpPr>
      <xdr:spPr>
        <a:xfrm>
          <a:off x="9258300" y="14237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919226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7670800" y="143803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6873240" y="14378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098540" y="143738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168548</xdr:rowOff>
    </xdr:from>
    <xdr:to>
      <xdr:col>55</xdr:col>
      <xdr:colOff>50800</xdr:colOff>
      <xdr:row>86</xdr:row>
      <xdr:rowOff>98698</xdr:rowOff>
    </xdr:to>
    <xdr:sp macro="" textlink="">
      <xdr:nvSpPr>
        <xdr:cNvPr id="363" name="楕円 362"/>
        <xdr:cNvSpPr/>
      </xdr:nvSpPr>
      <xdr:spPr>
        <a:xfrm>
          <a:off x="9192260" y="144179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111052</xdr:rowOff>
    </xdr:from>
    <xdr:ext cx="469744" cy="259045"/>
    <xdr:sp macro="" textlink="">
      <xdr:nvSpPr>
        <xdr:cNvPr id="364" name="【公営住宅】&#10;一人当たり面積該当値テキスト"/>
        <xdr:cNvSpPr txBox="1"/>
      </xdr:nvSpPr>
      <xdr:spPr>
        <a:xfrm>
          <a:off x="9258300" y="1436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168548</xdr:rowOff>
    </xdr:from>
    <xdr:to>
      <xdr:col>50</xdr:col>
      <xdr:colOff>165100</xdr:colOff>
      <xdr:row>86</xdr:row>
      <xdr:rowOff>98698</xdr:rowOff>
    </xdr:to>
    <xdr:sp macro="" textlink="">
      <xdr:nvSpPr>
        <xdr:cNvPr id="365" name="楕円 364"/>
        <xdr:cNvSpPr/>
      </xdr:nvSpPr>
      <xdr:spPr>
        <a:xfrm>
          <a:off x="8445500" y="144179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47898</xdr:rowOff>
    </xdr:from>
    <xdr:to>
      <xdr:col>55</xdr:col>
      <xdr:colOff>0</xdr:colOff>
      <xdr:row>86</xdr:row>
      <xdr:rowOff>47898</xdr:rowOff>
    </xdr:to>
    <xdr:cxnSp macro="">
      <xdr:nvCxnSpPr>
        <xdr:cNvPr id="366" name="直線コネクタ 365"/>
        <xdr:cNvCxnSpPr/>
      </xdr:nvCxnSpPr>
      <xdr:spPr>
        <a:xfrm>
          <a:off x="8496300" y="1446493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166914</xdr:rowOff>
    </xdr:from>
    <xdr:to>
      <xdr:col>46</xdr:col>
      <xdr:colOff>38100</xdr:colOff>
      <xdr:row>86</xdr:row>
      <xdr:rowOff>97064</xdr:rowOff>
    </xdr:to>
    <xdr:sp macro="" textlink="">
      <xdr:nvSpPr>
        <xdr:cNvPr id="367" name="楕円 366"/>
        <xdr:cNvSpPr/>
      </xdr:nvSpPr>
      <xdr:spPr>
        <a:xfrm>
          <a:off x="7670800" y="144163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46264</xdr:rowOff>
    </xdr:from>
    <xdr:to>
      <xdr:col>50</xdr:col>
      <xdr:colOff>114300</xdr:colOff>
      <xdr:row>86</xdr:row>
      <xdr:rowOff>47898</xdr:rowOff>
    </xdr:to>
    <xdr:cxnSp macro="">
      <xdr:nvCxnSpPr>
        <xdr:cNvPr id="368" name="直線コネクタ 367"/>
        <xdr:cNvCxnSpPr/>
      </xdr:nvCxnSpPr>
      <xdr:spPr>
        <a:xfrm>
          <a:off x="7713980" y="14463304"/>
          <a:ext cx="78232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165281</xdr:rowOff>
    </xdr:from>
    <xdr:to>
      <xdr:col>41</xdr:col>
      <xdr:colOff>101600</xdr:colOff>
      <xdr:row>86</xdr:row>
      <xdr:rowOff>95431</xdr:rowOff>
    </xdr:to>
    <xdr:sp macro="" textlink="">
      <xdr:nvSpPr>
        <xdr:cNvPr id="369" name="楕円 368"/>
        <xdr:cNvSpPr/>
      </xdr:nvSpPr>
      <xdr:spPr>
        <a:xfrm>
          <a:off x="6873240" y="144146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44631</xdr:rowOff>
    </xdr:from>
    <xdr:to>
      <xdr:col>45</xdr:col>
      <xdr:colOff>177800</xdr:colOff>
      <xdr:row>86</xdr:row>
      <xdr:rowOff>46264</xdr:rowOff>
    </xdr:to>
    <xdr:cxnSp macro="">
      <xdr:nvCxnSpPr>
        <xdr:cNvPr id="370" name="直線コネクタ 369"/>
        <xdr:cNvCxnSpPr/>
      </xdr:nvCxnSpPr>
      <xdr:spPr>
        <a:xfrm>
          <a:off x="6924040" y="14461671"/>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163649</xdr:rowOff>
    </xdr:from>
    <xdr:to>
      <xdr:col>36</xdr:col>
      <xdr:colOff>165100</xdr:colOff>
      <xdr:row>86</xdr:row>
      <xdr:rowOff>93799</xdr:rowOff>
    </xdr:to>
    <xdr:sp macro="" textlink="">
      <xdr:nvSpPr>
        <xdr:cNvPr id="371" name="楕円 370"/>
        <xdr:cNvSpPr/>
      </xdr:nvSpPr>
      <xdr:spPr>
        <a:xfrm>
          <a:off x="6098540" y="144130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42999</xdr:rowOff>
    </xdr:from>
    <xdr:to>
      <xdr:col>41</xdr:col>
      <xdr:colOff>50800</xdr:colOff>
      <xdr:row>86</xdr:row>
      <xdr:rowOff>44631</xdr:rowOff>
    </xdr:to>
    <xdr:cxnSp macro="">
      <xdr:nvCxnSpPr>
        <xdr:cNvPr id="372" name="直線コネクタ 371"/>
        <xdr:cNvCxnSpPr/>
      </xdr:nvCxnSpPr>
      <xdr:spPr>
        <a:xfrm>
          <a:off x="6149340" y="14460039"/>
          <a:ext cx="7747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3" name="n_1aveValue【公営住宅】&#10;一人当たり面積"/>
        <xdr:cNvSpPr txBox="1"/>
      </xdr:nvSpPr>
      <xdr:spPr>
        <a:xfrm>
          <a:off x="8271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374" name="n_2aveValue【公営住宅】&#10;一人当たり面積"/>
        <xdr:cNvSpPr txBox="1"/>
      </xdr:nvSpPr>
      <xdr:spPr>
        <a:xfrm>
          <a:off x="7509587" y="1415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76035</xdr:rowOff>
    </xdr:from>
    <xdr:ext cx="469744" cy="259045"/>
    <xdr:sp macro="" textlink="">
      <xdr:nvSpPr>
        <xdr:cNvPr id="375" name="n_3aveValue【公営住宅】&#10;一人当たり面積"/>
        <xdr:cNvSpPr txBox="1"/>
      </xdr:nvSpPr>
      <xdr:spPr>
        <a:xfrm>
          <a:off x="6712027" y="1415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76" name="n_4aveValue【公営住宅】&#10;一人当たり面積"/>
        <xdr:cNvSpPr txBox="1"/>
      </xdr:nvSpPr>
      <xdr:spPr>
        <a:xfrm>
          <a:off x="5937327" y="1415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89825</xdr:rowOff>
    </xdr:from>
    <xdr:ext cx="469744" cy="259045"/>
    <xdr:sp macro="" textlink="">
      <xdr:nvSpPr>
        <xdr:cNvPr id="377" name="n_1mainValue【公営住宅】&#10;一人当たり面積"/>
        <xdr:cNvSpPr txBox="1"/>
      </xdr:nvSpPr>
      <xdr:spPr>
        <a:xfrm>
          <a:off x="8271587" y="14506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88191</xdr:rowOff>
    </xdr:from>
    <xdr:ext cx="469744" cy="259045"/>
    <xdr:sp macro="" textlink="">
      <xdr:nvSpPr>
        <xdr:cNvPr id="378" name="n_2mainValue【公営住宅】&#10;一人当たり面積"/>
        <xdr:cNvSpPr txBox="1"/>
      </xdr:nvSpPr>
      <xdr:spPr>
        <a:xfrm>
          <a:off x="7509587" y="1450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86558</xdr:rowOff>
    </xdr:from>
    <xdr:ext cx="469744" cy="259045"/>
    <xdr:sp macro="" textlink="">
      <xdr:nvSpPr>
        <xdr:cNvPr id="379" name="n_3mainValue【公営住宅】&#10;一人当たり面積"/>
        <xdr:cNvSpPr txBox="1"/>
      </xdr:nvSpPr>
      <xdr:spPr>
        <a:xfrm>
          <a:off x="6712027" y="1450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84926</xdr:rowOff>
    </xdr:from>
    <xdr:ext cx="469744" cy="259045"/>
    <xdr:sp macro="" textlink="">
      <xdr:nvSpPr>
        <xdr:cNvPr id="380" name="n_4mainValue【公営住宅】&#10;一人当たり面積"/>
        <xdr:cNvSpPr txBox="1"/>
      </xdr:nvSpPr>
      <xdr:spPr>
        <a:xfrm>
          <a:off x="5937327" y="1450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4375764" y="5821680"/>
          <a:ext cx="0" cy="1207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4414500"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4287500" y="7029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44145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4287500" y="5821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104411</xdr:rowOff>
    </xdr:from>
    <xdr:ext cx="405111" cy="259045"/>
    <xdr:sp macro="" textlink="">
      <xdr:nvSpPr>
        <xdr:cNvPr id="420" name="【認定こども園・幼稚園・保育所】&#10;有形固定資産減価償却率平均値テキスト"/>
        <xdr:cNvSpPr txBox="1"/>
      </xdr:nvSpPr>
      <xdr:spPr>
        <a:xfrm>
          <a:off x="14414500" y="6307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4325600" y="6328664"/>
          <a:ext cx="9398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357884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2804140" y="64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2029440" y="64071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1231880" y="63332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151130</xdr:rowOff>
    </xdr:from>
    <xdr:to>
      <xdr:col>85</xdr:col>
      <xdr:colOff>177800</xdr:colOff>
      <xdr:row>36</xdr:row>
      <xdr:rowOff>81280</xdr:rowOff>
    </xdr:to>
    <xdr:sp macro="" textlink="">
      <xdr:nvSpPr>
        <xdr:cNvPr id="431" name="楕円 430"/>
        <xdr:cNvSpPr/>
      </xdr:nvSpPr>
      <xdr:spPr>
        <a:xfrm>
          <a:off x="14325600" y="60185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2557</xdr:rowOff>
    </xdr:from>
    <xdr:ext cx="405111" cy="259045"/>
    <xdr:sp macro="" textlink="">
      <xdr:nvSpPr>
        <xdr:cNvPr id="432" name="【認定こども園・幼稚園・保育所】&#10;有形固定資産減価償却率該当値テキスト"/>
        <xdr:cNvSpPr txBox="1"/>
      </xdr:nvSpPr>
      <xdr:spPr>
        <a:xfrm>
          <a:off x="14414500"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100838</xdr:rowOff>
    </xdr:from>
    <xdr:to>
      <xdr:col>81</xdr:col>
      <xdr:colOff>101600</xdr:colOff>
      <xdr:row>36</xdr:row>
      <xdr:rowOff>30988</xdr:rowOff>
    </xdr:to>
    <xdr:sp macro="" textlink="">
      <xdr:nvSpPr>
        <xdr:cNvPr id="433" name="楕円 432"/>
        <xdr:cNvSpPr/>
      </xdr:nvSpPr>
      <xdr:spPr>
        <a:xfrm>
          <a:off x="13578840" y="59682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151638</xdr:rowOff>
    </xdr:from>
    <xdr:to>
      <xdr:col>85</xdr:col>
      <xdr:colOff>127000</xdr:colOff>
      <xdr:row>36</xdr:row>
      <xdr:rowOff>30480</xdr:rowOff>
    </xdr:to>
    <xdr:cxnSp macro="">
      <xdr:nvCxnSpPr>
        <xdr:cNvPr id="434" name="直線コネクタ 433"/>
        <xdr:cNvCxnSpPr/>
      </xdr:nvCxnSpPr>
      <xdr:spPr>
        <a:xfrm>
          <a:off x="13629640" y="6019038"/>
          <a:ext cx="74676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25400</xdr:rowOff>
    </xdr:from>
    <xdr:to>
      <xdr:col>76</xdr:col>
      <xdr:colOff>165100</xdr:colOff>
      <xdr:row>35</xdr:row>
      <xdr:rowOff>127000</xdr:rowOff>
    </xdr:to>
    <xdr:sp macro="" textlink="">
      <xdr:nvSpPr>
        <xdr:cNvPr id="435" name="楕円 434"/>
        <xdr:cNvSpPr/>
      </xdr:nvSpPr>
      <xdr:spPr>
        <a:xfrm>
          <a:off x="12804140" y="589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76200</xdr:rowOff>
    </xdr:from>
    <xdr:to>
      <xdr:col>81</xdr:col>
      <xdr:colOff>50800</xdr:colOff>
      <xdr:row>35</xdr:row>
      <xdr:rowOff>151638</xdr:rowOff>
    </xdr:to>
    <xdr:cxnSp macro="">
      <xdr:nvCxnSpPr>
        <xdr:cNvPr id="436" name="直線コネクタ 435"/>
        <xdr:cNvCxnSpPr/>
      </xdr:nvCxnSpPr>
      <xdr:spPr>
        <a:xfrm>
          <a:off x="12854940" y="5943600"/>
          <a:ext cx="7747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151130</xdr:rowOff>
    </xdr:from>
    <xdr:to>
      <xdr:col>72</xdr:col>
      <xdr:colOff>38100</xdr:colOff>
      <xdr:row>35</xdr:row>
      <xdr:rowOff>81280</xdr:rowOff>
    </xdr:to>
    <xdr:sp macro="" textlink="">
      <xdr:nvSpPr>
        <xdr:cNvPr id="437" name="楕円 436"/>
        <xdr:cNvSpPr/>
      </xdr:nvSpPr>
      <xdr:spPr>
        <a:xfrm>
          <a:off x="12029440" y="58508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30480</xdr:rowOff>
    </xdr:from>
    <xdr:to>
      <xdr:col>76</xdr:col>
      <xdr:colOff>114300</xdr:colOff>
      <xdr:row>35</xdr:row>
      <xdr:rowOff>76200</xdr:rowOff>
    </xdr:to>
    <xdr:cxnSp macro="">
      <xdr:nvCxnSpPr>
        <xdr:cNvPr id="438" name="直線コネクタ 437"/>
        <xdr:cNvCxnSpPr/>
      </xdr:nvCxnSpPr>
      <xdr:spPr>
        <a:xfrm>
          <a:off x="12072620" y="5897880"/>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100838</xdr:rowOff>
    </xdr:from>
    <xdr:to>
      <xdr:col>67</xdr:col>
      <xdr:colOff>101600</xdr:colOff>
      <xdr:row>35</xdr:row>
      <xdr:rowOff>30988</xdr:rowOff>
    </xdr:to>
    <xdr:sp macro="" textlink="">
      <xdr:nvSpPr>
        <xdr:cNvPr id="439" name="楕円 438"/>
        <xdr:cNvSpPr/>
      </xdr:nvSpPr>
      <xdr:spPr>
        <a:xfrm>
          <a:off x="11231880" y="5800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151638</xdr:rowOff>
    </xdr:from>
    <xdr:to>
      <xdr:col>71</xdr:col>
      <xdr:colOff>177800</xdr:colOff>
      <xdr:row>35</xdr:row>
      <xdr:rowOff>30480</xdr:rowOff>
    </xdr:to>
    <xdr:cxnSp macro="">
      <xdr:nvCxnSpPr>
        <xdr:cNvPr id="440" name="直線コネクタ 439"/>
        <xdr:cNvCxnSpPr/>
      </xdr:nvCxnSpPr>
      <xdr:spPr>
        <a:xfrm>
          <a:off x="11282680" y="5851398"/>
          <a:ext cx="78994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22115</xdr:rowOff>
    </xdr:from>
    <xdr:ext cx="405111" cy="259045"/>
    <xdr:sp macro="" textlink="">
      <xdr:nvSpPr>
        <xdr:cNvPr id="441" name="n_1aveValue【認定こども園・幼稚園・保育所】&#10;有形固定資産減価償却率"/>
        <xdr:cNvSpPr txBox="1"/>
      </xdr:nvSpPr>
      <xdr:spPr>
        <a:xfrm>
          <a:off x="13437244" y="639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442" name="n_2aveValue【認定こども園・幼稚園・保育所】&#10;有形固定資産減価償却率"/>
        <xdr:cNvSpPr txBox="1"/>
      </xdr:nvSpPr>
      <xdr:spPr>
        <a:xfrm>
          <a:off x="12675244" y="649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443" name="n_3aveValue【認定こども園・幼稚園・保育所】&#10;有形固定資産減価償却率"/>
        <xdr:cNvSpPr txBox="1"/>
      </xdr:nvSpPr>
      <xdr:spPr>
        <a:xfrm>
          <a:off x="119005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51833</xdr:rowOff>
    </xdr:from>
    <xdr:ext cx="405111" cy="259045"/>
    <xdr:sp macro="" textlink="">
      <xdr:nvSpPr>
        <xdr:cNvPr id="444" name="n_4aveValue【認定こども園・幼稚園・保育所】&#10;有形固定資産減価償却率"/>
        <xdr:cNvSpPr txBox="1"/>
      </xdr:nvSpPr>
      <xdr:spPr>
        <a:xfrm>
          <a:off x="11102984" y="6422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47515</xdr:rowOff>
    </xdr:from>
    <xdr:ext cx="405111" cy="259045"/>
    <xdr:sp macro="" textlink="">
      <xdr:nvSpPr>
        <xdr:cNvPr id="445" name="n_1mainValue【認定こども園・幼稚園・保育所】&#10;有形固定資産減価償却率"/>
        <xdr:cNvSpPr txBox="1"/>
      </xdr:nvSpPr>
      <xdr:spPr>
        <a:xfrm>
          <a:off x="13437244" y="5747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143527</xdr:rowOff>
    </xdr:from>
    <xdr:ext cx="405111" cy="259045"/>
    <xdr:sp macro="" textlink="">
      <xdr:nvSpPr>
        <xdr:cNvPr id="446" name="n_2mainValue【認定こども園・幼稚園・保育所】&#10;有形固定資産減価償却率"/>
        <xdr:cNvSpPr txBox="1"/>
      </xdr:nvSpPr>
      <xdr:spPr>
        <a:xfrm>
          <a:off x="12675244" y="567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97807</xdr:rowOff>
    </xdr:from>
    <xdr:ext cx="405111" cy="259045"/>
    <xdr:sp macro="" textlink="">
      <xdr:nvSpPr>
        <xdr:cNvPr id="447" name="n_3mainValue【認定こども園・幼稚園・保育所】&#10;有形固定資産減価償却率"/>
        <xdr:cNvSpPr txBox="1"/>
      </xdr:nvSpPr>
      <xdr:spPr>
        <a:xfrm>
          <a:off x="11900544" y="56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47515</xdr:rowOff>
    </xdr:from>
    <xdr:ext cx="405111" cy="259045"/>
    <xdr:sp macro="" textlink="">
      <xdr:nvSpPr>
        <xdr:cNvPr id="448" name="n_4mainValue【認定こども園・幼稚園・保育所】&#10;有形固定資産減価償却率"/>
        <xdr:cNvSpPr txBox="1"/>
      </xdr:nvSpPr>
      <xdr:spPr>
        <a:xfrm>
          <a:off x="11102984" y="557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19509104" y="5574030"/>
          <a:ext cx="0" cy="13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19547840" y="688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19443700" y="68785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19547840" y="535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19443700" y="55740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75" name="【認定こども園・幼稚園・保育所】&#10;一人当たり面積平均値テキスト"/>
        <xdr:cNvSpPr txBox="1"/>
      </xdr:nvSpPr>
      <xdr:spPr>
        <a:xfrm>
          <a:off x="19547840" y="6635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1945894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1873504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6388080" y="66479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91694</xdr:rowOff>
    </xdr:from>
    <xdr:to>
      <xdr:col>116</xdr:col>
      <xdr:colOff>114300</xdr:colOff>
      <xdr:row>40</xdr:row>
      <xdr:rowOff>21844</xdr:rowOff>
    </xdr:to>
    <xdr:sp macro="" textlink="">
      <xdr:nvSpPr>
        <xdr:cNvPr id="486" name="楕円 485"/>
        <xdr:cNvSpPr/>
      </xdr:nvSpPr>
      <xdr:spPr>
        <a:xfrm>
          <a:off x="19458940" y="66296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114571</xdr:rowOff>
    </xdr:from>
    <xdr:ext cx="469744" cy="259045"/>
    <xdr:sp macro="" textlink="">
      <xdr:nvSpPr>
        <xdr:cNvPr id="487" name="【認定こども園・幼稚園・保育所】&#10;一人当たり面積該当値テキスト"/>
        <xdr:cNvSpPr txBox="1"/>
      </xdr:nvSpPr>
      <xdr:spPr>
        <a:xfrm>
          <a:off x="19547840"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87122</xdr:rowOff>
    </xdr:from>
    <xdr:to>
      <xdr:col>112</xdr:col>
      <xdr:colOff>38100</xdr:colOff>
      <xdr:row>40</xdr:row>
      <xdr:rowOff>17272</xdr:rowOff>
    </xdr:to>
    <xdr:sp macro="" textlink="">
      <xdr:nvSpPr>
        <xdr:cNvPr id="488" name="楕円 487"/>
        <xdr:cNvSpPr/>
      </xdr:nvSpPr>
      <xdr:spPr>
        <a:xfrm>
          <a:off x="18735040" y="66250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137922</xdr:rowOff>
    </xdr:from>
    <xdr:to>
      <xdr:col>116</xdr:col>
      <xdr:colOff>63500</xdr:colOff>
      <xdr:row>39</xdr:row>
      <xdr:rowOff>142494</xdr:rowOff>
    </xdr:to>
    <xdr:cxnSp macro="">
      <xdr:nvCxnSpPr>
        <xdr:cNvPr id="489" name="直線コネクタ 488"/>
        <xdr:cNvCxnSpPr/>
      </xdr:nvCxnSpPr>
      <xdr:spPr>
        <a:xfrm>
          <a:off x="18778220" y="6675882"/>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50546</xdr:rowOff>
    </xdr:from>
    <xdr:to>
      <xdr:col>107</xdr:col>
      <xdr:colOff>101600</xdr:colOff>
      <xdr:row>39</xdr:row>
      <xdr:rowOff>152146</xdr:rowOff>
    </xdr:to>
    <xdr:sp macro="" textlink="">
      <xdr:nvSpPr>
        <xdr:cNvPr id="490" name="楕円 489"/>
        <xdr:cNvSpPr/>
      </xdr:nvSpPr>
      <xdr:spPr>
        <a:xfrm>
          <a:off x="17937480" y="658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101346</xdr:rowOff>
    </xdr:from>
    <xdr:to>
      <xdr:col>111</xdr:col>
      <xdr:colOff>177800</xdr:colOff>
      <xdr:row>39</xdr:row>
      <xdr:rowOff>137922</xdr:rowOff>
    </xdr:to>
    <xdr:cxnSp macro="">
      <xdr:nvCxnSpPr>
        <xdr:cNvPr id="491" name="直線コネクタ 490"/>
        <xdr:cNvCxnSpPr/>
      </xdr:nvCxnSpPr>
      <xdr:spPr>
        <a:xfrm>
          <a:off x="17988280" y="6639306"/>
          <a:ext cx="78994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50546</xdr:rowOff>
    </xdr:from>
    <xdr:to>
      <xdr:col>102</xdr:col>
      <xdr:colOff>165100</xdr:colOff>
      <xdr:row>39</xdr:row>
      <xdr:rowOff>152146</xdr:rowOff>
    </xdr:to>
    <xdr:sp macro="" textlink="">
      <xdr:nvSpPr>
        <xdr:cNvPr id="492" name="楕円 491"/>
        <xdr:cNvSpPr/>
      </xdr:nvSpPr>
      <xdr:spPr>
        <a:xfrm>
          <a:off x="17162780" y="658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101346</xdr:rowOff>
    </xdr:from>
    <xdr:to>
      <xdr:col>107</xdr:col>
      <xdr:colOff>50800</xdr:colOff>
      <xdr:row>39</xdr:row>
      <xdr:rowOff>101346</xdr:rowOff>
    </xdr:to>
    <xdr:cxnSp macro="">
      <xdr:nvCxnSpPr>
        <xdr:cNvPr id="493" name="直線コネクタ 492"/>
        <xdr:cNvCxnSpPr/>
      </xdr:nvCxnSpPr>
      <xdr:spPr>
        <a:xfrm>
          <a:off x="17213580" y="663930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41402</xdr:rowOff>
    </xdr:from>
    <xdr:to>
      <xdr:col>98</xdr:col>
      <xdr:colOff>38100</xdr:colOff>
      <xdr:row>39</xdr:row>
      <xdr:rowOff>143002</xdr:rowOff>
    </xdr:to>
    <xdr:sp macro="" textlink="">
      <xdr:nvSpPr>
        <xdr:cNvPr id="494" name="楕円 493"/>
        <xdr:cNvSpPr/>
      </xdr:nvSpPr>
      <xdr:spPr>
        <a:xfrm>
          <a:off x="16388080" y="65793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92202</xdr:rowOff>
    </xdr:from>
    <xdr:to>
      <xdr:col>102</xdr:col>
      <xdr:colOff>114300</xdr:colOff>
      <xdr:row>39</xdr:row>
      <xdr:rowOff>101346</xdr:rowOff>
    </xdr:to>
    <xdr:cxnSp macro="">
      <xdr:nvCxnSpPr>
        <xdr:cNvPr id="495" name="直線コネクタ 494"/>
        <xdr:cNvCxnSpPr/>
      </xdr:nvCxnSpPr>
      <xdr:spPr>
        <a:xfrm>
          <a:off x="16431260" y="6630162"/>
          <a:ext cx="7823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96" name="n_1aveValue【認定こども園・幼稚園・保育所】&#10;一人当たり面積"/>
        <xdr:cNvSpPr txBox="1"/>
      </xdr:nvSpPr>
      <xdr:spPr>
        <a:xfrm>
          <a:off x="185611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7" name="n_2aveValue【認定こども園・幼稚園・保育所】&#10;一人当たり面積"/>
        <xdr:cNvSpPr txBox="1"/>
      </xdr:nvSpPr>
      <xdr:spPr>
        <a:xfrm>
          <a:off x="1777626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8" name="n_3aveValue【認定こども園・幼稚園・保育所】&#10;一人当たり面積"/>
        <xdr:cNvSpPr txBox="1"/>
      </xdr:nvSpPr>
      <xdr:spPr>
        <a:xfrm>
          <a:off x="170015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31259</xdr:rowOff>
    </xdr:from>
    <xdr:ext cx="469744" cy="259045"/>
    <xdr:sp macro="" textlink="">
      <xdr:nvSpPr>
        <xdr:cNvPr id="499" name="n_4aveValue【認定こども園・幼稚園・保育所】&#10;一人当たり面積"/>
        <xdr:cNvSpPr txBox="1"/>
      </xdr:nvSpPr>
      <xdr:spPr>
        <a:xfrm>
          <a:off x="16226867" y="673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33799</xdr:rowOff>
    </xdr:from>
    <xdr:ext cx="469744" cy="259045"/>
    <xdr:sp macro="" textlink="">
      <xdr:nvSpPr>
        <xdr:cNvPr id="500" name="n_1mainValue【認定こども園・幼稚園・保育所】&#10;一人当たり面積"/>
        <xdr:cNvSpPr txBox="1"/>
      </xdr:nvSpPr>
      <xdr:spPr>
        <a:xfrm>
          <a:off x="18561127" y="640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168673</xdr:rowOff>
    </xdr:from>
    <xdr:ext cx="469744" cy="259045"/>
    <xdr:sp macro="" textlink="">
      <xdr:nvSpPr>
        <xdr:cNvPr id="501" name="n_2mainValue【認定こども園・幼稚園・保育所】&#10;一人当たり面積"/>
        <xdr:cNvSpPr txBox="1"/>
      </xdr:nvSpPr>
      <xdr:spPr>
        <a:xfrm>
          <a:off x="17776267" y="637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168673</xdr:rowOff>
    </xdr:from>
    <xdr:ext cx="469744" cy="259045"/>
    <xdr:sp macro="" textlink="">
      <xdr:nvSpPr>
        <xdr:cNvPr id="502" name="n_3mainValue【認定こども園・幼稚園・保育所】&#10;一人当たり面積"/>
        <xdr:cNvSpPr txBox="1"/>
      </xdr:nvSpPr>
      <xdr:spPr>
        <a:xfrm>
          <a:off x="17001567" y="637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159529</xdr:rowOff>
    </xdr:from>
    <xdr:ext cx="469744" cy="259045"/>
    <xdr:sp macro="" textlink="">
      <xdr:nvSpPr>
        <xdr:cNvPr id="503" name="n_4mainValue【認定こども園・幼稚園・保育所】&#10;一人当たり面積"/>
        <xdr:cNvSpPr txBox="1"/>
      </xdr:nvSpPr>
      <xdr:spPr>
        <a:xfrm>
          <a:off x="16226867" y="6362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30" name="直線コネクタ 529"/>
        <xdr:cNvCxnSpPr/>
      </xdr:nvCxnSpPr>
      <xdr:spPr>
        <a:xfrm flipV="1">
          <a:off x="14375764" y="9283881"/>
          <a:ext cx="0" cy="1419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1" name="【学校施設】&#10;有形固定資産減価償却率最小値テキスト"/>
        <xdr:cNvSpPr txBox="1"/>
      </xdr:nvSpPr>
      <xdr:spPr>
        <a:xfrm>
          <a:off x="14414500" y="10707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2" name="直線コネクタ 531"/>
        <xdr:cNvCxnSpPr/>
      </xdr:nvCxnSpPr>
      <xdr:spPr>
        <a:xfrm>
          <a:off x="14287500" y="10703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33" name="【学校施設】&#10;有形固定資産減価償却率最大値テキスト"/>
        <xdr:cNvSpPr txBox="1"/>
      </xdr:nvSpPr>
      <xdr:spPr>
        <a:xfrm>
          <a:off x="14414500" y="9062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4" name="直線コネクタ 533"/>
        <xdr:cNvCxnSpPr/>
      </xdr:nvCxnSpPr>
      <xdr:spPr>
        <a:xfrm>
          <a:off x="14287500" y="9283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35" name="【学校施設】&#10;有形固定資産減価償却率平均値テキスト"/>
        <xdr:cNvSpPr txBox="1"/>
      </xdr:nvSpPr>
      <xdr:spPr>
        <a:xfrm>
          <a:off x="14414500" y="100290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6" name="フローチャート: 判断 535"/>
        <xdr:cNvSpPr/>
      </xdr:nvSpPr>
      <xdr:spPr>
        <a:xfrm>
          <a:off x="14325600" y="1005059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7" name="フローチャート: 判断 536"/>
        <xdr:cNvSpPr/>
      </xdr:nvSpPr>
      <xdr:spPr>
        <a:xfrm>
          <a:off x="135788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8" name="フローチャート: 判断 537"/>
        <xdr:cNvSpPr/>
      </xdr:nvSpPr>
      <xdr:spPr>
        <a:xfrm>
          <a:off x="1280414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9" name="フローチャート: 判断 538"/>
        <xdr:cNvSpPr/>
      </xdr:nvSpPr>
      <xdr:spPr>
        <a:xfrm>
          <a:off x="12029440" y="10148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123188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65133</xdr:rowOff>
    </xdr:from>
    <xdr:to>
      <xdr:col>85</xdr:col>
      <xdr:colOff>177800</xdr:colOff>
      <xdr:row>57</xdr:row>
      <xdr:rowOff>166733</xdr:rowOff>
    </xdr:to>
    <xdr:sp macro="" textlink="">
      <xdr:nvSpPr>
        <xdr:cNvPr id="546" name="楕円 545"/>
        <xdr:cNvSpPr/>
      </xdr:nvSpPr>
      <xdr:spPr>
        <a:xfrm>
          <a:off x="14325600" y="962061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88010</xdr:rowOff>
    </xdr:from>
    <xdr:ext cx="405111" cy="259045"/>
    <xdr:sp macro="" textlink="">
      <xdr:nvSpPr>
        <xdr:cNvPr id="547" name="【学校施設】&#10;有形固定資産減価償却率該当値テキスト"/>
        <xdr:cNvSpPr txBox="1"/>
      </xdr:nvSpPr>
      <xdr:spPr>
        <a:xfrm>
          <a:off x="14414500" y="947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35741</xdr:rowOff>
    </xdr:from>
    <xdr:to>
      <xdr:col>81</xdr:col>
      <xdr:colOff>101600</xdr:colOff>
      <xdr:row>57</xdr:row>
      <xdr:rowOff>137341</xdr:rowOff>
    </xdr:to>
    <xdr:sp macro="" textlink="">
      <xdr:nvSpPr>
        <xdr:cNvPr id="548" name="楕円 547"/>
        <xdr:cNvSpPr/>
      </xdr:nvSpPr>
      <xdr:spPr>
        <a:xfrm>
          <a:off x="13578840" y="959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86541</xdr:rowOff>
    </xdr:from>
    <xdr:to>
      <xdr:col>85</xdr:col>
      <xdr:colOff>127000</xdr:colOff>
      <xdr:row>57</xdr:row>
      <xdr:rowOff>115933</xdr:rowOff>
    </xdr:to>
    <xdr:cxnSp macro="">
      <xdr:nvCxnSpPr>
        <xdr:cNvPr id="549" name="直線コネクタ 548"/>
        <xdr:cNvCxnSpPr/>
      </xdr:nvCxnSpPr>
      <xdr:spPr>
        <a:xfrm>
          <a:off x="13629640" y="9642021"/>
          <a:ext cx="74676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61867</xdr:rowOff>
    </xdr:from>
    <xdr:to>
      <xdr:col>76</xdr:col>
      <xdr:colOff>165100</xdr:colOff>
      <xdr:row>57</xdr:row>
      <xdr:rowOff>163467</xdr:rowOff>
    </xdr:to>
    <xdr:sp macro="" textlink="">
      <xdr:nvSpPr>
        <xdr:cNvPr id="550" name="楕円 549"/>
        <xdr:cNvSpPr/>
      </xdr:nvSpPr>
      <xdr:spPr>
        <a:xfrm>
          <a:off x="12804140" y="961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86541</xdr:rowOff>
    </xdr:from>
    <xdr:to>
      <xdr:col>81</xdr:col>
      <xdr:colOff>50800</xdr:colOff>
      <xdr:row>57</xdr:row>
      <xdr:rowOff>112667</xdr:rowOff>
    </xdr:to>
    <xdr:cxnSp macro="">
      <xdr:nvCxnSpPr>
        <xdr:cNvPr id="551" name="直線コネクタ 550"/>
        <xdr:cNvCxnSpPr/>
      </xdr:nvCxnSpPr>
      <xdr:spPr>
        <a:xfrm flipV="1">
          <a:off x="12854940" y="9642021"/>
          <a:ext cx="7747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35741</xdr:rowOff>
    </xdr:from>
    <xdr:to>
      <xdr:col>72</xdr:col>
      <xdr:colOff>38100</xdr:colOff>
      <xdr:row>57</xdr:row>
      <xdr:rowOff>137341</xdr:rowOff>
    </xdr:to>
    <xdr:sp macro="" textlink="">
      <xdr:nvSpPr>
        <xdr:cNvPr id="552" name="楕円 551"/>
        <xdr:cNvSpPr/>
      </xdr:nvSpPr>
      <xdr:spPr>
        <a:xfrm>
          <a:off x="12029440" y="95912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86541</xdr:rowOff>
    </xdr:from>
    <xdr:to>
      <xdr:col>76</xdr:col>
      <xdr:colOff>114300</xdr:colOff>
      <xdr:row>57</xdr:row>
      <xdr:rowOff>112667</xdr:rowOff>
    </xdr:to>
    <xdr:cxnSp macro="">
      <xdr:nvCxnSpPr>
        <xdr:cNvPr id="553" name="直線コネクタ 552"/>
        <xdr:cNvCxnSpPr/>
      </xdr:nvCxnSpPr>
      <xdr:spPr>
        <a:xfrm>
          <a:off x="12072620" y="9642021"/>
          <a:ext cx="78232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30843</xdr:rowOff>
    </xdr:from>
    <xdr:to>
      <xdr:col>67</xdr:col>
      <xdr:colOff>101600</xdr:colOff>
      <xdr:row>58</xdr:row>
      <xdr:rowOff>132443</xdr:rowOff>
    </xdr:to>
    <xdr:sp macro="" textlink="">
      <xdr:nvSpPr>
        <xdr:cNvPr id="554" name="楕円 553"/>
        <xdr:cNvSpPr/>
      </xdr:nvSpPr>
      <xdr:spPr>
        <a:xfrm>
          <a:off x="11231880" y="975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86541</xdr:rowOff>
    </xdr:from>
    <xdr:to>
      <xdr:col>71</xdr:col>
      <xdr:colOff>177800</xdr:colOff>
      <xdr:row>58</xdr:row>
      <xdr:rowOff>81643</xdr:rowOff>
    </xdr:to>
    <xdr:cxnSp macro="">
      <xdr:nvCxnSpPr>
        <xdr:cNvPr id="555" name="直線コネクタ 554"/>
        <xdr:cNvCxnSpPr/>
      </xdr:nvCxnSpPr>
      <xdr:spPr>
        <a:xfrm flipV="1">
          <a:off x="11282680" y="9642021"/>
          <a:ext cx="789940" cy="16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56" name="n_1aveValue【学校施設】&#10;有形固定資産減価償却率"/>
        <xdr:cNvSpPr txBox="1"/>
      </xdr:nvSpPr>
      <xdr:spPr>
        <a:xfrm>
          <a:off x="1343724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57" name="n_2aveValue【学校施設】&#10;有形固定資産減価償却率"/>
        <xdr:cNvSpPr txBox="1"/>
      </xdr:nvSpPr>
      <xdr:spPr>
        <a:xfrm>
          <a:off x="1267524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558" name="n_3aveValue【学校施設】&#10;有形固定資産減価償却率"/>
        <xdr:cNvSpPr txBox="1"/>
      </xdr:nvSpPr>
      <xdr:spPr>
        <a:xfrm>
          <a:off x="11900544" y="10236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121937</xdr:rowOff>
    </xdr:from>
    <xdr:ext cx="405111" cy="259045"/>
    <xdr:sp macro="" textlink="">
      <xdr:nvSpPr>
        <xdr:cNvPr id="559" name="n_4aveValue【学校施設】&#10;有形固定資産減価償却率"/>
        <xdr:cNvSpPr txBox="1"/>
      </xdr:nvSpPr>
      <xdr:spPr>
        <a:xfrm>
          <a:off x="1110298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153868</xdr:rowOff>
    </xdr:from>
    <xdr:ext cx="405111" cy="259045"/>
    <xdr:sp macro="" textlink="">
      <xdr:nvSpPr>
        <xdr:cNvPr id="560" name="n_1mainValue【学校施設】&#10;有形固定資産減価償却率"/>
        <xdr:cNvSpPr txBox="1"/>
      </xdr:nvSpPr>
      <xdr:spPr>
        <a:xfrm>
          <a:off x="13437244" y="937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8544</xdr:rowOff>
    </xdr:from>
    <xdr:ext cx="405111" cy="259045"/>
    <xdr:sp macro="" textlink="">
      <xdr:nvSpPr>
        <xdr:cNvPr id="561" name="n_2mainValue【学校施設】&#10;有形固定資産減価償却率"/>
        <xdr:cNvSpPr txBox="1"/>
      </xdr:nvSpPr>
      <xdr:spPr>
        <a:xfrm>
          <a:off x="12675244" y="9396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153868</xdr:rowOff>
    </xdr:from>
    <xdr:ext cx="405111" cy="259045"/>
    <xdr:sp macro="" textlink="">
      <xdr:nvSpPr>
        <xdr:cNvPr id="562" name="n_3mainValue【学校施設】&#10;有形固定資産減価償却率"/>
        <xdr:cNvSpPr txBox="1"/>
      </xdr:nvSpPr>
      <xdr:spPr>
        <a:xfrm>
          <a:off x="11900544" y="937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148970</xdr:rowOff>
    </xdr:from>
    <xdr:ext cx="405111" cy="259045"/>
    <xdr:sp macro="" textlink="">
      <xdr:nvSpPr>
        <xdr:cNvPr id="563" name="n_4mainValue【学校施設】&#10;有形固定資産減価償却率"/>
        <xdr:cNvSpPr txBox="1"/>
      </xdr:nvSpPr>
      <xdr:spPr>
        <a:xfrm>
          <a:off x="11102984" y="9536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8" name="直線コネクタ 587"/>
        <xdr:cNvCxnSpPr/>
      </xdr:nvCxnSpPr>
      <xdr:spPr>
        <a:xfrm flipV="1">
          <a:off x="19509104" y="9311640"/>
          <a:ext cx="0" cy="1518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9" name="【学校施設】&#10;一人当たり面積最小値テキスト"/>
        <xdr:cNvSpPr txBox="1"/>
      </xdr:nvSpPr>
      <xdr:spPr>
        <a:xfrm>
          <a:off x="19547840" y="1083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19443700" y="10830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91" name="【学校施設】&#10;一人当たり面積最大値テキスト"/>
        <xdr:cNvSpPr txBox="1"/>
      </xdr:nvSpPr>
      <xdr:spPr>
        <a:xfrm>
          <a:off x="19547840" y="909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19443700" y="9311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593" name="【学校施設】&#10;一人当たり面積平均値テキスト"/>
        <xdr:cNvSpPr txBox="1"/>
      </xdr:nvSpPr>
      <xdr:spPr>
        <a:xfrm>
          <a:off x="1954784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19458940" y="1042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18735040" y="104089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1793748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7162780" y="1041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6388080" y="103936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165100</xdr:rowOff>
    </xdr:from>
    <xdr:to>
      <xdr:col>116</xdr:col>
      <xdr:colOff>114300</xdr:colOff>
      <xdr:row>61</xdr:row>
      <xdr:rowOff>95250</xdr:rowOff>
    </xdr:to>
    <xdr:sp macro="" textlink="">
      <xdr:nvSpPr>
        <xdr:cNvPr id="604" name="楕円 603"/>
        <xdr:cNvSpPr/>
      </xdr:nvSpPr>
      <xdr:spPr>
        <a:xfrm>
          <a:off x="19458940" y="10223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16527</xdr:rowOff>
    </xdr:from>
    <xdr:ext cx="469744" cy="259045"/>
    <xdr:sp macro="" textlink="">
      <xdr:nvSpPr>
        <xdr:cNvPr id="605" name="【学校施設】&#10;一人当たり面積該当値テキスト"/>
        <xdr:cNvSpPr txBox="1"/>
      </xdr:nvSpPr>
      <xdr:spPr>
        <a:xfrm>
          <a:off x="19547840" y="100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167640</xdr:rowOff>
    </xdr:from>
    <xdr:to>
      <xdr:col>112</xdr:col>
      <xdr:colOff>38100</xdr:colOff>
      <xdr:row>61</xdr:row>
      <xdr:rowOff>97790</xdr:rowOff>
    </xdr:to>
    <xdr:sp macro="" textlink="">
      <xdr:nvSpPr>
        <xdr:cNvPr id="606" name="楕円 605"/>
        <xdr:cNvSpPr/>
      </xdr:nvSpPr>
      <xdr:spPr>
        <a:xfrm>
          <a:off x="18735040" y="102260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44450</xdr:rowOff>
    </xdr:from>
    <xdr:to>
      <xdr:col>116</xdr:col>
      <xdr:colOff>63500</xdr:colOff>
      <xdr:row>61</xdr:row>
      <xdr:rowOff>46990</xdr:rowOff>
    </xdr:to>
    <xdr:cxnSp macro="">
      <xdr:nvCxnSpPr>
        <xdr:cNvPr id="607" name="直線コネクタ 606"/>
        <xdr:cNvCxnSpPr/>
      </xdr:nvCxnSpPr>
      <xdr:spPr>
        <a:xfrm flipV="1">
          <a:off x="18778220" y="10270490"/>
          <a:ext cx="73152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77470</xdr:rowOff>
    </xdr:from>
    <xdr:to>
      <xdr:col>107</xdr:col>
      <xdr:colOff>101600</xdr:colOff>
      <xdr:row>62</xdr:row>
      <xdr:rowOff>7620</xdr:rowOff>
    </xdr:to>
    <xdr:sp macro="" textlink="">
      <xdr:nvSpPr>
        <xdr:cNvPr id="608" name="楕円 607"/>
        <xdr:cNvSpPr/>
      </xdr:nvSpPr>
      <xdr:spPr>
        <a:xfrm>
          <a:off x="17937480" y="10303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46990</xdr:rowOff>
    </xdr:from>
    <xdr:to>
      <xdr:col>111</xdr:col>
      <xdr:colOff>177800</xdr:colOff>
      <xdr:row>61</xdr:row>
      <xdr:rowOff>128270</xdr:rowOff>
    </xdr:to>
    <xdr:cxnSp macro="">
      <xdr:nvCxnSpPr>
        <xdr:cNvPr id="609" name="直線コネクタ 608"/>
        <xdr:cNvCxnSpPr/>
      </xdr:nvCxnSpPr>
      <xdr:spPr>
        <a:xfrm flipV="1">
          <a:off x="17988280" y="10273030"/>
          <a:ext cx="789940" cy="8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36830</xdr:rowOff>
    </xdr:from>
    <xdr:to>
      <xdr:col>102</xdr:col>
      <xdr:colOff>165100</xdr:colOff>
      <xdr:row>61</xdr:row>
      <xdr:rowOff>138430</xdr:rowOff>
    </xdr:to>
    <xdr:sp macro="" textlink="">
      <xdr:nvSpPr>
        <xdr:cNvPr id="610" name="楕円 609"/>
        <xdr:cNvSpPr/>
      </xdr:nvSpPr>
      <xdr:spPr>
        <a:xfrm>
          <a:off x="1716278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87630</xdr:rowOff>
    </xdr:from>
    <xdr:to>
      <xdr:col>107</xdr:col>
      <xdr:colOff>50800</xdr:colOff>
      <xdr:row>61</xdr:row>
      <xdr:rowOff>128270</xdr:rowOff>
    </xdr:to>
    <xdr:cxnSp macro="">
      <xdr:nvCxnSpPr>
        <xdr:cNvPr id="611" name="直線コネクタ 610"/>
        <xdr:cNvCxnSpPr/>
      </xdr:nvCxnSpPr>
      <xdr:spPr>
        <a:xfrm>
          <a:off x="17213580" y="10313670"/>
          <a:ext cx="7747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100330</xdr:rowOff>
    </xdr:from>
    <xdr:to>
      <xdr:col>98</xdr:col>
      <xdr:colOff>38100</xdr:colOff>
      <xdr:row>62</xdr:row>
      <xdr:rowOff>30480</xdr:rowOff>
    </xdr:to>
    <xdr:sp macro="" textlink="">
      <xdr:nvSpPr>
        <xdr:cNvPr id="612" name="楕円 611"/>
        <xdr:cNvSpPr/>
      </xdr:nvSpPr>
      <xdr:spPr>
        <a:xfrm>
          <a:off x="16388080" y="10326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87630</xdr:rowOff>
    </xdr:from>
    <xdr:to>
      <xdr:col>102</xdr:col>
      <xdr:colOff>114300</xdr:colOff>
      <xdr:row>61</xdr:row>
      <xdr:rowOff>151130</xdr:rowOff>
    </xdr:to>
    <xdr:cxnSp macro="">
      <xdr:nvCxnSpPr>
        <xdr:cNvPr id="613" name="直線コネクタ 612"/>
        <xdr:cNvCxnSpPr/>
      </xdr:nvCxnSpPr>
      <xdr:spPr>
        <a:xfrm flipV="1">
          <a:off x="16431260" y="10313670"/>
          <a:ext cx="78232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107967</xdr:rowOff>
    </xdr:from>
    <xdr:ext cx="469744" cy="259045"/>
    <xdr:sp macro="" textlink="">
      <xdr:nvSpPr>
        <xdr:cNvPr id="614" name="n_1aveValue【学校施設】&#10;一人当たり面積"/>
        <xdr:cNvSpPr txBox="1"/>
      </xdr:nvSpPr>
      <xdr:spPr>
        <a:xfrm>
          <a:off x="18561127" y="1050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615" name="n_2aveValue【学校施設】&#10;一人当たり面積"/>
        <xdr:cNvSpPr txBox="1"/>
      </xdr:nvSpPr>
      <xdr:spPr>
        <a:xfrm>
          <a:off x="17776267" y="1049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616" name="n_3aveValue【学校施設】&#10;一人当たり面積"/>
        <xdr:cNvSpPr txBox="1"/>
      </xdr:nvSpPr>
      <xdr:spPr>
        <a:xfrm>
          <a:off x="1700156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92727</xdr:rowOff>
    </xdr:from>
    <xdr:ext cx="469744" cy="259045"/>
    <xdr:sp macro="" textlink="">
      <xdr:nvSpPr>
        <xdr:cNvPr id="617" name="n_4aveValue【学校施設】&#10;一人当たり面積"/>
        <xdr:cNvSpPr txBox="1"/>
      </xdr:nvSpPr>
      <xdr:spPr>
        <a:xfrm>
          <a:off x="16226867" y="1048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114317</xdr:rowOff>
    </xdr:from>
    <xdr:ext cx="469744" cy="259045"/>
    <xdr:sp macro="" textlink="">
      <xdr:nvSpPr>
        <xdr:cNvPr id="618" name="n_1mainValue【学校施設】&#10;一人当たり面積"/>
        <xdr:cNvSpPr txBox="1"/>
      </xdr:nvSpPr>
      <xdr:spPr>
        <a:xfrm>
          <a:off x="18561127" y="1000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24147</xdr:rowOff>
    </xdr:from>
    <xdr:ext cx="469744" cy="259045"/>
    <xdr:sp macro="" textlink="">
      <xdr:nvSpPr>
        <xdr:cNvPr id="619" name="n_2mainValue【学校施設】&#10;一人当たり面積"/>
        <xdr:cNvSpPr txBox="1"/>
      </xdr:nvSpPr>
      <xdr:spPr>
        <a:xfrm>
          <a:off x="17776267" y="1008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154957</xdr:rowOff>
    </xdr:from>
    <xdr:ext cx="469744" cy="259045"/>
    <xdr:sp macro="" textlink="">
      <xdr:nvSpPr>
        <xdr:cNvPr id="620" name="n_3mainValue【学校施設】&#10;一人当たり面積"/>
        <xdr:cNvSpPr txBox="1"/>
      </xdr:nvSpPr>
      <xdr:spPr>
        <a:xfrm>
          <a:off x="17001567" y="1004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47007</xdr:rowOff>
    </xdr:from>
    <xdr:ext cx="469744" cy="259045"/>
    <xdr:sp macro="" textlink="">
      <xdr:nvSpPr>
        <xdr:cNvPr id="621" name="n_4mainValue【学校施設】&#10;一人当たり面積"/>
        <xdr:cNvSpPr txBox="1"/>
      </xdr:nvSpPr>
      <xdr:spPr>
        <a:xfrm>
          <a:off x="16226867" y="10105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7" name="直線コネクタ 646"/>
        <xdr:cNvCxnSpPr/>
      </xdr:nvCxnSpPr>
      <xdr:spPr>
        <a:xfrm flipV="1">
          <a:off x="14375764" y="13197296"/>
          <a:ext cx="0" cy="1223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8" name="【児童館】&#10;有形固定資産減価償却率最小値テキスト"/>
        <xdr:cNvSpPr txBox="1"/>
      </xdr:nvSpPr>
      <xdr:spPr>
        <a:xfrm>
          <a:off x="14414500" y="14424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9" name="直線コネクタ 648"/>
        <xdr:cNvCxnSpPr/>
      </xdr:nvCxnSpPr>
      <xdr:spPr>
        <a:xfrm>
          <a:off x="14287500" y="144208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0" name="【児童館】&#10;有形固定資産減価償却率最大値テキスト"/>
        <xdr:cNvSpPr txBox="1"/>
      </xdr:nvSpPr>
      <xdr:spPr>
        <a:xfrm>
          <a:off x="14414500" y="12976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1" name="直線コネクタ 650"/>
        <xdr:cNvCxnSpPr/>
      </xdr:nvCxnSpPr>
      <xdr:spPr>
        <a:xfrm>
          <a:off x="14287500" y="13197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2" name="【児童館】&#10;有形固定資産減価償却率平均値テキスト"/>
        <xdr:cNvSpPr txBox="1"/>
      </xdr:nvSpPr>
      <xdr:spPr>
        <a:xfrm>
          <a:off x="14414500" y="13713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3" name="フローチャート: 判断 652"/>
        <xdr:cNvSpPr/>
      </xdr:nvSpPr>
      <xdr:spPr>
        <a:xfrm>
          <a:off x="14325600" y="138578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xdr:cNvSpPr/>
      </xdr:nvSpPr>
      <xdr:spPr>
        <a:xfrm>
          <a:off x="13578840" y="138448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5" name="フローチャート: 判断 654"/>
        <xdr:cNvSpPr/>
      </xdr:nvSpPr>
      <xdr:spPr>
        <a:xfrm>
          <a:off x="1280414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6" name="フローチャート: 判断 655"/>
        <xdr:cNvSpPr/>
      </xdr:nvSpPr>
      <xdr:spPr>
        <a:xfrm>
          <a:off x="12029440" y="138448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7" name="フローチャート: 判断 656"/>
        <xdr:cNvSpPr/>
      </xdr:nvSpPr>
      <xdr:spPr>
        <a:xfrm>
          <a:off x="11231880" y="13854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142421</xdr:rowOff>
    </xdr:from>
    <xdr:to>
      <xdr:col>85</xdr:col>
      <xdr:colOff>177800</xdr:colOff>
      <xdr:row>84</xdr:row>
      <xdr:rowOff>72571</xdr:rowOff>
    </xdr:to>
    <xdr:sp macro="" textlink="">
      <xdr:nvSpPr>
        <xdr:cNvPr id="663" name="楕円 662"/>
        <xdr:cNvSpPr/>
      </xdr:nvSpPr>
      <xdr:spPr>
        <a:xfrm>
          <a:off x="14325600" y="1405654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120848</xdr:rowOff>
    </xdr:from>
    <xdr:ext cx="405111" cy="259045"/>
    <xdr:sp macro="" textlink="">
      <xdr:nvSpPr>
        <xdr:cNvPr id="664" name="【児童館】&#10;有形固定資産減価償却率該当値テキスト"/>
        <xdr:cNvSpPr txBox="1"/>
      </xdr:nvSpPr>
      <xdr:spPr>
        <a:xfrm>
          <a:off x="14414500" y="14034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90170</xdr:rowOff>
    </xdr:from>
    <xdr:to>
      <xdr:col>81</xdr:col>
      <xdr:colOff>101600</xdr:colOff>
      <xdr:row>84</xdr:row>
      <xdr:rowOff>20320</xdr:rowOff>
    </xdr:to>
    <xdr:sp macro="" textlink="">
      <xdr:nvSpPr>
        <xdr:cNvPr id="665" name="楕円 664"/>
        <xdr:cNvSpPr/>
      </xdr:nvSpPr>
      <xdr:spPr>
        <a:xfrm>
          <a:off x="13578840" y="14004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140970</xdr:rowOff>
    </xdr:from>
    <xdr:to>
      <xdr:col>85</xdr:col>
      <xdr:colOff>127000</xdr:colOff>
      <xdr:row>84</xdr:row>
      <xdr:rowOff>21771</xdr:rowOff>
    </xdr:to>
    <xdr:cxnSp macro="">
      <xdr:nvCxnSpPr>
        <xdr:cNvPr id="666" name="直線コネクタ 665"/>
        <xdr:cNvCxnSpPr/>
      </xdr:nvCxnSpPr>
      <xdr:spPr>
        <a:xfrm>
          <a:off x="13629640" y="14055090"/>
          <a:ext cx="746760" cy="4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82006</xdr:rowOff>
    </xdr:from>
    <xdr:to>
      <xdr:col>76</xdr:col>
      <xdr:colOff>165100</xdr:colOff>
      <xdr:row>84</xdr:row>
      <xdr:rowOff>12156</xdr:rowOff>
    </xdr:to>
    <xdr:sp macro="" textlink="">
      <xdr:nvSpPr>
        <xdr:cNvPr id="667" name="楕円 666"/>
        <xdr:cNvSpPr/>
      </xdr:nvSpPr>
      <xdr:spPr>
        <a:xfrm>
          <a:off x="12804140" y="139961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132806</xdr:rowOff>
    </xdr:from>
    <xdr:to>
      <xdr:col>81</xdr:col>
      <xdr:colOff>50800</xdr:colOff>
      <xdr:row>83</xdr:row>
      <xdr:rowOff>140970</xdr:rowOff>
    </xdr:to>
    <xdr:cxnSp macro="">
      <xdr:nvCxnSpPr>
        <xdr:cNvPr id="668" name="直線コネクタ 667"/>
        <xdr:cNvCxnSpPr/>
      </xdr:nvCxnSpPr>
      <xdr:spPr>
        <a:xfrm>
          <a:off x="12854940" y="14046926"/>
          <a:ext cx="7747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44450</xdr:rowOff>
    </xdr:from>
    <xdr:to>
      <xdr:col>72</xdr:col>
      <xdr:colOff>38100</xdr:colOff>
      <xdr:row>83</xdr:row>
      <xdr:rowOff>146050</xdr:rowOff>
    </xdr:to>
    <xdr:sp macro="" textlink="">
      <xdr:nvSpPr>
        <xdr:cNvPr id="669" name="楕円 668"/>
        <xdr:cNvSpPr/>
      </xdr:nvSpPr>
      <xdr:spPr>
        <a:xfrm>
          <a:off x="12029440" y="139585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95250</xdr:rowOff>
    </xdr:from>
    <xdr:to>
      <xdr:col>76</xdr:col>
      <xdr:colOff>114300</xdr:colOff>
      <xdr:row>83</xdr:row>
      <xdr:rowOff>132806</xdr:rowOff>
    </xdr:to>
    <xdr:cxnSp macro="">
      <xdr:nvCxnSpPr>
        <xdr:cNvPr id="670" name="直線コネクタ 669"/>
        <xdr:cNvCxnSpPr/>
      </xdr:nvCxnSpPr>
      <xdr:spPr>
        <a:xfrm>
          <a:off x="12072620" y="14009370"/>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6894</xdr:rowOff>
    </xdr:from>
    <xdr:to>
      <xdr:col>67</xdr:col>
      <xdr:colOff>101600</xdr:colOff>
      <xdr:row>83</xdr:row>
      <xdr:rowOff>108494</xdr:rowOff>
    </xdr:to>
    <xdr:sp macro="" textlink="">
      <xdr:nvSpPr>
        <xdr:cNvPr id="671" name="楕円 670"/>
        <xdr:cNvSpPr/>
      </xdr:nvSpPr>
      <xdr:spPr>
        <a:xfrm>
          <a:off x="11231880" y="1392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57694</xdr:rowOff>
    </xdr:from>
    <xdr:to>
      <xdr:col>71</xdr:col>
      <xdr:colOff>177800</xdr:colOff>
      <xdr:row>83</xdr:row>
      <xdr:rowOff>95250</xdr:rowOff>
    </xdr:to>
    <xdr:cxnSp macro="">
      <xdr:nvCxnSpPr>
        <xdr:cNvPr id="672" name="直線コネクタ 671"/>
        <xdr:cNvCxnSpPr/>
      </xdr:nvCxnSpPr>
      <xdr:spPr>
        <a:xfrm>
          <a:off x="11282680" y="13971814"/>
          <a:ext cx="78994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児童館】&#10;有形固定資産減価償却率"/>
        <xdr:cNvSpPr txBox="1"/>
      </xdr:nvSpPr>
      <xdr:spPr>
        <a:xfrm>
          <a:off x="134372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74" name="n_2aveValue【児童館】&#10;有形固定資産減価償却率"/>
        <xdr:cNvSpPr txBox="1"/>
      </xdr:nvSpPr>
      <xdr:spPr>
        <a:xfrm>
          <a:off x="12675244" y="13649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75" name="n_3aveValue【児童館】&#10;有形固定資産減価償却率"/>
        <xdr:cNvSpPr txBox="1"/>
      </xdr:nvSpPr>
      <xdr:spPr>
        <a:xfrm>
          <a:off x="119005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76" name="n_4aveValue【児童館】&#10;有形固定資産減価償却率"/>
        <xdr:cNvSpPr txBox="1"/>
      </xdr:nvSpPr>
      <xdr:spPr>
        <a:xfrm>
          <a:off x="11102984" y="1363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11447</xdr:rowOff>
    </xdr:from>
    <xdr:ext cx="405111" cy="259045"/>
    <xdr:sp macro="" textlink="">
      <xdr:nvSpPr>
        <xdr:cNvPr id="677" name="n_1mainValue【児童館】&#10;有形固定資産減価償却率"/>
        <xdr:cNvSpPr txBox="1"/>
      </xdr:nvSpPr>
      <xdr:spPr>
        <a:xfrm>
          <a:off x="134372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3283</xdr:rowOff>
    </xdr:from>
    <xdr:ext cx="405111" cy="259045"/>
    <xdr:sp macro="" textlink="">
      <xdr:nvSpPr>
        <xdr:cNvPr id="678" name="n_2mainValue【児童館】&#10;有形固定資産減価償却率"/>
        <xdr:cNvSpPr txBox="1"/>
      </xdr:nvSpPr>
      <xdr:spPr>
        <a:xfrm>
          <a:off x="12675244" y="14085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137177</xdr:rowOff>
    </xdr:from>
    <xdr:ext cx="405111" cy="259045"/>
    <xdr:sp macro="" textlink="">
      <xdr:nvSpPr>
        <xdr:cNvPr id="679" name="n_3mainValue【児童館】&#10;有形固定資産減価償却率"/>
        <xdr:cNvSpPr txBox="1"/>
      </xdr:nvSpPr>
      <xdr:spPr>
        <a:xfrm>
          <a:off x="11900544" y="1405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99621</xdr:rowOff>
    </xdr:from>
    <xdr:ext cx="405111" cy="259045"/>
    <xdr:sp macro="" textlink="">
      <xdr:nvSpPr>
        <xdr:cNvPr id="680" name="n_4mainValue【児童館】&#10;有形固定資産減価償却率"/>
        <xdr:cNvSpPr txBox="1"/>
      </xdr:nvSpPr>
      <xdr:spPr>
        <a:xfrm>
          <a:off x="11102984" y="1401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4" name="直線コネクタ 703"/>
        <xdr:cNvCxnSpPr/>
      </xdr:nvCxnSpPr>
      <xdr:spPr>
        <a:xfrm flipV="1">
          <a:off x="19509104" y="1298448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5" name="【児童館】&#10;一人当たり面積最小値テキスト"/>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6" name="直線コネクタ 705"/>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7" name="【児童館】&#10;一人当たり面積最大値テキスト"/>
        <xdr:cNvSpPr txBox="1"/>
      </xdr:nvSpPr>
      <xdr:spPr>
        <a:xfrm>
          <a:off x="19547840" y="1276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8" name="直線コネクタ 707"/>
        <xdr:cNvCxnSpPr/>
      </xdr:nvCxnSpPr>
      <xdr:spPr>
        <a:xfrm>
          <a:off x="1944370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09" name="【児童館】&#10;一人当たり面積平均値テキスト"/>
        <xdr:cNvSpPr txBox="1"/>
      </xdr:nvSpPr>
      <xdr:spPr>
        <a:xfrm>
          <a:off x="19547840" y="13936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11" name="フローチャート: 判断 710"/>
        <xdr:cNvSpPr/>
      </xdr:nvSpPr>
      <xdr:spPr>
        <a:xfrm>
          <a:off x="1873504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179374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3" name="フローチャート: 判断 712"/>
        <xdr:cNvSpPr/>
      </xdr:nvSpPr>
      <xdr:spPr>
        <a:xfrm>
          <a:off x="1716278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4" name="フローチャート: 判断 713"/>
        <xdr:cNvSpPr/>
      </xdr:nvSpPr>
      <xdr:spPr>
        <a:xfrm>
          <a:off x="1638808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139700</xdr:rowOff>
    </xdr:from>
    <xdr:to>
      <xdr:col>116</xdr:col>
      <xdr:colOff>114300</xdr:colOff>
      <xdr:row>83</xdr:row>
      <xdr:rowOff>69850</xdr:rowOff>
    </xdr:to>
    <xdr:sp macro="" textlink="">
      <xdr:nvSpPr>
        <xdr:cNvPr id="720" name="楕円 719"/>
        <xdr:cNvSpPr/>
      </xdr:nvSpPr>
      <xdr:spPr>
        <a:xfrm>
          <a:off x="19458940" y="13886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162577</xdr:rowOff>
    </xdr:from>
    <xdr:ext cx="469744" cy="259045"/>
    <xdr:sp macro="" textlink="">
      <xdr:nvSpPr>
        <xdr:cNvPr id="721" name="【児童館】&#10;一人当たり面積該当値テキスト"/>
        <xdr:cNvSpPr txBox="1"/>
      </xdr:nvSpPr>
      <xdr:spPr>
        <a:xfrm>
          <a:off x="19547840"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120650</xdr:rowOff>
    </xdr:from>
    <xdr:to>
      <xdr:col>112</xdr:col>
      <xdr:colOff>38100</xdr:colOff>
      <xdr:row>83</xdr:row>
      <xdr:rowOff>50800</xdr:rowOff>
    </xdr:to>
    <xdr:sp macro="" textlink="">
      <xdr:nvSpPr>
        <xdr:cNvPr id="722" name="楕円 721"/>
        <xdr:cNvSpPr/>
      </xdr:nvSpPr>
      <xdr:spPr>
        <a:xfrm>
          <a:off x="18735040" y="13867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0</xdr:rowOff>
    </xdr:from>
    <xdr:to>
      <xdr:col>116</xdr:col>
      <xdr:colOff>63500</xdr:colOff>
      <xdr:row>83</xdr:row>
      <xdr:rowOff>19050</xdr:rowOff>
    </xdr:to>
    <xdr:cxnSp macro="">
      <xdr:nvCxnSpPr>
        <xdr:cNvPr id="723" name="直線コネクタ 722"/>
        <xdr:cNvCxnSpPr/>
      </xdr:nvCxnSpPr>
      <xdr:spPr>
        <a:xfrm>
          <a:off x="18778220" y="1391412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158750</xdr:rowOff>
    </xdr:from>
    <xdr:to>
      <xdr:col>107</xdr:col>
      <xdr:colOff>101600</xdr:colOff>
      <xdr:row>83</xdr:row>
      <xdr:rowOff>88900</xdr:rowOff>
    </xdr:to>
    <xdr:sp macro="" textlink="">
      <xdr:nvSpPr>
        <xdr:cNvPr id="724" name="楕円 723"/>
        <xdr:cNvSpPr/>
      </xdr:nvSpPr>
      <xdr:spPr>
        <a:xfrm>
          <a:off x="17937480" y="13905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0</xdr:rowOff>
    </xdr:from>
    <xdr:to>
      <xdr:col>111</xdr:col>
      <xdr:colOff>177800</xdr:colOff>
      <xdr:row>83</xdr:row>
      <xdr:rowOff>38100</xdr:rowOff>
    </xdr:to>
    <xdr:cxnSp macro="">
      <xdr:nvCxnSpPr>
        <xdr:cNvPr id="725" name="直線コネクタ 724"/>
        <xdr:cNvCxnSpPr/>
      </xdr:nvCxnSpPr>
      <xdr:spPr>
        <a:xfrm flipV="1">
          <a:off x="17988280" y="1391412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139700</xdr:rowOff>
    </xdr:from>
    <xdr:to>
      <xdr:col>102</xdr:col>
      <xdr:colOff>165100</xdr:colOff>
      <xdr:row>83</xdr:row>
      <xdr:rowOff>69850</xdr:rowOff>
    </xdr:to>
    <xdr:sp macro="" textlink="">
      <xdr:nvSpPr>
        <xdr:cNvPr id="726" name="楕円 725"/>
        <xdr:cNvSpPr/>
      </xdr:nvSpPr>
      <xdr:spPr>
        <a:xfrm>
          <a:off x="17162780" y="13886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19050</xdr:rowOff>
    </xdr:from>
    <xdr:to>
      <xdr:col>107</xdr:col>
      <xdr:colOff>50800</xdr:colOff>
      <xdr:row>83</xdr:row>
      <xdr:rowOff>38100</xdr:rowOff>
    </xdr:to>
    <xdr:cxnSp macro="">
      <xdr:nvCxnSpPr>
        <xdr:cNvPr id="727" name="直線コネクタ 726"/>
        <xdr:cNvCxnSpPr/>
      </xdr:nvCxnSpPr>
      <xdr:spPr>
        <a:xfrm>
          <a:off x="17213580" y="1393317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139700</xdr:rowOff>
    </xdr:from>
    <xdr:to>
      <xdr:col>98</xdr:col>
      <xdr:colOff>38100</xdr:colOff>
      <xdr:row>83</xdr:row>
      <xdr:rowOff>69850</xdr:rowOff>
    </xdr:to>
    <xdr:sp macro="" textlink="">
      <xdr:nvSpPr>
        <xdr:cNvPr id="728" name="楕円 727"/>
        <xdr:cNvSpPr/>
      </xdr:nvSpPr>
      <xdr:spPr>
        <a:xfrm>
          <a:off x="16388080" y="138861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19050</xdr:rowOff>
    </xdr:from>
    <xdr:to>
      <xdr:col>102</xdr:col>
      <xdr:colOff>114300</xdr:colOff>
      <xdr:row>83</xdr:row>
      <xdr:rowOff>19050</xdr:rowOff>
    </xdr:to>
    <xdr:cxnSp macro="">
      <xdr:nvCxnSpPr>
        <xdr:cNvPr id="729" name="直線コネクタ 728"/>
        <xdr:cNvCxnSpPr/>
      </xdr:nvCxnSpPr>
      <xdr:spPr>
        <a:xfrm>
          <a:off x="16431260" y="139331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99077</xdr:rowOff>
    </xdr:from>
    <xdr:ext cx="469744" cy="259045"/>
    <xdr:sp macro="" textlink="">
      <xdr:nvSpPr>
        <xdr:cNvPr id="730" name="n_1aveValue【児童館】&#10;一人当たり面積"/>
        <xdr:cNvSpPr txBox="1"/>
      </xdr:nvSpPr>
      <xdr:spPr>
        <a:xfrm>
          <a:off x="1856112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731" name="n_2aveValue【児童館】&#10;一人当たり面積"/>
        <xdr:cNvSpPr txBox="1"/>
      </xdr:nvSpPr>
      <xdr:spPr>
        <a:xfrm>
          <a:off x="177762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118127</xdr:rowOff>
    </xdr:from>
    <xdr:ext cx="469744" cy="259045"/>
    <xdr:sp macro="" textlink="">
      <xdr:nvSpPr>
        <xdr:cNvPr id="732" name="n_3aveValue【児童館】&#10;一人当たり面積"/>
        <xdr:cNvSpPr txBox="1"/>
      </xdr:nvSpPr>
      <xdr:spPr>
        <a:xfrm>
          <a:off x="17001567" y="1403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3" name="n_4aveValue【児童館】&#10;一人当たり面積"/>
        <xdr:cNvSpPr txBox="1"/>
      </xdr:nvSpPr>
      <xdr:spPr>
        <a:xfrm>
          <a:off x="16226867" y="1403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67327</xdr:rowOff>
    </xdr:from>
    <xdr:ext cx="469744" cy="259045"/>
    <xdr:sp macro="" textlink="">
      <xdr:nvSpPr>
        <xdr:cNvPr id="734" name="n_1mainValue【児童館】&#10;一人当たり面積"/>
        <xdr:cNvSpPr txBox="1"/>
      </xdr:nvSpPr>
      <xdr:spPr>
        <a:xfrm>
          <a:off x="18561127" y="1364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105427</xdr:rowOff>
    </xdr:from>
    <xdr:ext cx="469744" cy="259045"/>
    <xdr:sp macro="" textlink="">
      <xdr:nvSpPr>
        <xdr:cNvPr id="735" name="n_2mainValue【児童館】&#10;一人当たり面積"/>
        <xdr:cNvSpPr txBox="1"/>
      </xdr:nvSpPr>
      <xdr:spPr>
        <a:xfrm>
          <a:off x="17776267" y="1368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86377</xdr:rowOff>
    </xdr:from>
    <xdr:ext cx="469744" cy="259045"/>
    <xdr:sp macro="" textlink="">
      <xdr:nvSpPr>
        <xdr:cNvPr id="736" name="n_3mainValue【児童館】&#10;一人当たり面積"/>
        <xdr:cNvSpPr txBox="1"/>
      </xdr:nvSpPr>
      <xdr:spPr>
        <a:xfrm>
          <a:off x="17001567" y="136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86377</xdr:rowOff>
    </xdr:from>
    <xdr:ext cx="469744" cy="259045"/>
    <xdr:sp macro="" textlink="">
      <xdr:nvSpPr>
        <xdr:cNvPr id="737" name="n_4mainValue【児童館】&#10;一人当たり面積"/>
        <xdr:cNvSpPr txBox="1"/>
      </xdr:nvSpPr>
      <xdr:spPr>
        <a:xfrm>
          <a:off x="16226867" y="136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9" name="正方形/長方形 738"/>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0" name="正方形/長方形 739"/>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1" name="正方形/長方形 740"/>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2" name="正方形/長方形 741"/>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5" name="正方形/長方形 744"/>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6" name="正方形/長方形 745"/>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7" name="正方形/長方形 746"/>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8" name="正方形/長方形 747"/>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年度の主な増減は、「福祉施設」が新たに供用開始した施設がなかったことにより、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57.0%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新たに共用開始した施設がなかったことにより、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ポイント増</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70.0%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類似団体と比較して比較的高い数値なのが、道路・橋りょう等・児童館・</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・体育館・プール・福祉施設・保健所となっている。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「道路」については改修が進んだものの、昭和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年度以前取得分が多いことから、有形固定資産減価償却率が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以上となっているものが半数以上を占めていることが主な要因である。児童館は、昭和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年代に集中して建設されたため、類似団体平均を上回っている。体育館・プールや保健施設は供用開始から</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年以上経過しているものが多く、老朽化が進んでいる状況である。福祉施設は、平成</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年以前に多くが建設されており、老朽化が進んでいるためである。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比較的低い数値なのが、保育所等・学校施設・庁舎となっている。これは、人口増を背景に新規整備を行ったことや、計画的な改築・改修が進んでいるためである。庁舎については、本庁舎は老朽化が進んでいるものの、</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H17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に防災センター・</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に豊洲シビックセンターを整備したためである。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526,301
495,909
42.99
259,978,713
252,937,106
5,641,449
126,191,212
24,814,949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3608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086225" y="5695188"/>
          <a:ext cx="0" cy="1194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124960" y="689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020820" y="68900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124960" y="5474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020820" y="5695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48277</xdr:rowOff>
    </xdr:from>
    <xdr:ext cx="405111" cy="259045"/>
    <xdr:sp macro="" textlink="">
      <xdr:nvSpPr>
        <xdr:cNvPr id="60" name="【図書館】&#10;有形固定資産減価償却率平均値テキスト"/>
        <xdr:cNvSpPr txBox="1"/>
      </xdr:nvSpPr>
      <xdr:spPr>
        <a:xfrm>
          <a:off x="4124960" y="608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036060" y="622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312160" y="623493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514600" y="61953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739900" y="61427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965200" y="61655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91694</xdr:rowOff>
    </xdr:from>
    <xdr:to>
      <xdr:col>24</xdr:col>
      <xdr:colOff>114300</xdr:colOff>
      <xdr:row>38</xdr:row>
      <xdr:rowOff>21844</xdr:rowOff>
    </xdr:to>
    <xdr:sp macro="" textlink="">
      <xdr:nvSpPr>
        <xdr:cNvPr id="71" name="楕円 70"/>
        <xdr:cNvSpPr/>
      </xdr:nvSpPr>
      <xdr:spPr>
        <a:xfrm>
          <a:off x="4036060" y="62943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70121</xdr:rowOff>
    </xdr:from>
    <xdr:ext cx="405111" cy="259045"/>
    <xdr:sp macro="" textlink="">
      <xdr:nvSpPr>
        <xdr:cNvPr id="72" name="【図書館】&#10;有形固定資産減価償却率該当値テキスト"/>
        <xdr:cNvSpPr txBox="1"/>
      </xdr:nvSpPr>
      <xdr:spPr>
        <a:xfrm>
          <a:off x="4124960" y="627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41402</xdr:rowOff>
    </xdr:from>
    <xdr:to>
      <xdr:col>20</xdr:col>
      <xdr:colOff>38100</xdr:colOff>
      <xdr:row>37</xdr:row>
      <xdr:rowOff>143002</xdr:rowOff>
    </xdr:to>
    <xdr:sp macro="" textlink="">
      <xdr:nvSpPr>
        <xdr:cNvPr id="73" name="楕円 72"/>
        <xdr:cNvSpPr/>
      </xdr:nvSpPr>
      <xdr:spPr>
        <a:xfrm>
          <a:off x="3312160" y="62440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92202</xdr:rowOff>
    </xdr:from>
    <xdr:to>
      <xdr:col>24</xdr:col>
      <xdr:colOff>63500</xdr:colOff>
      <xdr:row>37</xdr:row>
      <xdr:rowOff>142494</xdr:rowOff>
    </xdr:to>
    <xdr:cxnSp macro="">
      <xdr:nvCxnSpPr>
        <xdr:cNvPr id="74" name="直線コネクタ 73"/>
        <xdr:cNvCxnSpPr/>
      </xdr:nvCxnSpPr>
      <xdr:spPr>
        <a:xfrm>
          <a:off x="3355340" y="6294882"/>
          <a:ext cx="7315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162560</xdr:rowOff>
    </xdr:from>
    <xdr:to>
      <xdr:col>15</xdr:col>
      <xdr:colOff>101600</xdr:colOff>
      <xdr:row>37</xdr:row>
      <xdr:rowOff>92710</xdr:rowOff>
    </xdr:to>
    <xdr:sp macro="" textlink="">
      <xdr:nvSpPr>
        <xdr:cNvPr id="75" name="楕円 74"/>
        <xdr:cNvSpPr/>
      </xdr:nvSpPr>
      <xdr:spPr>
        <a:xfrm>
          <a:off x="2514600" y="6197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41910</xdr:rowOff>
    </xdr:from>
    <xdr:to>
      <xdr:col>19</xdr:col>
      <xdr:colOff>177800</xdr:colOff>
      <xdr:row>37</xdr:row>
      <xdr:rowOff>92202</xdr:rowOff>
    </xdr:to>
    <xdr:cxnSp macro="">
      <xdr:nvCxnSpPr>
        <xdr:cNvPr id="76" name="直線コネクタ 75"/>
        <xdr:cNvCxnSpPr/>
      </xdr:nvCxnSpPr>
      <xdr:spPr>
        <a:xfrm>
          <a:off x="2565400" y="6244590"/>
          <a:ext cx="78994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107696</xdr:rowOff>
    </xdr:from>
    <xdr:to>
      <xdr:col>10</xdr:col>
      <xdr:colOff>165100</xdr:colOff>
      <xdr:row>37</xdr:row>
      <xdr:rowOff>37846</xdr:rowOff>
    </xdr:to>
    <xdr:sp macro="" textlink="">
      <xdr:nvSpPr>
        <xdr:cNvPr id="77" name="楕円 76"/>
        <xdr:cNvSpPr/>
      </xdr:nvSpPr>
      <xdr:spPr>
        <a:xfrm>
          <a:off x="1739900" y="61427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158496</xdr:rowOff>
    </xdr:from>
    <xdr:to>
      <xdr:col>15</xdr:col>
      <xdr:colOff>50800</xdr:colOff>
      <xdr:row>37</xdr:row>
      <xdr:rowOff>41910</xdr:rowOff>
    </xdr:to>
    <xdr:cxnSp macro="">
      <xdr:nvCxnSpPr>
        <xdr:cNvPr id="78" name="直線コネクタ 77"/>
        <xdr:cNvCxnSpPr/>
      </xdr:nvCxnSpPr>
      <xdr:spPr>
        <a:xfrm>
          <a:off x="1790700" y="6193536"/>
          <a:ext cx="7747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59690</xdr:rowOff>
    </xdr:from>
    <xdr:to>
      <xdr:col>6</xdr:col>
      <xdr:colOff>38100</xdr:colOff>
      <xdr:row>36</xdr:row>
      <xdr:rowOff>161290</xdr:rowOff>
    </xdr:to>
    <xdr:sp macro="" textlink="">
      <xdr:nvSpPr>
        <xdr:cNvPr id="79" name="楕円 78"/>
        <xdr:cNvSpPr/>
      </xdr:nvSpPr>
      <xdr:spPr>
        <a:xfrm>
          <a:off x="965200" y="60947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110490</xdr:rowOff>
    </xdr:from>
    <xdr:to>
      <xdr:col>10</xdr:col>
      <xdr:colOff>114300</xdr:colOff>
      <xdr:row>36</xdr:row>
      <xdr:rowOff>158496</xdr:rowOff>
    </xdr:to>
    <xdr:cxnSp macro="">
      <xdr:nvCxnSpPr>
        <xdr:cNvPr id="80" name="直線コネクタ 79"/>
        <xdr:cNvCxnSpPr/>
      </xdr:nvCxnSpPr>
      <xdr:spPr>
        <a:xfrm>
          <a:off x="1008380" y="6145530"/>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150385</xdr:rowOff>
    </xdr:from>
    <xdr:ext cx="405111" cy="259045"/>
    <xdr:sp macro="" textlink="">
      <xdr:nvSpPr>
        <xdr:cNvPr id="81" name="n_1aveValue【図書館】&#10;有形固定資産減価償却率"/>
        <xdr:cNvSpPr txBox="1"/>
      </xdr:nvSpPr>
      <xdr:spPr>
        <a:xfrm>
          <a:off x="3170564" y="601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2" name="n_2aveValue【図書館】&#10;有形固定資産減価償却率"/>
        <xdr:cNvSpPr txBox="1"/>
      </xdr:nvSpPr>
      <xdr:spPr>
        <a:xfrm>
          <a:off x="2385704" y="5974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3" name="n_3aveValue【図書館】&#10;有形固定資産減価償却率"/>
        <xdr:cNvSpPr txBox="1"/>
      </xdr:nvSpPr>
      <xdr:spPr>
        <a:xfrm>
          <a:off x="1611004" y="6231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51833</xdr:rowOff>
    </xdr:from>
    <xdr:ext cx="405111" cy="259045"/>
    <xdr:sp macro="" textlink="">
      <xdr:nvSpPr>
        <xdr:cNvPr id="84" name="n_4aveValue【図書館】&#10;有形固定資産減価償却率"/>
        <xdr:cNvSpPr txBox="1"/>
      </xdr:nvSpPr>
      <xdr:spPr>
        <a:xfrm>
          <a:off x="836304" y="625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134129</xdr:rowOff>
    </xdr:from>
    <xdr:ext cx="405111" cy="259045"/>
    <xdr:sp macro="" textlink="">
      <xdr:nvSpPr>
        <xdr:cNvPr id="85" name="n_1mainValue【図書館】&#10;有形固定資産減価償却率"/>
        <xdr:cNvSpPr txBox="1"/>
      </xdr:nvSpPr>
      <xdr:spPr>
        <a:xfrm>
          <a:off x="3170564" y="6336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83837</xdr:rowOff>
    </xdr:from>
    <xdr:ext cx="405111" cy="259045"/>
    <xdr:sp macro="" textlink="">
      <xdr:nvSpPr>
        <xdr:cNvPr id="86" name="n_2mainValue【図書館】&#10;有形固定資産減価償却率"/>
        <xdr:cNvSpPr txBox="1"/>
      </xdr:nvSpPr>
      <xdr:spPr>
        <a:xfrm>
          <a:off x="2385704" y="628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7" name="n_3mainValue【図書館】&#10;有形固定資産減価償却率"/>
        <xdr:cNvSpPr txBox="1"/>
      </xdr:nvSpPr>
      <xdr:spPr>
        <a:xfrm>
          <a:off x="1611004" y="592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6367</xdr:rowOff>
    </xdr:from>
    <xdr:ext cx="405111" cy="259045"/>
    <xdr:sp macro="" textlink="">
      <xdr:nvSpPr>
        <xdr:cNvPr id="88" name="n_4mainValue【図書館】&#10;有形固定資産減価償却率"/>
        <xdr:cNvSpPr txBox="1"/>
      </xdr:nvSpPr>
      <xdr:spPr>
        <a:xfrm>
          <a:off x="836304"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9219565" y="5968746"/>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9258300" y="697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9154160" y="6970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9258300" y="574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9154160" y="59687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5" name="【図書館】&#10;一人当たり面積平均値テキスト"/>
        <xdr:cNvSpPr txBox="1"/>
      </xdr:nvSpPr>
      <xdr:spPr>
        <a:xfrm>
          <a:off x="9258300" y="665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919226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844550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767080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687324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098540" y="6785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6" name="楕円 125"/>
        <xdr:cNvSpPr/>
      </xdr:nvSpPr>
      <xdr:spPr>
        <a:xfrm>
          <a:off x="9192260" y="6799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27" name="【図書館】&#10;一人当たり面積該当値テキスト"/>
        <xdr:cNvSpPr txBox="1"/>
      </xdr:nvSpPr>
      <xdr:spPr>
        <a:xfrm>
          <a:off x="9258300"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93980</xdr:rowOff>
    </xdr:from>
    <xdr:to>
      <xdr:col>50</xdr:col>
      <xdr:colOff>165100</xdr:colOff>
      <xdr:row>41</xdr:row>
      <xdr:rowOff>24130</xdr:rowOff>
    </xdr:to>
    <xdr:sp macro="" textlink="">
      <xdr:nvSpPr>
        <xdr:cNvPr id="128" name="楕円 127"/>
        <xdr:cNvSpPr/>
      </xdr:nvSpPr>
      <xdr:spPr>
        <a:xfrm>
          <a:off x="8445500" y="679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144780</xdr:rowOff>
    </xdr:from>
    <xdr:to>
      <xdr:col>55</xdr:col>
      <xdr:colOff>0</xdr:colOff>
      <xdr:row>40</xdr:row>
      <xdr:rowOff>144780</xdr:rowOff>
    </xdr:to>
    <xdr:cxnSp macro="">
      <xdr:nvCxnSpPr>
        <xdr:cNvPr id="129" name="直線コネクタ 128"/>
        <xdr:cNvCxnSpPr/>
      </xdr:nvCxnSpPr>
      <xdr:spPr>
        <a:xfrm>
          <a:off x="8496300" y="685038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93980</xdr:rowOff>
    </xdr:from>
    <xdr:to>
      <xdr:col>46</xdr:col>
      <xdr:colOff>38100</xdr:colOff>
      <xdr:row>41</xdr:row>
      <xdr:rowOff>24130</xdr:rowOff>
    </xdr:to>
    <xdr:sp macro="" textlink="">
      <xdr:nvSpPr>
        <xdr:cNvPr id="130" name="楕円 129"/>
        <xdr:cNvSpPr/>
      </xdr:nvSpPr>
      <xdr:spPr>
        <a:xfrm>
          <a:off x="7670800" y="6799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144780</xdr:rowOff>
    </xdr:from>
    <xdr:to>
      <xdr:col>50</xdr:col>
      <xdr:colOff>114300</xdr:colOff>
      <xdr:row>40</xdr:row>
      <xdr:rowOff>144780</xdr:rowOff>
    </xdr:to>
    <xdr:cxnSp macro="">
      <xdr:nvCxnSpPr>
        <xdr:cNvPr id="131" name="直線コネクタ 130"/>
        <xdr:cNvCxnSpPr/>
      </xdr:nvCxnSpPr>
      <xdr:spPr>
        <a:xfrm>
          <a:off x="7713980" y="68503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89408</xdr:rowOff>
    </xdr:from>
    <xdr:to>
      <xdr:col>41</xdr:col>
      <xdr:colOff>101600</xdr:colOff>
      <xdr:row>41</xdr:row>
      <xdr:rowOff>19558</xdr:rowOff>
    </xdr:to>
    <xdr:sp macro="" textlink="">
      <xdr:nvSpPr>
        <xdr:cNvPr id="132" name="楕円 131"/>
        <xdr:cNvSpPr/>
      </xdr:nvSpPr>
      <xdr:spPr>
        <a:xfrm>
          <a:off x="6873240" y="67950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140208</xdr:rowOff>
    </xdr:from>
    <xdr:to>
      <xdr:col>45</xdr:col>
      <xdr:colOff>177800</xdr:colOff>
      <xdr:row>40</xdr:row>
      <xdr:rowOff>144780</xdr:rowOff>
    </xdr:to>
    <xdr:cxnSp macro="">
      <xdr:nvCxnSpPr>
        <xdr:cNvPr id="133" name="直線コネクタ 132"/>
        <xdr:cNvCxnSpPr/>
      </xdr:nvCxnSpPr>
      <xdr:spPr>
        <a:xfrm>
          <a:off x="6924040" y="6845808"/>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89408</xdr:rowOff>
    </xdr:from>
    <xdr:to>
      <xdr:col>36</xdr:col>
      <xdr:colOff>165100</xdr:colOff>
      <xdr:row>41</xdr:row>
      <xdr:rowOff>19558</xdr:rowOff>
    </xdr:to>
    <xdr:sp macro="" textlink="">
      <xdr:nvSpPr>
        <xdr:cNvPr id="134" name="楕円 133"/>
        <xdr:cNvSpPr/>
      </xdr:nvSpPr>
      <xdr:spPr>
        <a:xfrm>
          <a:off x="6098540" y="67950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140208</xdr:rowOff>
    </xdr:from>
    <xdr:to>
      <xdr:col>41</xdr:col>
      <xdr:colOff>50800</xdr:colOff>
      <xdr:row>40</xdr:row>
      <xdr:rowOff>140208</xdr:rowOff>
    </xdr:to>
    <xdr:cxnSp macro="">
      <xdr:nvCxnSpPr>
        <xdr:cNvPr id="135" name="直線コネクタ 134"/>
        <xdr:cNvCxnSpPr/>
      </xdr:nvCxnSpPr>
      <xdr:spPr>
        <a:xfrm>
          <a:off x="6149340" y="684580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36" name="n_1aveValue【図書館】&#10;一人当たり面積"/>
        <xdr:cNvSpPr txBox="1"/>
      </xdr:nvSpPr>
      <xdr:spPr>
        <a:xfrm>
          <a:off x="8271587" y="657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7" name="n_2aveValue【図書館】&#10;一人当たり面積"/>
        <xdr:cNvSpPr txBox="1"/>
      </xdr:nvSpPr>
      <xdr:spPr>
        <a:xfrm>
          <a:off x="750958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8" name="n_3aveValue【図書館】&#10;一人当たり面積"/>
        <xdr:cNvSpPr txBox="1"/>
      </xdr:nvSpPr>
      <xdr:spPr>
        <a:xfrm>
          <a:off x="671202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39" name="n_4aveValue【図書館】&#10;一人当たり面積"/>
        <xdr:cNvSpPr txBox="1"/>
      </xdr:nvSpPr>
      <xdr:spPr>
        <a:xfrm>
          <a:off x="5937327" y="656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15257</xdr:rowOff>
    </xdr:from>
    <xdr:ext cx="469744" cy="259045"/>
    <xdr:sp macro="" textlink="">
      <xdr:nvSpPr>
        <xdr:cNvPr id="140" name="n_1mainValue【図書館】&#10;一人当たり面積"/>
        <xdr:cNvSpPr txBox="1"/>
      </xdr:nvSpPr>
      <xdr:spPr>
        <a:xfrm>
          <a:off x="827158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40657</xdr:rowOff>
    </xdr:from>
    <xdr:ext cx="469744" cy="259045"/>
    <xdr:sp macro="" textlink="">
      <xdr:nvSpPr>
        <xdr:cNvPr id="141" name="n_2mainValue【図書館】&#10;一人当たり面積"/>
        <xdr:cNvSpPr txBox="1"/>
      </xdr:nvSpPr>
      <xdr:spPr>
        <a:xfrm>
          <a:off x="7509587"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36085</xdr:rowOff>
    </xdr:from>
    <xdr:ext cx="469744" cy="259045"/>
    <xdr:sp macro="" textlink="">
      <xdr:nvSpPr>
        <xdr:cNvPr id="142" name="n_3mainValue【図書館】&#10;一人当たり面積"/>
        <xdr:cNvSpPr txBox="1"/>
      </xdr:nvSpPr>
      <xdr:spPr>
        <a:xfrm>
          <a:off x="6712027" y="657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3" name="n_4mainValue【図書館】&#10;一人当たり面積"/>
        <xdr:cNvSpPr txBox="1"/>
      </xdr:nvSpPr>
      <xdr:spPr>
        <a:xfrm>
          <a:off x="593732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086225" y="9256776"/>
          <a:ext cx="0" cy="1368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124960" y="1062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020820" y="106253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124960" y="9039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020820" y="92567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71" name="【体育館・プール】&#10;有形固定資産減価償却率平均値テキスト"/>
        <xdr:cNvSpPr txBox="1"/>
      </xdr:nvSpPr>
      <xdr:spPr>
        <a:xfrm>
          <a:off x="4124960" y="9814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03606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31216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5146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739900" y="99611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965200" y="98734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82" name="楕円 181"/>
        <xdr:cNvSpPr/>
      </xdr:nvSpPr>
      <xdr:spPr>
        <a:xfrm>
          <a:off x="4036060" y="10144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64787</xdr:rowOff>
    </xdr:from>
    <xdr:ext cx="405111" cy="259045"/>
    <xdr:sp macro="" textlink="">
      <xdr:nvSpPr>
        <xdr:cNvPr id="183" name="【体育館・プール】&#10;有形固定資産減価償却率該当値テキスト"/>
        <xdr:cNvSpPr txBox="1"/>
      </xdr:nvSpPr>
      <xdr:spPr>
        <a:xfrm>
          <a:off x="4124960"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26924</xdr:rowOff>
    </xdr:from>
    <xdr:to>
      <xdr:col>20</xdr:col>
      <xdr:colOff>38100</xdr:colOff>
      <xdr:row>60</xdr:row>
      <xdr:rowOff>128524</xdr:rowOff>
    </xdr:to>
    <xdr:sp macro="" textlink="">
      <xdr:nvSpPr>
        <xdr:cNvPr id="184" name="楕円 183"/>
        <xdr:cNvSpPr/>
      </xdr:nvSpPr>
      <xdr:spPr>
        <a:xfrm>
          <a:off x="3312160" y="100853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77724</xdr:rowOff>
    </xdr:from>
    <xdr:to>
      <xdr:col>24</xdr:col>
      <xdr:colOff>63500</xdr:colOff>
      <xdr:row>60</xdr:row>
      <xdr:rowOff>137160</xdr:rowOff>
    </xdr:to>
    <xdr:cxnSp macro="">
      <xdr:nvCxnSpPr>
        <xdr:cNvPr id="185" name="直線コネクタ 184"/>
        <xdr:cNvCxnSpPr/>
      </xdr:nvCxnSpPr>
      <xdr:spPr>
        <a:xfrm>
          <a:off x="3355340" y="10136124"/>
          <a:ext cx="73152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152654</xdr:rowOff>
    </xdr:from>
    <xdr:to>
      <xdr:col>15</xdr:col>
      <xdr:colOff>101600</xdr:colOff>
      <xdr:row>60</xdr:row>
      <xdr:rowOff>82804</xdr:rowOff>
    </xdr:to>
    <xdr:sp macro="" textlink="">
      <xdr:nvSpPr>
        <xdr:cNvPr id="186" name="楕円 185"/>
        <xdr:cNvSpPr/>
      </xdr:nvSpPr>
      <xdr:spPr>
        <a:xfrm>
          <a:off x="2514600" y="100434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32004</xdr:rowOff>
    </xdr:from>
    <xdr:to>
      <xdr:col>19</xdr:col>
      <xdr:colOff>177800</xdr:colOff>
      <xdr:row>60</xdr:row>
      <xdr:rowOff>77724</xdr:rowOff>
    </xdr:to>
    <xdr:cxnSp macro="">
      <xdr:nvCxnSpPr>
        <xdr:cNvPr id="187" name="直線コネクタ 186"/>
        <xdr:cNvCxnSpPr/>
      </xdr:nvCxnSpPr>
      <xdr:spPr>
        <a:xfrm>
          <a:off x="2565400" y="10090404"/>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93218</xdr:rowOff>
    </xdr:from>
    <xdr:to>
      <xdr:col>10</xdr:col>
      <xdr:colOff>165100</xdr:colOff>
      <xdr:row>60</xdr:row>
      <xdr:rowOff>23368</xdr:rowOff>
    </xdr:to>
    <xdr:sp macro="" textlink="">
      <xdr:nvSpPr>
        <xdr:cNvPr id="188" name="楕円 187"/>
        <xdr:cNvSpPr/>
      </xdr:nvSpPr>
      <xdr:spPr>
        <a:xfrm>
          <a:off x="1739900" y="99839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144018</xdr:rowOff>
    </xdr:from>
    <xdr:to>
      <xdr:col>15</xdr:col>
      <xdr:colOff>50800</xdr:colOff>
      <xdr:row>60</xdr:row>
      <xdr:rowOff>32004</xdr:rowOff>
    </xdr:to>
    <xdr:cxnSp macro="">
      <xdr:nvCxnSpPr>
        <xdr:cNvPr id="189" name="直線コネクタ 188"/>
        <xdr:cNvCxnSpPr/>
      </xdr:nvCxnSpPr>
      <xdr:spPr>
        <a:xfrm>
          <a:off x="1790700" y="10034778"/>
          <a:ext cx="7747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52070</xdr:rowOff>
    </xdr:from>
    <xdr:to>
      <xdr:col>6</xdr:col>
      <xdr:colOff>38100</xdr:colOff>
      <xdr:row>59</xdr:row>
      <xdr:rowOff>153670</xdr:rowOff>
    </xdr:to>
    <xdr:sp macro="" textlink="">
      <xdr:nvSpPr>
        <xdr:cNvPr id="190" name="楕円 189"/>
        <xdr:cNvSpPr/>
      </xdr:nvSpPr>
      <xdr:spPr>
        <a:xfrm>
          <a:off x="965200" y="99428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102870</xdr:rowOff>
    </xdr:from>
    <xdr:to>
      <xdr:col>10</xdr:col>
      <xdr:colOff>114300</xdr:colOff>
      <xdr:row>59</xdr:row>
      <xdr:rowOff>144018</xdr:rowOff>
    </xdr:to>
    <xdr:cxnSp macro="">
      <xdr:nvCxnSpPr>
        <xdr:cNvPr id="191" name="直線コネクタ 190"/>
        <xdr:cNvCxnSpPr/>
      </xdr:nvCxnSpPr>
      <xdr:spPr>
        <a:xfrm>
          <a:off x="1008380" y="9993630"/>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92" name="n_1aveValue【体育館・プール】&#10;有形固定資産減価償却率"/>
        <xdr:cNvSpPr txBox="1"/>
      </xdr:nvSpPr>
      <xdr:spPr>
        <a:xfrm>
          <a:off x="317056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93" name="n_2aveValue【体育館・プール】&#10;有形固定資産減価償却率"/>
        <xdr:cNvSpPr txBox="1"/>
      </xdr:nvSpPr>
      <xdr:spPr>
        <a:xfrm>
          <a:off x="2385704" y="975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94" name="n_3aveValue【体育館・プール】&#10;有形固定資産減価償却率"/>
        <xdr:cNvSpPr txBox="1"/>
      </xdr:nvSpPr>
      <xdr:spPr>
        <a:xfrm>
          <a:off x="1611004" y="974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95" name="n_4aveValue【体育館・プール】&#10;有形固定資産減価償却率"/>
        <xdr:cNvSpPr txBox="1"/>
      </xdr:nvSpPr>
      <xdr:spPr>
        <a:xfrm>
          <a:off x="836304" y="9652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119651</xdr:rowOff>
    </xdr:from>
    <xdr:ext cx="405111" cy="259045"/>
    <xdr:sp macro="" textlink="">
      <xdr:nvSpPr>
        <xdr:cNvPr id="196" name="n_1mainValue【体育館・プール】&#10;有形固定資産減価償却率"/>
        <xdr:cNvSpPr txBox="1"/>
      </xdr:nvSpPr>
      <xdr:spPr>
        <a:xfrm>
          <a:off x="3170564" y="1017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73931</xdr:rowOff>
    </xdr:from>
    <xdr:ext cx="405111" cy="259045"/>
    <xdr:sp macro="" textlink="">
      <xdr:nvSpPr>
        <xdr:cNvPr id="197" name="n_2mainValue【体育館・プール】&#10;有形固定資産減価償却率"/>
        <xdr:cNvSpPr txBox="1"/>
      </xdr:nvSpPr>
      <xdr:spPr>
        <a:xfrm>
          <a:off x="2385704" y="1013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14495</xdr:rowOff>
    </xdr:from>
    <xdr:ext cx="405111" cy="259045"/>
    <xdr:sp macro="" textlink="">
      <xdr:nvSpPr>
        <xdr:cNvPr id="198" name="n_3mainValue【体育館・プール】&#10;有形固定資産減価償却率"/>
        <xdr:cNvSpPr txBox="1"/>
      </xdr:nvSpPr>
      <xdr:spPr>
        <a:xfrm>
          <a:off x="1611004" y="10072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144797</xdr:rowOff>
    </xdr:from>
    <xdr:ext cx="405111" cy="259045"/>
    <xdr:sp macro="" textlink="">
      <xdr:nvSpPr>
        <xdr:cNvPr id="199" name="n_4mainValue【体育館・プール】&#10;有形固定資産減価償却率"/>
        <xdr:cNvSpPr txBox="1"/>
      </xdr:nvSpPr>
      <xdr:spPr>
        <a:xfrm>
          <a:off x="836304" y="1003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9219565" y="9304565"/>
          <a:ext cx="0" cy="1478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9258300" y="9083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9154160" y="93045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1" name="【体育館・プール】&#10;一人当たり面積平均値テキスト"/>
        <xdr:cNvSpPr txBox="1"/>
      </xdr:nvSpPr>
      <xdr:spPr>
        <a:xfrm>
          <a:off x="9258300" y="104029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919226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844550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7670800" y="104462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6873240" y="104789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66222</xdr:rowOff>
    </xdr:from>
    <xdr:to>
      <xdr:col>55</xdr:col>
      <xdr:colOff>50800</xdr:colOff>
      <xdr:row>59</xdr:row>
      <xdr:rowOff>167822</xdr:rowOff>
    </xdr:to>
    <xdr:sp macro="" textlink="">
      <xdr:nvSpPr>
        <xdr:cNvPr id="242" name="楕円 241"/>
        <xdr:cNvSpPr/>
      </xdr:nvSpPr>
      <xdr:spPr>
        <a:xfrm>
          <a:off x="9192260" y="99569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89099</xdr:rowOff>
    </xdr:from>
    <xdr:ext cx="469744" cy="259045"/>
    <xdr:sp macro="" textlink="">
      <xdr:nvSpPr>
        <xdr:cNvPr id="243" name="【体育館・プール】&#10;一人当たり面積該当値テキスト"/>
        <xdr:cNvSpPr txBox="1"/>
      </xdr:nvSpPr>
      <xdr:spPr>
        <a:xfrm>
          <a:off x="9258300" y="981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55335</xdr:rowOff>
    </xdr:from>
    <xdr:to>
      <xdr:col>50</xdr:col>
      <xdr:colOff>165100</xdr:colOff>
      <xdr:row>59</xdr:row>
      <xdr:rowOff>156935</xdr:rowOff>
    </xdr:to>
    <xdr:sp macro="" textlink="">
      <xdr:nvSpPr>
        <xdr:cNvPr id="244" name="楕円 243"/>
        <xdr:cNvSpPr/>
      </xdr:nvSpPr>
      <xdr:spPr>
        <a:xfrm>
          <a:off x="8445500" y="994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106135</xdr:rowOff>
    </xdr:from>
    <xdr:to>
      <xdr:col>55</xdr:col>
      <xdr:colOff>0</xdr:colOff>
      <xdr:row>59</xdr:row>
      <xdr:rowOff>117022</xdr:rowOff>
    </xdr:to>
    <xdr:cxnSp macro="">
      <xdr:nvCxnSpPr>
        <xdr:cNvPr id="245" name="直線コネクタ 244"/>
        <xdr:cNvCxnSpPr/>
      </xdr:nvCxnSpPr>
      <xdr:spPr>
        <a:xfrm>
          <a:off x="8496300" y="9996895"/>
          <a:ext cx="7239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77107</xdr:rowOff>
    </xdr:from>
    <xdr:to>
      <xdr:col>46</xdr:col>
      <xdr:colOff>38100</xdr:colOff>
      <xdr:row>60</xdr:row>
      <xdr:rowOff>7257</xdr:rowOff>
    </xdr:to>
    <xdr:sp macro="" textlink="">
      <xdr:nvSpPr>
        <xdr:cNvPr id="246" name="楕円 245"/>
        <xdr:cNvSpPr/>
      </xdr:nvSpPr>
      <xdr:spPr>
        <a:xfrm>
          <a:off x="7670800" y="99678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106135</xdr:rowOff>
    </xdr:from>
    <xdr:to>
      <xdr:col>50</xdr:col>
      <xdr:colOff>114300</xdr:colOff>
      <xdr:row>59</xdr:row>
      <xdr:rowOff>127907</xdr:rowOff>
    </xdr:to>
    <xdr:cxnSp macro="">
      <xdr:nvCxnSpPr>
        <xdr:cNvPr id="247" name="直線コネクタ 246"/>
        <xdr:cNvCxnSpPr/>
      </xdr:nvCxnSpPr>
      <xdr:spPr>
        <a:xfrm flipV="1">
          <a:off x="7713980" y="9996895"/>
          <a:ext cx="78232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55335</xdr:rowOff>
    </xdr:from>
    <xdr:to>
      <xdr:col>41</xdr:col>
      <xdr:colOff>101600</xdr:colOff>
      <xdr:row>59</xdr:row>
      <xdr:rowOff>156935</xdr:rowOff>
    </xdr:to>
    <xdr:sp macro="" textlink="">
      <xdr:nvSpPr>
        <xdr:cNvPr id="248" name="楕円 247"/>
        <xdr:cNvSpPr/>
      </xdr:nvSpPr>
      <xdr:spPr>
        <a:xfrm>
          <a:off x="6873240" y="994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106135</xdr:rowOff>
    </xdr:from>
    <xdr:to>
      <xdr:col>45</xdr:col>
      <xdr:colOff>177800</xdr:colOff>
      <xdr:row>59</xdr:row>
      <xdr:rowOff>127907</xdr:rowOff>
    </xdr:to>
    <xdr:cxnSp macro="">
      <xdr:nvCxnSpPr>
        <xdr:cNvPr id="249" name="直線コネクタ 248"/>
        <xdr:cNvCxnSpPr/>
      </xdr:nvCxnSpPr>
      <xdr:spPr>
        <a:xfrm>
          <a:off x="6924040" y="9996895"/>
          <a:ext cx="78994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44450</xdr:rowOff>
    </xdr:from>
    <xdr:to>
      <xdr:col>36</xdr:col>
      <xdr:colOff>165100</xdr:colOff>
      <xdr:row>59</xdr:row>
      <xdr:rowOff>146050</xdr:rowOff>
    </xdr:to>
    <xdr:sp macro="" textlink="">
      <xdr:nvSpPr>
        <xdr:cNvPr id="250" name="楕円 249"/>
        <xdr:cNvSpPr/>
      </xdr:nvSpPr>
      <xdr:spPr>
        <a:xfrm>
          <a:off x="6098540" y="993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95250</xdr:rowOff>
    </xdr:from>
    <xdr:to>
      <xdr:col>41</xdr:col>
      <xdr:colOff>50800</xdr:colOff>
      <xdr:row>59</xdr:row>
      <xdr:rowOff>106135</xdr:rowOff>
    </xdr:to>
    <xdr:cxnSp macro="">
      <xdr:nvCxnSpPr>
        <xdr:cNvPr id="251" name="直線コネクタ 250"/>
        <xdr:cNvCxnSpPr/>
      </xdr:nvCxnSpPr>
      <xdr:spPr>
        <a:xfrm>
          <a:off x="6149340" y="9986010"/>
          <a:ext cx="7747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52" name="n_1aveValue【体育館・プール】&#10;一人当たり面積"/>
        <xdr:cNvSpPr txBox="1"/>
      </xdr:nvSpPr>
      <xdr:spPr>
        <a:xfrm>
          <a:off x="827158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53" name="n_2aveValue【体育館・プール】&#10;一人当たり面積"/>
        <xdr:cNvSpPr txBox="1"/>
      </xdr:nvSpPr>
      <xdr:spPr>
        <a:xfrm>
          <a:off x="7509587" y="1053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4" name="n_3aveValue【体育館・プール】&#10;一人当たり面積"/>
        <xdr:cNvSpPr txBox="1"/>
      </xdr:nvSpPr>
      <xdr:spPr>
        <a:xfrm>
          <a:off x="6712027" y="105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5" name="n_4aveValue【体育館・プール】&#10;一人当たり面積"/>
        <xdr:cNvSpPr txBox="1"/>
      </xdr:nvSpPr>
      <xdr:spPr>
        <a:xfrm>
          <a:off x="593732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2012</xdr:rowOff>
    </xdr:from>
    <xdr:ext cx="469744" cy="259045"/>
    <xdr:sp macro="" textlink="">
      <xdr:nvSpPr>
        <xdr:cNvPr id="256" name="n_1mainValue【体育館・プール】&#10;一人当たり面積"/>
        <xdr:cNvSpPr txBox="1"/>
      </xdr:nvSpPr>
      <xdr:spPr>
        <a:xfrm>
          <a:off x="8271587" y="97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23784</xdr:rowOff>
    </xdr:from>
    <xdr:ext cx="469744" cy="259045"/>
    <xdr:sp macro="" textlink="">
      <xdr:nvSpPr>
        <xdr:cNvPr id="257" name="n_2mainValue【体育館・プール】&#10;一人当たり面積"/>
        <xdr:cNvSpPr txBox="1"/>
      </xdr:nvSpPr>
      <xdr:spPr>
        <a:xfrm>
          <a:off x="7509587" y="974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2012</xdr:rowOff>
    </xdr:from>
    <xdr:ext cx="469744" cy="259045"/>
    <xdr:sp macro="" textlink="">
      <xdr:nvSpPr>
        <xdr:cNvPr id="258" name="n_3mainValue【体育館・プール】&#10;一人当たり面積"/>
        <xdr:cNvSpPr txBox="1"/>
      </xdr:nvSpPr>
      <xdr:spPr>
        <a:xfrm>
          <a:off x="6712027" y="97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57</xdr:row>
      <xdr:rowOff>162577</xdr:rowOff>
    </xdr:from>
    <xdr:ext cx="469744" cy="259045"/>
    <xdr:sp macro="" textlink="">
      <xdr:nvSpPr>
        <xdr:cNvPr id="259" name="n_4mainValue【体育館・プール】&#10;一人当たり面積"/>
        <xdr:cNvSpPr txBox="1"/>
      </xdr:nvSpPr>
      <xdr:spPr>
        <a:xfrm>
          <a:off x="5937327" y="971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xdr:cNvCxnSpPr/>
      </xdr:nvCxnSpPr>
      <xdr:spPr>
        <a:xfrm flipV="1">
          <a:off x="4086225" y="13079731"/>
          <a:ext cx="0" cy="140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xdr:cNvSpPr txBox="1"/>
      </xdr:nvSpPr>
      <xdr:spPr>
        <a:xfrm>
          <a:off x="4124960" y="1448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020820" y="14481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xdr:cNvSpPr txBox="1"/>
      </xdr:nvSpPr>
      <xdr:spPr>
        <a:xfrm>
          <a:off x="4124960" y="128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xdr:cNvCxnSpPr/>
      </xdr:nvCxnSpPr>
      <xdr:spPr>
        <a:xfrm>
          <a:off x="4020820" y="130797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289" name="【福祉施設】&#10;有形固定資産減価償却率平均値テキスト"/>
        <xdr:cNvSpPr txBox="1"/>
      </xdr:nvSpPr>
      <xdr:spPr>
        <a:xfrm>
          <a:off x="4124960" y="13627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03606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xdr:cNvSpPr/>
      </xdr:nvSpPr>
      <xdr:spPr>
        <a:xfrm>
          <a:off x="3312160" y="137033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xdr:cNvSpPr/>
      </xdr:nvSpPr>
      <xdr:spPr>
        <a:xfrm>
          <a:off x="251460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739900" y="1360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965200" y="13558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82550</xdr:rowOff>
    </xdr:from>
    <xdr:to>
      <xdr:col>24</xdr:col>
      <xdr:colOff>114300</xdr:colOff>
      <xdr:row>84</xdr:row>
      <xdr:rowOff>12700</xdr:rowOff>
    </xdr:to>
    <xdr:sp macro="" textlink="">
      <xdr:nvSpPr>
        <xdr:cNvPr id="300" name="楕円 299"/>
        <xdr:cNvSpPr/>
      </xdr:nvSpPr>
      <xdr:spPr>
        <a:xfrm>
          <a:off x="4036060" y="13996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60977</xdr:rowOff>
    </xdr:from>
    <xdr:ext cx="405111" cy="259045"/>
    <xdr:sp macro="" textlink="">
      <xdr:nvSpPr>
        <xdr:cNvPr id="301" name="【福祉施設】&#10;有形固定資産減価償却率該当値テキスト"/>
        <xdr:cNvSpPr txBox="1"/>
      </xdr:nvSpPr>
      <xdr:spPr>
        <a:xfrm>
          <a:off x="4124960" y="1397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162561</xdr:rowOff>
    </xdr:from>
    <xdr:to>
      <xdr:col>20</xdr:col>
      <xdr:colOff>38100</xdr:colOff>
      <xdr:row>83</xdr:row>
      <xdr:rowOff>92711</xdr:rowOff>
    </xdr:to>
    <xdr:sp macro="" textlink="">
      <xdr:nvSpPr>
        <xdr:cNvPr id="302" name="楕円 301"/>
        <xdr:cNvSpPr/>
      </xdr:nvSpPr>
      <xdr:spPr>
        <a:xfrm>
          <a:off x="3312160" y="139090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41911</xdr:rowOff>
    </xdr:from>
    <xdr:to>
      <xdr:col>24</xdr:col>
      <xdr:colOff>63500</xdr:colOff>
      <xdr:row>83</xdr:row>
      <xdr:rowOff>133350</xdr:rowOff>
    </xdr:to>
    <xdr:cxnSp macro="">
      <xdr:nvCxnSpPr>
        <xdr:cNvPr id="303" name="直線コネクタ 302"/>
        <xdr:cNvCxnSpPr/>
      </xdr:nvCxnSpPr>
      <xdr:spPr>
        <a:xfrm>
          <a:off x="3355340" y="13956031"/>
          <a:ext cx="73152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67311</xdr:rowOff>
    </xdr:from>
    <xdr:to>
      <xdr:col>15</xdr:col>
      <xdr:colOff>101600</xdr:colOff>
      <xdr:row>82</xdr:row>
      <xdr:rowOff>168911</xdr:rowOff>
    </xdr:to>
    <xdr:sp macro="" textlink="">
      <xdr:nvSpPr>
        <xdr:cNvPr id="304" name="楕円 303"/>
        <xdr:cNvSpPr/>
      </xdr:nvSpPr>
      <xdr:spPr>
        <a:xfrm>
          <a:off x="2514600" y="1381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118111</xdr:rowOff>
    </xdr:from>
    <xdr:to>
      <xdr:col>19</xdr:col>
      <xdr:colOff>177800</xdr:colOff>
      <xdr:row>83</xdr:row>
      <xdr:rowOff>41911</xdr:rowOff>
    </xdr:to>
    <xdr:cxnSp macro="">
      <xdr:nvCxnSpPr>
        <xdr:cNvPr id="305" name="直線コネクタ 304"/>
        <xdr:cNvCxnSpPr/>
      </xdr:nvCxnSpPr>
      <xdr:spPr>
        <a:xfrm>
          <a:off x="2565400" y="13864591"/>
          <a:ext cx="78994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147320</xdr:rowOff>
    </xdr:from>
    <xdr:to>
      <xdr:col>10</xdr:col>
      <xdr:colOff>165100</xdr:colOff>
      <xdr:row>82</xdr:row>
      <xdr:rowOff>77470</xdr:rowOff>
    </xdr:to>
    <xdr:sp macro="" textlink="">
      <xdr:nvSpPr>
        <xdr:cNvPr id="306" name="楕円 305"/>
        <xdr:cNvSpPr/>
      </xdr:nvSpPr>
      <xdr:spPr>
        <a:xfrm>
          <a:off x="1739900" y="13726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26670</xdr:rowOff>
    </xdr:from>
    <xdr:to>
      <xdr:col>15</xdr:col>
      <xdr:colOff>50800</xdr:colOff>
      <xdr:row>82</xdr:row>
      <xdr:rowOff>118111</xdr:rowOff>
    </xdr:to>
    <xdr:cxnSp macro="">
      <xdr:nvCxnSpPr>
        <xdr:cNvPr id="307" name="直線コネクタ 306"/>
        <xdr:cNvCxnSpPr/>
      </xdr:nvCxnSpPr>
      <xdr:spPr>
        <a:xfrm>
          <a:off x="1790700" y="13773150"/>
          <a:ext cx="7747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101600</xdr:rowOff>
    </xdr:from>
    <xdr:to>
      <xdr:col>6</xdr:col>
      <xdr:colOff>38100</xdr:colOff>
      <xdr:row>82</xdr:row>
      <xdr:rowOff>31750</xdr:rowOff>
    </xdr:to>
    <xdr:sp macro="" textlink="">
      <xdr:nvSpPr>
        <xdr:cNvPr id="308" name="楕円 307"/>
        <xdr:cNvSpPr/>
      </xdr:nvSpPr>
      <xdr:spPr>
        <a:xfrm>
          <a:off x="965200" y="136804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152400</xdr:rowOff>
    </xdr:from>
    <xdr:to>
      <xdr:col>10</xdr:col>
      <xdr:colOff>114300</xdr:colOff>
      <xdr:row>82</xdr:row>
      <xdr:rowOff>26670</xdr:rowOff>
    </xdr:to>
    <xdr:cxnSp macro="">
      <xdr:nvCxnSpPr>
        <xdr:cNvPr id="309" name="直線コネクタ 308"/>
        <xdr:cNvCxnSpPr/>
      </xdr:nvCxnSpPr>
      <xdr:spPr>
        <a:xfrm>
          <a:off x="1008380" y="1373124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71138</xdr:rowOff>
    </xdr:from>
    <xdr:ext cx="405111" cy="259045"/>
    <xdr:sp macro="" textlink="">
      <xdr:nvSpPr>
        <xdr:cNvPr id="310" name="n_1aveValue【福祉施設】&#10;有形固定資産減価償却率"/>
        <xdr:cNvSpPr txBox="1"/>
      </xdr:nvSpPr>
      <xdr:spPr>
        <a:xfrm>
          <a:off x="317056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311" name="n_2aveValue【福祉施設】&#10;有形固定資産減価償却率"/>
        <xdr:cNvSpPr txBox="1"/>
      </xdr:nvSpPr>
      <xdr:spPr>
        <a:xfrm>
          <a:off x="238570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143527</xdr:rowOff>
    </xdr:from>
    <xdr:ext cx="405111" cy="259045"/>
    <xdr:sp macro="" textlink="">
      <xdr:nvSpPr>
        <xdr:cNvPr id="312" name="n_3aveValue【福祉施設】&#10;有形固定資産減価償却率"/>
        <xdr:cNvSpPr txBox="1"/>
      </xdr:nvSpPr>
      <xdr:spPr>
        <a:xfrm>
          <a:off x="1611004" y="1338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3" name="n_4aveValue【福祉施設】&#10;有形固定資産減価償却率"/>
        <xdr:cNvSpPr txBox="1"/>
      </xdr:nvSpPr>
      <xdr:spPr>
        <a:xfrm>
          <a:off x="836304" y="1333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83838</xdr:rowOff>
    </xdr:from>
    <xdr:ext cx="405111" cy="259045"/>
    <xdr:sp macro="" textlink="">
      <xdr:nvSpPr>
        <xdr:cNvPr id="314" name="n_1mainValue【福祉施設】&#10;有形固定資産減価償却率"/>
        <xdr:cNvSpPr txBox="1"/>
      </xdr:nvSpPr>
      <xdr:spPr>
        <a:xfrm>
          <a:off x="3170564" y="1399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160038</xdr:rowOff>
    </xdr:from>
    <xdr:ext cx="405111" cy="259045"/>
    <xdr:sp macro="" textlink="">
      <xdr:nvSpPr>
        <xdr:cNvPr id="315" name="n_2mainValue【福祉施設】&#10;有形固定資産減価償却率"/>
        <xdr:cNvSpPr txBox="1"/>
      </xdr:nvSpPr>
      <xdr:spPr>
        <a:xfrm>
          <a:off x="2385704" y="1390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68597</xdr:rowOff>
    </xdr:from>
    <xdr:ext cx="405111" cy="259045"/>
    <xdr:sp macro="" textlink="">
      <xdr:nvSpPr>
        <xdr:cNvPr id="316" name="n_3mainValue【福祉施設】&#10;有形固定資産減価償却率"/>
        <xdr:cNvSpPr txBox="1"/>
      </xdr:nvSpPr>
      <xdr:spPr>
        <a:xfrm>
          <a:off x="1611004" y="1381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22877</xdr:rowOff>
    </xdr:from>
    <xdr:ext cx="405111" cy="259045"/>
    <xdr:sp macro="" textlink="">
      <xdr:nvSpPr>
        <xdr:cNvPr id="317" name="n_4mainValue【福祉施設】&#10;有形固定資産減価償却率"/>
        <xdr:cNvSpPr txBox="1"/>
      </xdr:nvSpPr>
      <xdr:spPr>
        <a:xfrm>
          <a:off x="836304" y="13769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xdr:cNvCxnSpPr/>
      </xdr:nvCxnSpPr>
      <xdr:spPr>
        <a:xfrm flipV="1">
          <a:off x="9219565" y="13097691"/>
          <a:ext cx="0" cy="1471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9258300"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9154160" y="1456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xdr:cNvSpPr txBox="1"/>
      </xdr:nvSpPr>
      <xdr:spPr>
        <a:xfrm>
          <a:off x="9258300" y="1288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xdr:cNvCxnSpPr/>
      </xdr:nvCxnSpPr>
      <xdr:spPr>
        <a:xfrm>
          <a:off x="9154160" y="130976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148607</xdr:rowOff>
    </xdr:from>
    <xdr:ext cx="469744" cy="259045"/>
    <xdr:sp macro="" textlink="">
      <xdr:nvSpPr>
        <xdr:cNvPr id="348" name="【福祉施設】&#10;一人当たり面積平均値テキスト"/>
        <xdr:cNvSpPr txBox="1"/>
      </xdr:nvSpPr>
      <xdr:spPr>
        <a:xfrm>
          <a:off x="9258300" y="14230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9192260" y="142519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xdr:cNvSpPr/>
      </xdr:nvSpPr>
      <xdr:spPr>
        <a:xfrm>
          <a:off x="844550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xdr:cNvSpPr/>
      </xdr:nvSpPr>
      <xdr:spPr>
        <a:xfrm>
          <a:off x="6873240" y="1427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xdr:cNvSpPr/>
      </xdr:nvSpPr>
      <xdr:spPr>
        <a:xfrm>
          <a:off x="6098540" y="14254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98334</xdr:rowOff>
    </xdr:from>
    <xdr:to>
      <xdr:col>55</xdr:col>
      <xdr:colOff>50800</xdr:colOff>
      <xdr:row>85</xdr:row>
      <xdr:rowOff>28484</xdr:rowOff>
    </xdr:to>
    <xdr:sp macro="" textlink="">
      <xdr:nvSpPr>
        <xdr:cNvPr id="359" name="楕円 358"/>
        <xdr:cNvSpPr/>
      </xdr:nvSpPr>
      <xdr:spPr>
        <a:xfrm>
          <a:off x="9192260" y="141800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121211</xdr:rowOff>
    </xdr:from>
    <xdr:ext cx="469744" cy="259045"/>
    <xdr:sp macro="" textlink="">
      <xdr:nvSpPr>
        <xdr:cNvPr id="360" name="【福祉施設】&#10;一人当たり面積該当値テキスト"/>
        <xdr:cNvSpPr txBox="1"/>
      </xdr:nvSpPr>
      <xdr:spPr>
        <a:xfrm>
          <a:off x="9258300" y="1403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95069</xdr:rowOff>
    </xdr:from>
    <xdr:to>
      <xdr:col>50</xdr:col>
      <xdr:colOff>165100</xdr:colOff>
      <xdr:row>85</xdr:row>
      <xdr:rowOff>25219</xdr:rowOff>
    </xdr:to>
    <xdr:sp macro="" textlink="">
      <xdr:nvSpPr>
        <xdr:cNvPr id="361" name="楕円 360"/>
        <xdr:cNvSpPr/>
      </xdr:nvSpPr>
      <xdr:spPr>
        <a:xfrm>
          <a:off x="8445500" y="141768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145869</xdr:rowOff>
    </xdr:from>
    <xdr:to>
      <xdr:col>55</xdr:col>
      <xdr:colOff>0</xdr:colOff>
      <xdr:row>84</xdr:row>
      <xdr:rowOff>149134</xdr:rowOff>
    </xdr:to>
    <xdr:cxnSp macro="">
      <xdr:nvCxnSpPr>
        <xdr:cNvPr id="362" name="直線コネクタ 361"/>
        <xdr:cNvCxnSpPr/>
      </xdr:nvCxnSpPr>
      <xdr:spPr>
        <a:xfrm>
          <a:off x="8496300" y="14227629"/>
          <a:ext cx="7239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91802</xdr:rowOff>
    </xdr:from>
    <xdr:to>
      <xdr:col>46</xdr:col>
      <xdr:colOff>38100</xdr:colOff>
      <xdr:row>85</xdr:row>
      <xdr:rowOff>21952</xdr:rowOff>
    </xdr:to>
    <xdr:sp macro="" textlink="">
      <xdr:nvSpPr>
        <xdr:cNvPr id="363" name="楕円 362"/>
        <xdr:cNvSpPr/>
      </xdr:nvSpPr>
      <xdr:spPr>
        <a:xfrm>
          <a:off x="7670800" y="141735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142602</xdr:rowOff>
    </xdr:from>
    <xdr:to>
      <xdr:col>50</xdr:col>
      <xdr:colOff>114300</xdr:colOff>
      <xdr:row>84</xdr:row>
      <xdr:rowOff>145869</xdr:rowOff>
    </xdr:to>
    <xdr:cxnSp macro="">
      <xdr:nvCxnSpPr>
        <xdr:cNvPr id="364" name="直線コネクタ 363"/>
        <xdr:cNvCxnSpPr/>
      </xdr:nvCxnSpPr>
      <xdr:spPr>
        <a:xfrm>
          <a:off x="7713980" y="14224362"/>
          <a:ext cx="78232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88537</xdr:rowOff>
    </xdr:from>
    <xdr:to>
      <xdr:col>41</xdr:col>
      <xdr:colOff>101600</xdr:colOff>
      <xdr:row>85</xdr:row>
      <xdr:rowOff>18687</xdr:rowOff>
    </xdr:to>
    <xdr:sp macro="" textlink="">
      <xdr:nvSpPr>
        <xdr:cNvPr id="365" name="楕円 364"/>
        <xdr:cNvSpPr/>
      </xdr:nvSpPr>
      <xdr:spPr>
        <a:xfrm>
          <a:off x="6873240" y="141702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139337</xdr:rowOff>
    </xdr:from>
    <xdr:to>
      <xdr:col>45</xdr:col>
      <xdr:colOff>177800</xdr:colOff>
      <xdr:row>84</xdr:row>
      <xdr:rowOff>142602</xdr:rowOff>
    </xdr:to>
    <xdr:cxnSp macro="">
      <xdr:nvCxnSpPr>
        <xdr:cNvPr id="366" name="直線コネクタ 365"/>
        <xdr:cNvCxnSpPr/>
      </xdr:nvCxnSpPr>
      <xdr:spPr>
        <a:xfrm>
          <a:off x="6924040" y="14221097"/>
          <a:ext cx="7899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68943</xdr:rowOff>
    </xdr:from>
    <xdr:to>
      <xdr:col>36</xdr:col>
      <xdr:colOff>165100</xdr:colOff>
      <xdr:row>84</xdr:row>
      <xdr:rowOff>170543</xdr:rowOff>
    </xdr:to>
    <xdr:sp macro="" textlink="">
      <xdr:nvSpPr>
        <xdr:cNvPr id="367" name="楕円 366"/>
        <xdr:cNvSpPr/>
      </xdr:nvSpPr>
      <xdr:spPr>
        <a:xfrm>
          <a:off x="6098540" y="1415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119743</xdr:rowOff>
    </xdr:from>
    <xdr:to>
      <xdr:col>41</xdr:col>
      <xdr:colOff>50800</xdr:colOff>
      <xdr:row>84</xdr:row>
      <xdr:rowOff>139337</xdr:rowOff>
    </xdr:to>
    <xdr:cxnSp macro="">
      <xdr:nvCxnSpPr>
        <xdr:cNvPr id="368" name="直線コネクタ 367"/>
        <xdr:cNvCxnSpPr/>
      </xdr:nvCxnSpPr>
      <xdr:spPr>
        <a:xfrm>
          <a:off x="6149340" y="14201503"/>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69" name="n_1aveValue【福祉施設】&#10;一人当たり面積"/>
        <xdr:cNvSpPr txBox="1"/>
      </xdr:nvSpPr>
      <xdr:spPr>
        <a:xfrm>
          <a:off x="827158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0" name="n_2aveValue【福祉施設】&#10;一人当たり面積"/>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114316</xdr:rowOff>
    </xdr:from>
    <xdr:ext cx="469744" cy="259045"/>
    <xdr:sp macro="" textlink="">
      <xdr:nvSpPr>
        <xdr:cNvPr id="371" name="n_3aveValue【福祉施設】&#10;一人当たり面積"/>
        <xdr:cNvSpPr txBox="1"/>
      </xdr:nvSpPr>
      <xdr:spPr>
        <a:xfrm>
          <a:off x="6712027" y="1436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97989</xdr:rowOff>
    </xdr:from>
    <xdr:ext cx="469744" cy="259045"/>
    <xdr:sp macro="" textlink="">
      <xdr:nvSpPr>
        <xdr:cNvPr id="372" name="n_4aveValue【福祉施設】&#10;一人当たり面積"/>
        <xdr:cNvSpPr txBox="1"/>
      </xdr:nvSpPr>
      <xdr:spPr>
        <a:xfrm>
          <a:off x="5937327" y="1434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41746</xdr:rowOff>
    </xdr:from>
    <xdr:ext cx="469744" cy="259045"/>
    <xdr:sp macro="" textlink="">
      <xdr:nvSpPr>
        <xdr:cNvPr id="373" name="n_1mainValue【福祉施設】&#10;一人当たり面積"/>
        <xdr:cNvSpPr txBox="1"/>
      </xdr:nvSpPr>
      <xdr:spPr>
        <a:xfrm>
          <a:off x="8271587" y="1395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38479</xdr:rowOff>
    </xdr:from>
    <xdr:ext cx="469744" cy="259045"/>
    <xdr:sp macro="" textlink="">
      <xdr:nvSpPr>
        <xdr:cNvPr id="374" name="n_2mainValue【福祉施設】&#10;一人当たり面積"/>
        <xdr:cNvSpPr txBox="1"/>
      </xdr:nvSpPr>
      <xdr:spPr>
        <a:xfrm>
          <a:off x="7509587" y="13952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35214</xdr:rowOff>
    </xdr:from>
    <xdr:ext cx="469744" cy="259045"/>
    <xdr:sp macro="" textlink="">
      <xdr:nvSpPr>
        <xdr:cNvPr id="375" name="n_3mainValue【福祉施設】&#10;一人当たり面積"/>
        <xdr:cNvSpPr txBox="1"/>
      </xdr:nvSpPr>
      <xdr:spPr>
        <a:xfrm>
          <a:off x="6712027" y="1394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15620</xdr:rowOff>
    </xdr:from>
    <xdr:ext cx="469744" cy="259045"/>
    <xdr:sp macro="" textlink="">
      <xdr:nvSpPr>
        <xdr:cNvPr id="376" name="n_4mainValue【福祉施設】&#10;一人当たり面積"/>
        <xdr:cNvSpPr txBox="1"/>
      </xdr:nvSpPr>
      <xdr:spPr>
        <a:xfrm>
          <a:off x="5937327" y="13929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3608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37734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xdr:cNvCxnSpPr/>
      </xdr:nvCxnSpPr>
      <xdr:spPr>
        <a:xfrm flipV="1">
          <a:off x="4086225" y="16918305"/>
          <a:ext cx="0" cy="1354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xdr:cNvSpPr txBox="1"/>
      </xdr:nvSpPr>
      <xdr:spPr>
        <a:xfrm>
          <a:off x="4124960" y="18272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xdr:cNvCxnSpPr/>
      </xdr:nvCxnSpPr>
      <xdr:spPr>
        <a:xfrm>
          <a:off x="4020820" y="182727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xdr:cNvSpPr txBox="1"/>
      </xdr:nvSpPr>
      <xdr:spPr>
        <a:xfrm>
          <a:off x="4124960" y="166973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xdr:cNvCxnSpPr/>
      </xdr:nvCxnSpPr>
      <xdr:spPr>
        <a:xfrm>
          <a:off x="4020820" y="16918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405" name="【市民会館】&#10;有形固定資産減価償却率平均値テキスト"/>
        <xdr:cNvSpPr txBox="1"/>
      </xdr:nvSpPr>
      <xdr:spPr>
        <a:xfrm>
          <a:off x="4124960" y="17657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xdr:cNvSpPr/>
      </xdr:nvSpPr>
      <xdr:spPr>
        <a:xfrm>
          <a:off x="4036060" y="176790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312160" y="176847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51460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xdr:cNvSpPr/>
      </xdr:nvSpPr>
      <xdr:spPr>
        <a:xfrm>
          <a:off x="1739900" y="1763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965200" y="176066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25400</xdr:rowOff>
    </xdr:from>
    <xdr:to>
      <xdr:col>24</xdr:col>
      <xdr:colOff>114300</xdr:colOff>
      <xdr:row>105</xdr:row>
      <xdr:rowOff>127000</xdr:rowOff>
    </xdr:to>
    <xdr:sp macro="" textlink="">
      <xdr:nvSpPr>
        <xdr:cNvPr id="416" name="楕円 415"/>
        <xdr:cNvSpPr/>
      </xdr:nvSpPr>
      <xdr:spPr>
        <a:xfrm>
          <a:off x="4036060"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48277</xdr:rowOff>
    </xdr:from>
    <xdr:ext cx="405111" cy="259045"/>
    <xdr:sp macro="" textlink="">
      <xdr:nvSpPr>
        <xdr:cNvPr id="417" name="【市民会館】&#10;有形固定資産減価償却率該当値テキスト"/>
        <xdr:cNvSpPr txBox="1"/>
      </xdr:nvSpPr>
      <xdr:spPr>
        <a:xfrm>
          <a:off x="4124960" y="1748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145414</xdr:rowOff>
    </xdr:from>
    <xdr:to>
      <xdr:col>20</xdr:col>
      <xdr:colOff>38100</xdr:colOff>
      <xdr:row>105</xdr:row>
      <xdr:rowOff>75564</xdr:rowOff>
    </xdr:to>
    <xdr:sp macro="" textlink="">
      <xdr:nvSpPr>
        <xdr:cNvPr id="418" name="楕円 417"/>
        <xdr:cNvSpPr/>
      </xdr:nvSpPr>
      <xdr:spPr>
        <a:xfrm>
          <a:off x="3312160" y="175799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24764</xdr:rowOff>
    </xdr:from>
    <xdr:to>
      <xdr:col>24</xdr:col>
      <xdr:colOff>63500</xdr:colOff>
      <xdr:row>105</xdr:row>
      <xdr:rowOff>76200</xdr:rowOff>
    </xdr:to>
    <xdr:cxnSp macro="">
      <xdr:nvCxnSpPr>
        <xdr:cNvPr id="419" name="直線コネクタ 418"/>
        <xdr:cNvCxnSpPr/>
      </xdr:nvCxnSpPr>
      <xdr:spPr>
        <a:xfrm>
          <a:off x="3355340" y="17626964"/>
          <a:ext cx="73152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93980</xdr:rowOff>
    </xdr:from>
    <xdr:to>
      <xdr:col>15</xdr:col>
      <xdr:colOff>101600</xdr:colOff>
      <xdr:row>105</xdr:row>
      <xdr:rowOff>24130</xdr:rowOff>
    </xdr:to>
    <xdr:sp macro="" textlink="">
      <xdr:nvSpPr>
        <xdr:cNvPr id="420" name="楕円 419"/>
        <xdr:cNvSpPr/>
      </xdr:nvSpPr>
      <xdr:spPr>
        <a:xfrm>
          <a:off x="2514600" y="17528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144780</xdr:rowOff>
    </xdr:from>
    <xdr:to>
      <xdr:col>19</xdr:col>
      <xdr:colOff>177800</xdr:colOff>
      <xdr:row>105</xdr:row>
      <xdr:rowOff>24764</xdr:rowOff>
    </xdr:to>
    <xdr:cxnSp macro="">
      <xdr:nvCxnSpPr>
        <xdr:cNvPr id="421" name="直線コネクタ 420"/>
        <xdr:cNvCxnSpPr/>
      </xdr:nvCxnSpPr>
      <xdr:spPr>
        <a:xfrm>
          <a:off x="2565400" y="17579340"/>
          <a:ext cx="789940" cy="4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50164</xdr:rowOff>
    </xdr:from>
    <xdr:to>
      <xdr:col>10</xdr:col>
      <xdr:colOff>165100</xdr:colOff>
      <xdr:row>104</xdr:row>
      <xdr:rowOff>151764</xdr:rowOff>
    </xdr:to>
    <xdr:sp macro="" textlink="">
      <xdr:nvSpPr>
        <xdr:cNvPr id="422" name="楕円 421"/>
        <xdr:cNvSpPr/>
      </xdr:nvSpPr>
      <xdr:spPr>
        <a:xfrm>
          <a:off x="1739900" y="1748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100964</xdr:rowOff>
    </xdr:from>
    <xdr:to>
      <xdr:col>15</xdr:col>
      <xdr:colOff>50800</xdr:colOff>
      <xdr:row>104</xdr:row>
      <xdr:rowOff>144780</xdr:rowOff>
    </xdr:to>
    <xdr:cxnSp macro="">
      <xdr:nvCxnSpPr>
        <xdr:cNvPr id="423" name="直線コネクタ 422"/>
        <xdr:cNvCxnSpPr/>
      </xdr:nvCxnSpPr>
      <xdr:spPr>
        <a:xfrm>
          <a:off x="1790700" y="17535524"/>
          <a:ext cx="7747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17780</xdr:rowOff>
    </xdr:from>
    <xdr:to>
      <xdr:col>6</xdr:col>
      <xdr:colOff>38100</xdr:colOff>
      <xdr:row>104</xdr:row>
      <xdr:rowOff>119380</xdr:rowOff>
    </xdr:to>
    <xdr:sp macro="" textlink="">
      <xdr:nvSpPr>
        <xdr:cNvPr id="424" name="楕円 423"/>
        <xdr:cNvSpPr/>
      </xdr:nvSpPr>
      <xdr:spPr>
        <a:xfrm>
          <a:off x="965200" y="174523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68580</xdr:rowOff>
    </xdr:from>
    <xdr:to>
      <xdr:col>10</xdr:col>
      <xdr:colOff>114300</xdr:colOff>
      <xdr:row>104</xdr:row>
      <xdr:rowOff>100964</xdr:rowOff>
    </xdr:to>
    <xdr:cxnSp macro="">
      <xdr:nvCxnSpPr>
        <xdr:cNvPr id="425" name="直線コネクタ 424"/>
        <xdr:cNvCxnSpPr/>
      </xdr:nvCxnSpPr>
      <xdr:spPr>
        <a:xfrm>
          <a:off x="1008380" y="17503140"/>
          <a:ext cx="78232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426" name="n_1aveValue【市民会館】&#10;有形固定資産減価償却率"/>
        <xdr:cNvSpPr txBox="1"/>
      </xdr:nvSpPr>
      <xdr:spPr>
        <a:xfrm>
          <a:off x="3170564" y="1777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427" name="n_2aveValue【市民会館】&#10;有形固定資産減価償却率"/>
        <xdr:cNvSpPr txBox="1"/>
      </xdr:nvSpPr>
      <xdr:spPr>
        <a:xfrm>
          <a:off x="2385704" y="1776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123841</xdr:rowOff>
    </xdr:from>
    <xdr:ext cx="405111" cy="259045"/>
    <xdr:sp macro="" textlink="">
      <xdr:nvSpPr>
        <xdr:cNvPr id="428" name="n_3aveValue【市民会館】&#10;有形固定資産減価償却率"/>
        <xdr:cNvSpPr txBox="1"/>
      </xdr:nvSpPr>
      <xdr:spPr>
        <a:xfrm>
          <a:off x="1611004" y="1772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97172</xdr:rowOff>
    </xdr:from>
    <xdr:ext cx="405111" cy="259045"/>
    <xdr:sp macro="" textlink="">
      <xdr:nvSpPr>
        <xdr:cNvPr id="429" name="n_4aveValue【市民会館】&#10;有形固定資産減価償却率"/>
        <xdr:cNvSpPr txBox="1"/>
      </xdr:nvSpPr>
      <xdr:spPr>
        <a:xfrm>
          <a:off x="836304" y="1769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92091</xdr:rowOff>
    </xdr:from>
    <xdr:ext cx="405111" cy="259045"/>
    <xdr:sp macro="" textlink="">
      <xdr:nvSpPr>
        <xdr:cNvPr id="430" name="n_1mainValue【市民会館】&#10;有形固定資産減価償却率"/>
        <xdr:cNvSpPr txBox="1"/>
      </xdr:nvSpPr>
      <xdr:spPr>
        <a:xfrm>
          <a:off x="3170564" y="17359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40657</xdr:rowOff>
    </xdr:from>
    <xdr:ext cx="405111" cy="259045"/>
    <xdr:sp macro="" textlink="">
      <xdr:nvSpPr>
        <xdr:cNvPr id="431" name="n_2mainValue【市民会館】&#10;有形固定資産減価償却率"/>
        <xdr:cNvSpPr txBox="1"/>
      </xdr:nvSpPr>
      <xdr:spPr>
        <a:xfrm>
          <a:off x="2385704" y="1730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168291</xdr:rowOff>
    </xdr:from>
    <xdr:ext cx="405111" cy="259045"/>
    <xdr:sp macro="" textlink="">
      <xdr:nvSpPr>
        <xdr:cNvPr id="432" name="n_3mainValue【市民会館】&#10;有形固定資産減価償却率"/>
        <xdr:cNvSpPr txBox="1"/>
      </xdr:nvSpPr>
      <xdr:spPr>
        <a:xfrm>
          <a:off x="1611004" y="17267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135907</xdr:rowOff>
    </xdr:from>
    <xdr:ext cx="405111" cy="259045"/>
    <xdr:sp macro="" textlink="">
      <xdr:nvSpPr>
        <xdr:cNvPr id="433" name="n_4mainValue【市民会館】&#10;有形固定資産減価償却率"/>
        <xdr:cNvSpPr txBox="1"/>
      </xdr:nvSpPr>
      <xdr:spPr>
        <a:xfrm>
          <a:off x="836304" y="1723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xdr:cNvCxnSpPr/>
      </xdr:nvCxnSpPr>
      <xdr:spPr>
        <a:xfrm flipV="1">
          <a:off x="9219565" y="16817339"/>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xdr:cNvSpPr txBox="1"/>
      </xdr:nvSpPr>
      <xdr:spPr>
        <a:xfrm>
          <a:off x="9258300" y="1659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xdr:cNvCxnSpPr/>
      </xdr:nvCxnSpPr>
      <xdr:spPr>
        <a:xfrm>
          <a:off x="9154160" y="16817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2" name="【市民会館】&#10;一人当たり面積平均値テキスト"/>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8445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767080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098540" y="1764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67311</xdr:rowOff>
    </xdr:from>
    <xdr:to>
      <xdr:col>55</xdr:col>
      <xdr:colOff>50800</xdr:colOff>
      <xdr:row>103</xdr:row>
      <xdr:rowOff>168911</xdr:rowOff>
    </xdr:to>
    <xdr:sp macro="" textlink="">
      <xdr:nvSpPr>
        <xdr:cNvPr id="473" name="楕円 472"/>
        <xdr:cNvSpPr/>
      </xdr:nvSpPr>
      <xdr:spPr>
        <a:xfrm>
          <a:off x="9192260" y="173342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90188</xdr:rowOff>
    </xdr:from>
    <xdr:ext cx="469744" cy="259045"/>
    <xdr:sp macro="" textlink="">
      <xdr:nvSpPr>
        <xdr:cNvPr id="474" name="【市民会館】&#10;一人当たり面積該当値テキスト"/>
        <xdr:cNvSpPr txBox="1"/>
      </xdr:nvSpPr>
      <xdr:spPr>
        <a:xfrm>
          <a:off x="9258300" y="1718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59689</xdr:rowOff>
    </xdr:from>
    <xdr:to>
      <xdr:col>50</xdr:col>
      <xdr:colOff>165100</xdr:colOff>
      <xdr:row>103</xdr:row>
      <xdr:rowOff>161289</xdr:rowOff>
    </xdr:to>
    <xdr:sp macro="" textlink="">
      <xdr:nvSpPr>
        <xdr:cNvPr id="475" name="楕円 474"/>
        <xdr:cNvSpPr/>
      </xdr:nvSpPr>
      <xdr:spPr>
        <a:xfrm>
          <a:off x="8445500" y="1732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110489</xdr:rowOff>
    </xdr:from>
    <xdr:to>
      <xdr:col>55</xdr:col>
      <xdr:colOff>0</xdr:colOff>
      <xdr:row>103</xdr:row>
      <xdr:rowOff>118111</xdr:rowOff>
    </xdr:to>
    <xdr:cxnSp macro="">
      <xdr:nvCxnSpPr>
        <xdr:cNvPr id="476" name="直線コネクタ 475"/>
        <xdr:cNvCxnSpPr/>
      </xdr:nvCxnSpPr>
      <xdr:spPr>
        <a:xfrm>
          <a:off x="8496300" y="17377409"/>
          <a:ext cx="7239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52070</xdr:rowOff>
    </xdr:from>
    <xdr:to>
      <xdr:col>46</xdr:col>
      <xdr:colOff>38100</xdr:colOff>
      <xdr:row>103</xdr:row>
      <xdr:rowOff>153670</xdr:rowOff>
    </xdr:to>
    <xdr:sp macro="" textlink="">
      <xdr:nvSpPr>
        <xdr:cNvPr id="477" name="楕円 476"/>
        <xdr:cNvSpPr/>
      </xdr:nvSpPr>
      <xdr:spPr>
        <a:xfrm>
          <a:off x="7670800" y="173189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102870</xdr:rowOff>
    </xdr:from>
    <xdr:to>
      <xdr:col>50</xdr:col>
      <xdr:colOff>114300</xdr:colOff>
      <xdr:row>103</xdr:row>
      <xdr:rowOff>110489</xdr:rowOff>
    </xdr:to>
    <xdr:cxnSp macro="">
      <xdr:nvCxnSpPr>
        <xdr:cNvPr id="478" name="直線コネクタ 477"/>
        <xdr:cNvCxnSpPr/>
      </xdr:nvCxnSpPr>
      <xdr:spPr>
        <a:xfrm>
          <a:off x="7713980" y="17369790"/>
          <a:ext cx="7823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44450</xdr:rowOff>
    </xdr:from>
    <xdr:to>
      <xdr:col>41</xdr:col>
      <xdr:colOff>101600</xdr:colOff>
      <xdr:row>103</xdr:row>
      <xdr:rowOff>146050</xdr:rowOff>
    </xdr:to>
    <xdr:sp macro="" textlink="">
      <xdr:nvSpPr>
        <xdr:cNvPr id="479" name="楕円 478"/>
        <xdr:cNvSpPr/>
      </xdr:nvSpPr>
      <xdr:spPr>
        <a:xfrm>
          <a:off x="6873240" y="1731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95250</xdr:rowOff>
    </xdr:from>
    <xdr:to>
      <xdr:col>45</xdr:col>
      <xdr:colOff>177800</xdr:colOff>
      <xdr:row>103</xdr:row>
      <xdr:rowOff>102870</xdr:rowOff>
    </xdr:to>
    <xdr:cxnSp macro="">
      <xdr:nvCxnSpPr>
        <xdr:cNvPr id="480" name="直線コネクタ 479"/>
        <xdr:cNvCxnSpPr/>
      </xdr:nvCxnSpPr>
      <xdr:spPr>
        <a:xfrm>
          <a:off x="6924040" y="1736217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29211</xdr:rowOff>
    </xdr:from>
    <xdr:to>
      <xdr:col>36</xdr:col>
      <xdr:colOff>165100</xdr:colOff>
      <xdr:row>103</xdr:row>
      <xdr:rowOff>130811</xdr:rowOff>
    </xdr:to>
    <xdr:sp macro="" textlink="">
      <xdr:nvSpPr>
        <xdr:cNvPr id="481" name="楕円 480"/>
        <xdr:cNvSpPr/>
      </xdr:nvSpPr>
      <xdr:spPr>
        <a:xfrm>
          <a:off x="6098540" y="1729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80011</xdr:rowOff>
    </xdr:from>
    <xdr:to>
      <xdr:col>41</xdr:col>
      <xdr:colOff>50800</xdr:colOff>
      <xdr:row>103</xdr:row>
      <xdr:rowOff>95250</xdr:rowOff>
    </xdr:to>
    <xdr:cxnSp macro="">
      <xdr:nvCxnSpPr>
        <xdr:cNvPr id="482" name="直線コネクタ 481"/>
        <xdr:cNvCxnSpPr/>
      </xdr:nvCxnSpPr>
      <xdr:spPr>
        <a:xfrm>
          <a:off x="6149340" y="17346931"/>
          <a:ext cx="7747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83" name="n_1aveValue【市民会館】&#10;一人当たり面積"/>
        <xdr:cNvSpPr txBox="1"/>
      </xdr:nvSpPr>
      <xdr:spPr>
        <a:xfrm>
          <a:off x="8271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4" name="n_2aveValue【市民会館】&#10;一人当たり面積"/>
        <xdr:cNvSpPr txBox="1"/>
      </xdr:nvSpPr>
      <xdr:spPr>
        <a:xfrm>
          <a:off x="7509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5" name="n_3aveValue【市民会館】&#10;一人当たり面積"/>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86" name="n_4aveValue【市民会館】&#10;一人当たり面積"/>
        <xdr:cNvSpPr txBox="1"/>
      </xdr:nvSpPr>
      <xdr:spPr>
        <a:xfrm>
          <a:off x="5937327" y="1773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6366</xdr:rowOff>
    </xdr:from>
    <xdr:ext cx="469744" cy="259045"/>
    <xdr:sp macro="" textlink="">
      <xdr:nvSpPr>
        <xdr:cNvPr id="487" name="n_1mainValue【市民会館】&#10;一人当たり面積"/>
        <xdr:cNvSpPr txBox="1"/>
      </xdr:nvSpPr>
      <xdr:spPr>
        <a:xfrm>
          <a:off x="8271587" y="17105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170197</xdr:rowOff>
    </xdr:from>
    <xdr:ext cx="469744" cy="259045"/>
    <xdr:sp macro="" textlink="">
      <xdr:nvSpPr>
        <xdr:cNvPr id="488" name="n_2mainValue【市民会館】&#10;一人当たり面積"/>
        <xdr:cNvSpPr txBox="1"/>
      </xdr:nvSpPr>
      <xdr:spPr>
        <a:xfrm>
          <a:off x="7509587" y="1710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162577</xdr:rowOff>
    </xdr:from>
    <xdr:ext cx="469744" cy="259045"/>
    <xdr:sp macro="" textlink="">
      <xdr:nvSpPr>
        <xdr:cNvPr id="489" name="n_3mainValue【市民会館】&#10;一人当たり面積"/>
        <xdr:cNvSpPr txBox="1"/>
      </xdr:nvSpPr>
      <xdr:spPr>
        <a:xfrm>
          <a:off x="6712027" y="1709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147338</xdr:rowOff>
    </xdr:from>
    <xdr:ext cx="469744" cy="259045"/>
    <xdr:sp macro="" textlink="">
      <xdr:nvSpPr>
        <xdr:cNvPr id="490" name="n_4mainValue【市民会館】&#10;一人当たり面積"/>
        <xdr:cNvSpPr txBox="1"/>
      </xdr:nvSpPr>
      <xdr:spPr>
        <a:xfrm>
          <a:off x="5937327" y="1707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3" name="テキスト ボックス 502"/>
        <xdr:cNvSpPr txBox="1"/>
      </xdr:nvSpPr>
      <xdr:spPr>
        <a:xfrm>
          <a:off x="10602761" y="69949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3" name="テキスト ボックス 512"/>
        <xdr:cNvSpPr txBox="1"/>
      </xdr:nvSpPr>
      <xdr:spPr>
        <a:xfrm>
          <a:off x="10602761" y="539642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7" name="直線コネクタ 516"/>
        <xdr:cNvCxnSpPr/>
      </xdr:nvCxnSpPr>
      <xdr:spPr>
        <a:xfrm flipV="1">
          <a:off x="14375764" y="6638653"/>
          <a:ext cx="0" cy="367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8" name="【一般廃棄物処理施設】&#10;有形固定資産減価償却率最小値テキスト"/>
        <xdr:cNvSpPr txBox="1"/>
      </xdr:nvSpPr>
      <xdr:spPr>
        <a:xfrm>
          <a:off x="14414500" y="7028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4287500" y="70065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0" name="【一般廃棄物処理施設】&#10;有形固定資産減価償却率最大値テキスト"/>
        <xdr:cNvSpPr txBox="1"/>
      </xdr:nvSpPr>
      <xdr:spPr>
        <a:xfrm>
          <a:off x="14414500" y="641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1" name="直線コネクタ 520"/>
        <xdr:cNvCxnSpPr/>
      </xdr:nvCxnSpPr>
      <xdr:spPr>
        <a:xfrm>
          <a:off x="14287500" y="66386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2" name="【一般廃棄物処理施設】&#10;有形固定資産減価償却率平均値テキスト"/>
        <xdr:cNvSpPr txBox="1"/>
      </xdr:nvSpPr>
      <xdr:spPr>
        <a:xfrm>
          <a:off x="14414500" y="6778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3" name="フローチャート: 判断 522"/>
        <xdr:cNvSpPr/>
      </xdr:nvSpPr>
      <xdr:spPr>
        <a:xfrm>
          <a:off x="14325600" y="692313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xdr:cNvSpPr/>
      </xdr:nvSpPr>
      <xdr:spPr>
        <a:xfrm>
          <a:off x="135788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5" name="フローチャート: 判断 524"/>
        <xdr:cNvSpPr/>
      </xdr:nvSpPr>
      <xdr:spPr>
        <a:xfrm>
          <a:off x="12804140" y="63178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6" name="フローチャート: 判断 525"/>
        <xdr:cNvSpPr/>
      </xdr:nvSpPr>
      <xdr:spPr>
        <a:xfrm>
          <a:off x="12029440" y="58683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7" name="フローチャート: 判断 526"/>
        <xdr:cNvSpPr/>
      </xdr:nvSpPr>
      <xdr:spPr>
        <a:xfrm>
          <a:off x="11231880" y="553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3" name="楕円 532"/>
        <xdr:cNvSpPr/>
      </xdr:nvSpPr>
      <xdr:spPr>
        <a:xfrm>
          <a:off x="14325600" y="692313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4" name="【一般廃棄物処理施設】&#10;有形固定資産減価償却率該当値テキスト"/>
        <xdr:cNvSpPr txBox="1"/>
      </xdr:nvSpPr>
      <xdr:spPr>
        <a:xfrm>
          <a:off x="14414500" y="6901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5" name="楕円 534"/>
        <xdr:cNvSpPr/>
      </xdr:nvSpPr>
      <xdr:spPr>
        <a:xfrm>
          <a:off x="135788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6" name="直線コネクタ 535"/>
        <xdr:cNvCxnSpPr/>
      </xdr:nvCxnSpPr>
      <xdr:spPr>
        <a:xfrm>
          <a:off x="13629640" y="6781800"/>
          <a:ext cx="746760" cy="19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7" name="楕円 536"/>
        <xdr:cNvSpPr/>
      </xdr:nvSpPr>
      <xdr:spPr>
        <a:xfrm>
          <a:off x="12804140" y="63178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38" name="直線コネクタ 537"/>
        <xdr:cNvCxnSpPr/>
      </xdr:nvCxnSpPr>
      <xdr:spPr>
        <a:xfrm>
          <a:off x="12854940" y="6368687"/>
          <a:ext cx="774700" cy="41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39" name="楕円 538"/>
        <xdr:cNvSpPr/>
      </xdr:nvSpPr>
      <xdr:spPr>
        <a:xfrm>
          <a:off x="12029440" y="58683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0" name="直線コネクタ 539"/>
        <xdr:cNvCxnSpPr/>
      </xdr:nvCxnSpPr>
      <xdr:spPr>
        <a:xfrm>
          <a:off x="12072620" y="5919107"/>
          <a:ext cx="78232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1" name="楕円 540"/>
        <xdr:cNvSpPr/>
      </xdr:nvSpPr>
      <xdr:spPr>
        <a:xfrm>
          <a:off x="11231880" y="56799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2" name="直線コネクタ 541"/>
        <xdr:cNvCxnSpPr/>
      </xdr:nvCxnSpPr>
      <xdr:spPr>
        <a:xfrm>
          <a:off x="11282680" y="5726974"/>
          <a:ext cx="789940" cy="19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3" name="n_1aveValue【一般廃棄物処理施設】&#10;有形固定資産減価償却率"/>
        <xdr:cNvSpPr txBox="1"/>
      </xdr:nvSpPr>
      <xdr:spPr>
        <a:xfrm>
          <a:off x="13437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4" name="n_2aveValue【一般廃棄物処理施設】&#10;有形固定資産減価償却率"/>
        <xdr:cNvSpPr txBox="1"/>
      </xdr:nvSpPr>
      <xdr:spPr>
        <a:xfrm>
          <a:off x="12675244" y="6406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5" name="n_3aveValue【一般廃棄物処理施設】&#10;有形固定資産減価償却率"/>
        <xdr:cNvSpPr txBox="1"/>
      </xdr:nvSpPr>
      <xdr:spPr>
        <a:xfrm>
          <a:off x="11900544" y="5961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6" name="n_4aveValue【一般廃棄物処理施設】&#10;有形固定資産減価償却率"/>
        <xdr:cNvSpPr txBox="1"/>
      </xdr:nvSpPr>
      <xdr:spPr>
        <a:xfrm>
          <a:off x="11102984" y="531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7" name="n_1mainValue【一般廃棄物処理施設】&#10;有形固定資産減価償却率"/>
        <xdr:cNvSpPr txBox="1"/>
      </xdr:nvSpPr>
      <xdr:spPr>
        <a:xfrm>
          <a:off x="13437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8" name="n_2mainValue【一般廃棄物処理施設】&#10;有形固定資産減価償却率"/>
        <xdr:cNvSpPr txBox="1"/>
      </xdr:nvSpPr>
      <xdr:spPr>
        <a:xfrm>
          <a:off x="126752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9" name="n_3mainValue【一般廃棄物処理施設】&#10;有形固定資産減価償却率"/>
        <xdr:cNvSpPr txBox="1"/>
      </xdr:nvSpPr>
      <xdr:spPr>
        <a:xfrm>
          <a:off x="11900544" y="565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0" name="n_4mainValue【一般廃棄物処理施設】&#10;有形固定資産減価償却率"/>
        <xdr:cNvSpPr txBox="1"/>
      </xdr:nvSpPr>
      <xdr:spPr>
        <a:xfrm>
          <a:off x="11102984" y="5768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4" name="テキスト ボックス 563"/>
        <xdr:cNvSpPr txBox="1"/>
      </xdr:nvSpPr>
      <xdr:spPr>
        <a:xfrm>
          <a:off x="1563072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2" name="直線コネクタ 571"/>
        <xdr:cNvCxnSpPr/>
      </xdr:nvCxnSpPr>
      <xdr:spPr>
        <a:xfrm flipV="1">
          <a:off x="19509104" y="5540234"/>
          <a:ext cx="0" cy="146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3" name="【一般廃棄物処理施設】&#10;一人当たり有形固定資産（償却資産）額最小値テキスト"/>
        <xdr:cNvSpPr txBox="1"/>
      </xdr:nvSpPr>
      <xdr:spPr>
        <a:xfrm>
          <a:off x="19547840" y="7009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4" name="直線コネクタ 573"/>
        <xdr:cNvCxnSpPr/>
      </xdr:nvCxnSpPr>
      <xdr:spPr>
        <a:xfrm>
          <a:off x="19443700" y="700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5" name="【一般廃棄物処理施設】&#10;一人当たり有形固定資産（償却資産）額最大値テキスト"/>
        <xdr:cNvSpPr txBox="1"/>
      </xdr:nvSpPr>
      <xdr:spPr>
        <a:xfrm>
          <a:off x="19547840" y="5323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6" name="直線コネクタ 575"/>
        <xdr:cNvCxnSpPr/>
      </xdr:nvCxnSpPr>
      <xdr:spPr>
        <a:xfrm>
          <a:off x="19443700" y="5540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12588</xdr:rowOff>
    </xdr:from>
    <xdr:ext cx="534377" cy="259045"/>
    <xdr:sp macro="" textlink="">
      <xdr:nvSpPr>
        <xdr:cNvPr id="577" name="【一般廃棄物処理施設】&#10;一人当たり有形固定資産（償却資産）額平均値テキスト"/>
        <xdr:cNvSpPr txBox="1"/>
      </xdr:nvSpPr>
      <xdr:spPr>
        <a:xfrm>
          <a:off x="19547840" y="6215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8" name="フローチャート: 判断 577"/>
        <xdr:cNvSpPr/>
      </xdr:nvSpPr>
      <xdr:spPr>
        <a:xfrm>
          <a:off x="19458940" y="63638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9" name="フローチャート: 判断 578"/>
        <xdr:cNvSpPr/>
      </xdr:nvSpPr>
      <xdr:spPr>
        <a:xfrm>
          <a:off x="18735040" y="63718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0" name="フローチャート: 判断 579"/>
        <xdr:cNvSpPr/>
      </xdr:nvSpPr>
      <xdr:spPr>
        <a:xfrm>
          <a:off x="17937480" y="637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1" name="フローチャート: 判断 580"/>
        <xdr:cNvSpPr/>
      </xdr:nvSpPr>
      <xdr:spPr>
        <a:xfrm>
          <a:off x="17162780" y="63052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2" name="フローチャート: 判断 581"/>
        <xdr:cNvSpPr/>
      </xdr:nvSpPr>
      <xdr:spPr>
        <a:xfrm>
          <a:off x="16388080" y="63080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31097</xdr:rowOff>
    </xdr:from>
    <xdr:to>
      <xdr:col>116</xdr:col>
      <xdr:colOff>114300</xdr:colOff>
      <xdr:row>38</xdr:row>
      <xdr:rowOff>132697</xdr:rowOff>
    </xdr:to>
    <xdr:sp macro="" textlink="">
      <xdr:nvSpPr>
        <xdr:cNvPr id="588" name="楕円 587"/>
        <xdr:cNvSpPr/>
      </xdr:nvSpPr>
      <xdr:spPr>
        <a:xfrm>
          <a:off x="19458940" y="640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9524</xdr:rowOff>
    </xdr:from>
    <xdr:ext cx="534377" cy="259045"/>
    <xdr:sp macro="" textlink="">
      <xdr:nvSpPr>
        <xdr:cNvPr id="589" name="【一般廃棄物処理施設】&#10;一人当たり有形固定資産（償却資産）額該当値テキスト"/>
        <xdr:cNvSpPr txBox="1"/>
      </xdr:nvSpPr>
      <xdr:spPr>
        <a:xfrm>
          <a:off x="19547840" y="637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60211</xdr:rowOff>
    </xdr:from>
    <xdr:to>
      <xdr:col>112</xdr:col>
      <xdr:colOff>38100</xdr:colOff>
      <xdr:row>38</xdr:row>
      <xdr:rowOff>161811</xdr:rowOff>
    </xdr:to>
    <xdr:sp macro="" textlink="">
      <xdr:nvSpPr>
        <xdr:cNvPr id="590" name="楕円 589"/>
        <xdr:cNvSpPr/>
      </xdr:nvSpPr>
      <xdr:spPr>
        <a:xfrm>
          <a:off x="18735040" y="64305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81897</xdr:rowOff>
    </xdr:from>
    <xdr:to>
      <xdr:col>116</xdr:col>
      <xdr:colOff>63500</xdr:colOff>
      <xdr:row>38</xdr:row>
      <xdr:rowOff>111011</xdr:rowOff>
    </xdr:to>
    <xdr:cxnSp macro="">
      <xdr:nvCxnSpPr>
        <xdr:cNvPr id="591" name="直線コネクタ 590"/>
        <xdr:cNvCxnSpPr/>
      </xdr:nvCxnSpPr>
      <xdr:spPr>
        <a:xfrm flipV="1">
          <a:off x="18778220" y="6452217"/>
          <a:ext cx="731520" cy="29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78307</xdr:rowOff>
    </xdr:from>
    <xdr:to>
      <xdr:col>107</xdr:col>
      <xdr:colOff>101600</xdr:colOff>
      <xdr:row>39</xdr:row>
      <xdr:rowOff>8457</xdr:rowOff>
    </xdr:to>
    <xdr:sp macro="" textlink="">
      <xdr:nvSpPr>
        <xdr:cNvPr id="592" name="楕円 591"/>
        <xdr:cNvSpPr/>
      </xdr:nvSpPr>
      <xdr:spPr>
        <a:xfrm>
          <a:off x="17937480" y="6448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111011</xdr:rowOff>
    </xdr:from>
    <xdr:to>
      <xdr:col>111</xdr:col>
      <xdr:colOff>177800</xdr:colOff>
      <xdr:row>38</xdr:row>
      <xdr:rowOff>129107</xdr:rowOff>
    </xdr:to>
    <xdr:cxnSp macro="">
      <xdr:nvCxnSpPr>
        <xdr:cNvPr id="593" name="直線コネクタ 592"/>
        <xdr:cNvCxnSpPr/>
      </xdr:nvCxnSpPr>
      <xdr:spPr>
        <a:xfrm flipV="1">
          <a:off x="17988280" y="6481331"/>
          <a:ext cx="789940"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64445</xdr:rowOff>
    </xdr:from>
    <xdr:to>
      <xdr:col>102</xdr:col>
      <xdr:colOff>165100</xdr:colOff>
      <xdr:row>38</xdr:row>
      <xdr:rowOff>166045</xdr:rowOff>
    </xdr:to>
    <xdr:sp macro="" textlink="">
      <xdr:nvSpPr>
        <xdr:cNvPr id="594" name="楕円 593"/>
        <xdr:cNvSpPr/>
      </xdr:nvSpPr>
      <xdr:spPr>
        <a:xfrm>
          <a:off x="17162780" y="643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115245</xdr:rowOff>
    </xdr:from>
    <xdr:to>
      <xdr:col>107</xdr:col>
      <xdr:colOff>50800</xdr:colOff>
      <xdr:row>38</xdr:row>
      <xdr:rowOff>129107</xdr:rowOff>
    </xdr:to>
    <xdr:cxnSp macro="">
      <xdr:nvCxnSpPr>
        <xdr:cNvPr id="595" name="直線コネクタ 594"/>
        <xdr:cNvCxnSpPr/>
      </xdr:nvCxnSpPr>
      <xdr:spPr>
        <a:xfrm>
          <a:off x="17213580" y="6485565"/>
          <a:ext cx="774700" cy="13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24971</xdr:rowOff>
    </xdr:from>
    <xdr:to>
      <xdr:col>98</xdr:col>
      <xdr:colOff>38100</xdr:colOff>
      <xdr:row>38</xdr:row>
      <xdr:rowOff>126571</xdr:rowOff>
    </xdr:to>
    <xdr:sp macro="" textlink="">
      <xdr:nvSpPr>
        <xdr:cNvPr id="596" name="楕円 595"/>
        <xdr:cNvSpPr/>
      </xdr:nvSpPr>
      <xdr:spPr>
        <a:xfrm>
          <a:off x="16388080" y="63952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75771</xdr:rowOff>
    </xdr:from>
    <xdr:to>
      <xdr:col>102</xdr:col>
      <xdr:colOff>114300</xdr:colOff>
      <xdr:row>38</xdr:row>
      <xdr:rowOff>115245</xdr:rowOff>
    </xdr:to>
    <xdr:cxnSp macro="">
      <xdr:nvCxnSpPr>
        <xdr:cNvPr id="597" name="直線コネクタ 596"/>
        <xdr:cNvCxnSpPr/>
      </xdr:nvCxnSpPr>
      <xdr:spPr>
        <a:xfrm>
          <a:off x="16431260" y="6446091"/>
          <a:ext cx="782320" cy="39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119670</xdr:rowOff>
    </xdr:from>
    <xdr:ext cx="534377" cy="259045"/>
    <xdr:sp macro="" textlink="">
      <xdr:nvSpPr>
        <xdr:cNvPr id="598" name="n_1aveValue【一般廃棄物処理施設】&#10;一人当たり有形固定資産（償却資産）額"/>
        <xdr:cNvSpPr txBox="1"/>
      </xdr:nvSpPr>
      <xdr:spPr>
        <a:xfrm>
          <a:off x="18528811" y="615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123968</xdr:rowOff>
    </xdr:from>
    <xdr:ext cx="534377" cy="259045"/>
    <xdr:sp macro="" textlink="">
      <xdr:nvSpPr>
        <xdr:cNvPr id="599" name="n_2aveValue【一般廃棄物処理施設】&#10;一人当たり有形固定資産（償却資産）額"/>
        <xdr:cNvSpPr txBox="1"/>
      </xdr:nvSpPr>
      <xdr:spPr>
        <a:xfrm>
          <a:off x="17766811" y="615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600" name="n_3aveValue【一般廃棄物処理施設】&#10;一人当たり有形固定資産（償却資産）額"/>
        <xdr:cNvSpPr txBox="1"/>
      </xdr:nvSpPr>
      <xdr:spPr>
        <a:xfrm>
          <a:off x="16969251" y="60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601" name="n_4aveValue【一般廃棄物処理施設】&#10;一人当たり有形固定資産（償却資産）額"/>
        <xdr:cNvSpPr txBox="1"/>
      </xdr:nvSpPr>
      <xdr:spPr>
        <a:xfrm>
          <a:off x="16194551" y="60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38</xdr:row>
      <xdr:rowOff>152938</xdr:rowOff>
    </xdr:from>
    <xdr:ext cx="534377" cy="259045"/>
    <xdr:sp macro="" textlink="">
      <xdr:nvSpPr>
        <xdr:cNvPr id="602" name="n_1mainValue【一般廃棄物処理施設】&#10;一人当たり有形固定資産（償却資産）額"/>
        <xdr:cNvSpPr txBox="1"/>
      </xdr:nvSpPr>
      <xdr:spPr>
        <a:xfrm>
          <a:off x="18528811" y="6523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171034</xdr:rowOff>
    </xdr:from>
    <xdr:ext cx="534377" cy="259045"/>
    <xdr:sp macro="" textlink="">
      <xdr:nvSpPr>
        <xdr:cNvPr id="603" name="n_2mainValue【一般廃棄物処理施設】&#10;一人当たり有形固定資産（償却資産）額"/>
        <xdr:cNvSpPr txBox="1"/>
      </xdr:nvSpPr>
      <xdr:spPr>
        <a:xfrm>
          <a:off x="17766811" y="654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157172</xdr:rowOff>
    </xdr:from>
    <xdr:ext cx="534377" cy="259045"/>
    <xdr:sp macro="" textlink="">
      <xdr:nvSpPr>
        <xdr:cNvPr id="604" name="n_3mainValue【一般廃棄物処理施設】&#10;一人当たり有形固定資産（償却資産）額"/>
        <xdr:cNvSpPr txBox="1"/>
      </xdr:nvSpPr>
      <xdr:spPr>
        <a:xfrm>
          <a:off x="16969251" y="652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117698</xdr:rowOff>
    </xdr:from>
    <xdr:ext cx="534377" cy="259045"/>
    <xdr:sp macro="" textlink="">
      <xdr:nvSpPr>
        <xdr:cNvPr id="605" name="n_4mainValue【一般廃棄物処理施設】&#10;一人当たり有形固定資産（償却資産）額"/>
        <xdr:cNvSpPr txBox="1"/>
      </xdr:nvSpPr>
      <xdr:spPr>
        <a:xfrm>
          <a:off x="16194551" y="648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30" name="直線コネクタ 629"/>
        <xdr:cNvCxnSpPr/>
      </xdr:nvCxnSpPr>
      <xdr:spPr>
        <a:xfrm flipV="1">
          <a:off x="14375764" y="9344025"/>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1" name="【保健センター・保健所】&#10;有形固定資産減価償却率最小値テキスト"/>
        <xdr:cNvSpPr txBox="1"/>
      </xdr:nvSpPr>
      <xdr:spPr>
        <a:xfrm>
          <a:off x="14414500"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2" name="直線コネクタ 631"/>
        <xdr:cNvCxnSpPr/>
      </xdr:nvCxnSpPr>
      <xdr:spPr>
        <a:xfrm>
          <a:off x="14287500" y="105860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33" name="【保健センター・保健所】&#10;有形固定資産減価償却率最大値テキスト"/>
        <xdr:cNvSpPr txBox="1"/>
      </xdr:nvSpPr>
      <xdr:spPr>
        <a:xfrm>
          <a:off x="14414500" y="9123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4" name="直線コネクタ 633"/>
        <xdr:cNvCxnSpPr/>
      </xdr:nvCxnSpPr>
      <xdr:spPr>
        <a:xfrm>
          <a:off x="14287500" y="9344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35" name="【保健センター・保健所】&#10;有形固定資産減価償却率平均値テキスト"/>
        <xdr:cNvSpPr txBox="1"/>
      </xdr:nvSpPr>
      <xdr:spPr>
        <a:xfrm>
          <a:off x="14414500" y="9731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6" name="フローチャート: 判断 635"/>
        <xdr:cNvSpPr/>
      </xdr:nvSpPr>
      <xdr:spPr>
        <a:xfrm>
          <a:off x="14325600" y="987996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7" name="フローチャート: 判断 636"/>
        <xdr:cNvSpPr/>
      </xdr:nvSpPr>
      <xdr:spPr>
        <a:xfrm>
          <a:off x="13578840" y="98171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38" name="フローチャート: 判断 637"/>
        <xdr:cNvSpPr/>
      </xdr:nvSpPr>
      <xdr:spPr>
        <a:xfrm>
          <a:off x="12804140" y="984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39" name="フローチャート: 判断 638"/>
        <xdr:cNvSpPr/>
      </xdr:nvSpPr>
      <xdr:spPr>
        <a:xfrm>
          <a:off x="12029440" y="9805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0" name="フローチャート: 判断 639"/>
        <xdr:cNvSpPr/>
      </xdr:nvSpPr>
      <xdr:spPr>
        <a:xfrm>
          <a:off x="11231880" y="9651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86360</xdr:rowOff>
    </xdr:from>
    <xdr:to>
      <xdr:col>85</xdr:col>
      <xdr:colOff>177800</xdr:colOff>
      <xdr:row>60</xdr:row>
      <xdr:rowOff>16510</xdr:rowOff>
    </xdr:to>
    <xdr:sp macro="" textlink="">
      <xdr:nvSpPr>
        <xdr:cNvPr id="646" name="楕円 645"/>
        <xdr:cNvSpPr/>
      </xdr:nvSpPr>
      <xdr:spPr>
        <a:xfrm>
          <a:off x="14325600" y="99771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64787</xdr:rowOff>
    </xdr:from>
    <xdr:ext cx="405111" cy="259045"/>
    <xdr:sp macro="" textlink="">
      <xdr:nvSpPr>
        <xdr:cNvPr id="647" name="【保健センター・保健所】&#10;有形固定資産減価償却率該当値テキスト"/>
        <xdr:cNvSpPr txBox="1"/>
      </xdr:nvSpPr>
      <xdr:spPr>
        <a:xfrm>
          <a:off x="14414500" y="995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46355</xdr:rowOff>
    </xdr:from>
    <xdr:to>
      <xdr:col>81</xdr:col>
      <xdr:colOff>101600</xdr:colOff>
      <xdr:row>59</xdr:row>
      <xdr:rowOff>147955</xdr:rowOff>
    </xdr:to>
    <xdr:sp macro="" textlink="">
      <xdr:nvSpPr>
        <xdr:cNvPr id="648" name="楕円 647"/>
        <xdr:cNvSpPr/>
      </xdr:nvSpPr>
      <xdr:spPr>
        <a:xfrm>
          <a:off x="13578840" y="993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97155</xdr:rowOff>
    </xdr:from>
    <xdr:to>
      <xdr:col>85</xdr:col>
      <xdr:colOff>127000</xdr:colOff>
      <xdr:row>59</xdr:row>
      <xdr:rowOff>137160</xdr:rowOff>
    </xdr:to>
    <xdr:cxnSp macro="">
      <xdr:nvCxnSpPr>
        <xdr:cNvPr id="649" name="直線コネクタ 648"/>
        <xdr:cNvCxnSpPr/>
      </xdr:nvCxnSpPr>
      <xdr:spPr>
        <a:xfrm>
          <a:off x="13629640" y="9987915"/>
          <a:ext cx="7467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8255</xdr:rowOff>
    </xdr:from>
    <xdr:to>
      <xdr:col>76</xdr:col>
      <xdr:colOff>165100</xdr:colOff>
      <xdr:row>59</xdr:row>
      <xdr:rowOff>109855</xdr:rowOff>
    </xdr:to>
    <xdr:sp macro="" textlink="">
      <xdr:nvSpPr>
        <xdr:cNvPr id="650" name="楕円 649"/>
        <xdr:cNvSpPr/>
      </xdr:nvSpPr>
      <xdr:spPr>
        <a:xfrm>
          <a:off x="12804140" y="989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59055</xdr:rowOff>
    </xdr:from>
    <xdr:to>
      <xdr:col>81</xdr:col>
      <xdr:colOff>50800</xdr:colOff>
      <xdr:row>59</xdr:row>
      <xdr:rowOff>97155</xdr:rowOff>
    </xdr:to>
    <xdr:cxnSp macro="">
      <xdr:nvCxnSpPr>
        <xdr:cNvPr id="651" name="直線コネクタ 650"/>
        <xdr:cNvCxnSpPr/>
      </xdr:nvCxnSpPr>
      <xdr:spPr>
        <a:xfrm>
          <a:off x="12854940" y="994981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139700</xdr:rowOff>
    </xdr:from>
    <xdr:to>
      <xdr:col>72</xdr:col>
      <xdr:colOff>38100</xdr:colOff>
      <xdr:row>59</xdr:row>
      <xdr:rowOff>69850</xdr:rowOff>
    </xdr:to>
    <xdr:sp macro="" textlink="">
      <xdr:nvSpPr>
        <xdr:cNvPr id="652" name="楕円 651"/>
        <xdr:cNvSpPr/>
      </xdr:nvSpPr>
      <xdr:spPr>
        <a:xfrm>
          <a:off x="12029440" y="98628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19050</xdr:rowOff>
    </xdr:from>
    <xdr:to>
      <xdr:col>76</xdr:col>
      <xdr:colOff>114300</xdr:colOff>
      <xdr:row>59</xdr:row>
      <xdr:rowOff>59055</xdr:rowOff>
    </xdr:to>
    <xdr:cxnSp macro="">
      <xdr:nvCxnSpPr>
        <xdr:cNvPr id="653" name="直線コネクタ 652"/>
        <xdr:cNvCxnSpPr/>
      </xdr:nvCxnSpPr>
      <xdr:spPr>
        <a:xfrm>
          <a:off x="12072620" y="9909810"/>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95885</xdr:rowOff>
    </xdr:from>
    <xdr:to>
      <xdr:col>67</xdr:col>
      <xdr:colOff>101600</xdr:colOff>
      <xdr:row>59</xdr:row>
      <xdr:rowOff>26035</xdr:rowOff>
    </xdr:to>
    <xdr:sp macro="" textlink="">
      <xdr:nvSpPr>
        <xdr:cNvPr id="654" name="楕円 653"/>
        <xdr:cNvSpPr/>
      </xdr:nvSpPr>
      <xdr:spPr>
        <a:xfrm>
          <a:off x="11231880" y="98190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146685</xdr:rowOff>
    </xdr:from>
    <xdr:to>
      <xdr:col>71</xdr:col>
      <xdr:colOff>177800</xdr:colOff>
      <xdr:row>59</xdr:row>
      <xdr:rowOff>19050</xdr:rowOff>
    </xdr:to>
    <xdr:cxnSp macro="">
      <xdr:nvCxnSpPr>
        <xdr:cNvPr id="655" name="直線コネクタ 654"/>
        <xdr:cNvCxnSpPr/>
      </xdr:nvCxnSpPr>
      <xdr:spPr>
        <a:xfrm>
          <a:off x="11282680" y="9869805"/>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56" name="n_1aveValue【保健センター・保健所】&#10;有形固定資産減価償却率"/>
        <xdr:cNvSpPr txBox="1"/>
      </xdr:nvSpPr>
      <xdr:spPr>
        <a:xfrm>
          <a:off x="13437244" y="959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657" name="n_2aveValue【保健センター・保健所】&#10;有形固定資産減価償却率"/>
        <xdr:cNvSpPr txBox="1"/>
      </xdr:nvSpPr>
      <xdr:spPr>
        <a:xfrm>
          <a:off x="12675244" y="962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658" name="n_3aveValue【保健センター・保健所】&#10;有形固定資産減価償却率"/>
        <xdr:cNvSpPr txBox="1"/>
      </xdr:nvSpPr>
      <xdr:spPr>
        <a:xfrm>
          <a:off x="11900544" y="958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59" name="n_4aveValue【保健センター・保健所】&#10;有形固定資産減価償却率"/>
        <xdr:cNvSpPr txBox="1"/>
      </xdr:nvSpPr>
      <xdr:spPr>
        <a:xfrm>
          <a:off x="11102984" y="943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139082</xdr:rowOff>
    </xdr:from>
    <xdr:ext cx="405111" cy="259045"/>
    <xdr:sp macro="" textlink="">
      <xdr:nvSpPr>
        <xdr:cNvPr id="660" name="n_1mainValue【保健センター・保健所】&#10;有形固定資産減価償却率"/>
        <xdr:cNvSpPr txBox="1"/>
      </xdr:nvSpPr>
      <xdr:spPr>
        <a:xfrm>
          <a:off x="13437244" y="10029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100982</xdr:rowOff>
    </xdr:from>
    <xdr:ext cx="405111" cy="259045"/>
    <xdr:sp macro="" textlink="">
      <xdr:nvSpPr>
        <xdr:cNvPr id="661" name="n_2mainValue【保健センター・保健所】&#10;有形固定資産減価償却率"/>
        <xdr:cNvSpPr txBox="1"/>
      </xdr:nvSpPr>
      <xdr:spPr>
        <a:xfrm>
          <a:off x="12675244" y="999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60977</xdr:rowOff>
    </xdr:from>
    <xdr:ext cx="405111" cy="259045"/>
    <xdr:sp macro="" textlink="">
      <xdr:nvSpPr>
        <xdr:cNvPr id="662" name="n_3mainValue【保健センター・保健所】&#10;有形固定資産減価償却率"/>
        <xdr:cNvSpPr txBox="1"/>
      </xdr:nvSpPr>
      <xdr:spPr>
        <a:xfrm>
          <a:off x="11900544" y="9951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17162</xdr:rowOff>
    </xdr:from>
    <xdr:ext cx="405111" cy="259045"/>
    <xdr:sp macro="" textlink="">
      <xdr:nvSpPr>
        <xdr:cNvPr id="663" name="n_4mainValue【保健センター・保健所】&#10;有形固定資産減価償却率"/>
        <xdr:cNvSpPr txBox="1"/>
      </xdr:nvSpPr>
      <xdr:spPr>
        <a:xfrm>
          <a:off x="11102984" y="990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7" name="直線コネクタ 686"/>
        <xdr:cNvCxnSpPr/>
      </xdr:nvCxnSpPr>
      <xdr:spPr>
        <a:xfrm flipV="1">
          <a:off x="19509104" y="938784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8" name="【保健センター・保健所】&#10;一人当たり面積最小値テキスト"/>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9" name="直線コネクタ 688"/>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0" name="【保健センター・保健所】&#10;一人当たり面積最大値テキスト"/>
        <xdr:cNvSpPr txBox="1"/>
      </xdr:nvSpPr>
      <xdr:spPr>
        <a:xfrm>
          <a:off x="1954784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1" name="直線コネクタ 690"/>
        <xdr:cNvCxnSpPr/>
      </xdr:nvCxnSpPr>
      <xdr:spPr>
        <a:xfrm>
          <a:off x="1944370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2" name="【保健センター・保健所】&#10;一人当たり面積平均値テキスト"/>
        <xdr:cNvSpPr txBox="1"/>
      </xdr:nvSpPr>
      <xdr:spPr>
        <a:xfrm>
          <a:off x="19547840" y="1041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3" name="フローチャート: 判断 692"/>
        <xdr:cNvSpPr/>
      </xdr:nvSpPr>
      <xdr:spPr>
        <a:xfrm>
          <a:off x="194589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4" name="フローチャート: 判断 693"/>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5" name="フローチャート: 判断 694"/>
        <xdr:cNvSpPr/>
      </xdr:nvSpPr>
      <xdr:spPr>
        <a:xfrm>
          <a:off x="179374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6" name="フローチャート: 判断 695"/>
        <xdr:cNvSpPr/>
      </xdr:nvSpPr>
      <xdr:spPr>
        <a:xfrm>
          <a:off x="1716278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7" name="フローチャート: 判断 696"/>
        <xdr:cNvSpPr/>
      </xdr:nvSpPr>
      <xdr:spPr>
        <a:xfrm>
          <a:off x="16388080" y="10438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139700</xdr:rowOff>
    </xdr:from>
    <xdr:to>
      <xdr:col>116</xdr:col>
      <xdr:colOff>114300</xdr:colOff>
      <xdr:row>62</xdr:row>
      <xdr:rowOff>69850</xdr:rowOff>
    </xdr:to>
    <xdr:sp macro="" textlink="">
      <xdr:nvSpPr>
        <xdr:cNvPr id="703" name="楕円 702"/>
        <xdr:cNvSpPr/>
      </xdr:nvSpPr>
      <xdr:spPr>
        <a:xfrm>
          <a:off x="19458940" y="10365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162577</xdr:rowOff>
    </xdr:from>
    <xdr:ext cx="469744" cy="259045"/>
    <xdr:sp macro="" textlink="">
      <xdr:nvSpPr>
        <xdr:cNvPr id="704" name="【保健センター・保健所】&#10;一人当たり面積該当値テキスト"/>
        <xdr:cNvSpPr txBox="1"/>
      </xdr:nvSpPr>
      <xdr:spPr>
        <a:xfrm>
          <a:off x="19547840"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139700</xdr:rowOff>
    </xdr:from>
    <xdr:to>
      <xdr:col>112</xdr:col>
      <xdr:colOff>38100</xdr:colOff>
      <xdr:row>62</xdr:row>
      <xdr:rowOff>69850</xdr:rowOff>
    </xdr:to>
    <xdr:sp macro="" textlink="">
      <xdr:nvSpPr>
        <xdr:cNvPr id="705" name="楕円 704"/>
        <xdr:cNvSpPr/>
      </xdr:nvSpPr>
      <xdr:spPr>
        <a:xfrm>
          <a:off x="18735040" y="10365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19050</xdr:rowOff>
    </xdr:from>
    <xdr:to>
      <xdr:col>116</xdr:col>
      <xdr:colOff>63500</xdr:colOff>
      <xdr:row>62</xdr:row>
      <xdr:rowOff>19050</xdr:rowOff>
    </xdr:to>
    <xdr:cxnSp macro="">
      <xdr:nvCxnSpPr>
        <xdr:cNvPr id="706" name="直線コネクタ 705"/>
        <xdr:cNvCxnSpPr/>
      </xdr:nvCxnSpPr>
      <xdr:spPr>
        <a:xfrm>
          <a:off x="18778220" y="104127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139700</xdr:rowOff>
    </xdr:from>
    <xdr:to>
      <xdr:col>107</xdr:col>
      <xdr:colOff>101600</xdr:colOff>
      <xdr:row>62</xdr:row>
      <xdr:rowOff>69850</xdr:rowOff>
    </xdr:to>
    <xdr:sp macro="" textlink="">
      <xdr:nvSpPr>
        <xdr:cNvPr id="707" name="楕円 706"/>
        <xdr:cNvSpPr/>
      </xdr:nvSpPr>
      <xdr:spPr>
        <a:xfrm>
          <a:off x="17937480" y="10365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19050</xdr:rowOff>
    </xdr:to>
    <xdr:cxnSp macro="">
      <xdr:nvCxnSpPr>
        <xdr:cNvPr id="708" name="直線コネクタ 707"/>
        <xdr:cNvCxnSpPr/>
      </xdr:nvCxnSpPr>
      <xdr:spPr>
        <a:xfrm>
          <a:off x="17988280" y="104127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709" name="楕円 708"/>
        <xdr:cNvSpPr/>
      </xdr:nvSpPr>
      <xdr:spPr>
        <a:xfrm>
          <a:off x="17162780" y="10365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19050</xdr:rowOff>
    </xdr:to>
    <xdr:cxnSp macro="">
      <xdr:nvCxnSpPr>
        <xdr:cNvPr id="710" name="直線コネクタ 709"/>
        <xdr:cNvCxnSpPr/>
      </xdr:nvCxnSpPr>
      <xdr:spPr>
        <a:xfrm>
          <a:off x="17213580" y="104127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11" name="楕円 710"/>
        <xdr:cNvSpPr/>
      </xdr:nvSpPr>
      <xdr:spPr>
        <a:xfrm>
          <a:off x="16388080" y="1034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0</xdr:rowOff>
    </xdr:from>
    <xdr:to>
      <xdr:col>102</xdr:col>
      <xdr:colOff>114300</xdr:colOff>
      <xdr:row>62</xdr:row>
      <xdr:rowOff>19050</xdr:rowOff>
    </xdr:to>
    <xdr:cxnSp macro="">
      <xdr:nvCxnSpPr>
        <xdr:cNvPr id="712" name="直線コネクタ 711"/>
        <xdr:cNvCxnSpPr/>
      </xdr:nvCxnSpPr>
      <xdr:spPr>
        <a:xfrm>
          <a:off x="16431260" y="1039368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3" name="n_1aveValue【保健センター・保健所】&#10;一人当たり面積"/>
        <xdr:cNvSpPr txBox="1"/>
      </xdr:nvSpPr>
      <xdr:spPr>
        <a:xfrm>
          <a:off x="185611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14" name="n_2aveValue【保健センター・保健所】&#10;一人当たり面積"/>
        <xdr:cNvSpPr txBox="1"/>
      </xdr:nvSpPr>
      <xdr:spPr>
        <a:xfrm>
          <a:off x="177762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15" name="n_3aveValue【保健センター・保健所】&#10;一人当たり面積"/>
        <xdr:cNvSpPr txBox="1"/>
      </xdr:nvSpPr>
      <xdr:spPr>
        <a:xfrm>
          <a:off x="1700156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137177</xdr:rowOff>
    </xdr:from>
    <xdr:ext cx="469744" cy="259045"/>
    <xdr:sp macro="" textlink="">
      <xdr:nvSpPr>
        <xdr:cNvPr id="716" name="n_4aveValue【保健センター・保健所】&#10;一人当たり面積"/>
        <xdr:cNvSpPr txBox="1"/>
      </xdr:nvSpPr>
      <xdr:spPr>
        <a:xfrm>
          <a:off x="162268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86377</xdr:rowOff>
    </xdr:from>
    <xdr:ext cx="469744" cy="259045"/>
    <xdr:sp macro="" textlink="">
      <xdr:nvSpPr>
        <xdr:cNvPr id="717" name="n_1mainValue【保健センター・保健所】&#10;一人当たり面積"/>
        <xdr:cNvSpPr txBox="1"/>
      </xdr:nvSpPr>
      <xdr:spPr>
        <a:xfrm>
          <a:off x="1856112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86377</xdr:rowOff>
    </xdr:from>
    <xdr:ext cx="469744" cy="259045"/>
    <xdr:sp macro="" textlink="">
      <xdr:nvSpPr>
        <xdr:cNvPr id="718" name="n_2mainValue【保健センター・保健所】&#10;一人当たり面積"/>
        <xdr:cNvSpPr txBox="1"/>
      </xdr:nvSpPr>
      <xdr:spPr>
        <a:xfrm>
          <a:off x="1777626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719" name="n_3mainValue【保健センター・保健所】&#10;一人当たり面積"/>
        <xdr:cNvSpPr txBox="1"/>
      </xdr:nvSpPr>
      <xdr:spPr>
        <a:xfrm>
          <a:off x="1700156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0" name="n_4mainValue【保健センター・保健所】&#10;一人当たり面積"/>
        <xdr:cNvSpPr txBox="1"/>
      </xdr:nvSpPr>
      <xdr:spPr>
        <a:xfrm>
          <a:off x="162268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2" name="正方形/長方形 721"/>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3" name="正方形/長方形 722"/>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4" name="正方形/長方形 723"/>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5" name="正方形/長方形 724"/>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8" name="正方形/長方形 727"/>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9" name="正方形/長方形 728"/>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0" name="正方形/長方形 729"/>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1" name="正方形/長方形 730"/>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4" name="直線コネクタ 743"/>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5" name="テキスト ボックス 744"/>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6" name="直線コネクタ 745"/>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7" name="テキスト ボックス 746"/>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8" name="直線コネクタ 747"/>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9" name="テキスト ボックス 748"/>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0" name="直線コネクタ 749"/>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1" name="テキスト ボックス 750"/>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3" name="テキスト ボックス 752"/>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5" name="直線コネクタ 754"/>
        <xdr:cNvCxnSpPr/>
      </xdr:nvCxnSpPr>
      <xdr:spPr>
        <a:xfrm flipV="1">
          <a:off x="14375764" y="16731997"/>
          <a:ext cx="0" cy="1331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6" name="【庁舎】&#10;有形固定資産減価償却率最小値テキスト"/>
        <xdr:cNvSpPr txBox="1"/>
      </xdr:nvSpPr>
      <xdr:spPr>
        <a:xfrm>
          <a:off x="14414500" y="1806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7" name="直線コネクタ 756"/>
        <xdr:cNvCxnSpPr/>
      </xdr:nvCxnSpPr>
      <xdr:spPr>
        <a:xfrm>
          <a:off x="14287500" y="180639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58" name="【庁舎】&#10;有形固定資産減価償却率最大値テキスト"/>
        <xdr:cNvSpPr txBox="1"/>
      </xdr:nvSpPr>
      <xdr:spPr>
        <a:xfrm>
          <a:off x="14414500" y="16511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59" name="直線コネクタ 758"/>
        <xdr:cNvCxnSpPr/>
      </xdr:nvCxnSpPr>
      <xdr:spPr>
        <a:xfrm>
          <a:off x="14287500" y="167319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166133</xdr:rowOff>
    </xdr:from>
    <xdr:ext cx="405111" cy="259045"/>
    <xdr:sp macro="" textlink="">
      <xdr:nvSpPr>
        <xdr:cNvPr id="760" name="【庁舎】&#10;有形固定資産減価償却率平均値テキスト"/>
        <xdr:cNvSpPr txBox="1"/>
      </xdr:nvSpPr>
      <xdr:spPr>
        <a:xfrm>
          <a:off x="14414500" y="17433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61" name="フローチャート: 判断 760"/>
        <xdr:cNvSpPr/>
      </xdr:nvSpPr>
      <xdr:spPr>
        <a:xfrm>
          <a:off x="14325600" y="1745081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62" name="フローチャート: 判断 761"/>
        <xdr:cNvSpPr/>
      </xdr:nvSpPr>
      <xdr:spPr>
        <a:xfrm>
          <a:off x="1357884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3" name="フローチャート: 判断 762"/>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4" name="フローチャート: 判断 763"/>
        <xdr:cNvSpPr/>
      </xdr:nvSpPr>
      <xdr:spPr>
        <a:xfrm>
          <a:off x="12029440" y="174249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5" name="フローチャート: 判断 764"/>
        <xdr:cNvSpPr/>
      </xdr:nvSpPr>
      <xdr:spPr>
        <a:xfrm>
          <a:off x="11231880" y="17406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89408</xdr:rowOff>
    </xdr:from>
    <xdr:to>
      <xdr:col>85</xdr:col>
      <xdr:colOff>177800</xdr:colOff>
      <xdr:row>104</xdr:row>
      <xdr:rowOff>19558</xdr:rowOff>
    </xdr:to>
    <xdr:sp macro="" textlink="">
      <xdr:nvSpPr>
        <xdr:cNvPr id="771" name="楕円 770"/>
        <xdr:cNvSpPr/>
      </xdr:nvSpPr>
      <xdr:spPr>
        <a:xfrm>
          <a:off x="14325600" y="1735632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112285</xdr:rowOff>
    </xdr:from>
    <xdr:ext cx="405111" cy="259045"/>
    <xdr:sp macro="" textlink="">
      <xdr:nvSpPr>
        <xdr:cNvPr id="772" name="【庁舎】&#10;有形固定資産減価償却率該当値テキスト"/>
        <xdr:cNvSpPr txBox="1"/>
      </xdr:nvSpPr>
      <xdr:spPr>
        <a:xfrm>
          <a:off x="14414500" y="17211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16256</xdr:rowOff>
    </xdr:from>
    <xdr:to>
      <xdr:col>81</xdr:col>
      <xdr:colOff>101600</xdr:colOff>
      <xdr:row>103</xdr:row>
      <xdr:rowOff>117856</xdr:rowOff>
    </xdr:to>
    <xdr:sp macro="" textlink="">
      <xdr:nvSpPr>
        <xdr:cNvPr id="773" name="楕円 772"/>
        <xdr:cNvSpPr/>
      </xdr:nvSpPr>
      <xdr:spPr>
        <a:xfrm>
          <a:off x="13578840" y="1728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67056</xdr:rowOff>
    </xdr:from>
    <xdr:to>
      <xdr:col>85</xdr:col>
      <xdr:colOff>127000</xdr:colOff>
      <xdr:row>103</xdr:row>
      <xdr:rowOff>140208</xdr:rowOff>
    </xdr:to>
    <xdr:cxnSp macro="">
      <xdr:nvCxnSpPr>
        <xdr:cNvPr id="774" name="直線コネクタ 773"/>
        <xdr:cNvCxnSpPr/>
      </xdr:nvCxnSpPr>
      <xdr:spPr>
        <a:xfrm>
          <a:off x="13629640" y="17333976"/>
          <a:ext cx="74676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146558</xdr:rowOff>
    </xdr:from>
    <xdr:to>
      <xdr:col>76</xdr:col>
      <xdr:colOff>165100</xdr:colOff>
      <xdr:row>103</xdr:row>
      <xdr:rowOff>76708</xdr:rowOff>
    </xdr:to>
    <xdr:sp macro="" textlink="">
      <xdr:nvSpPr>
        <xdr:cNvPr id="775" name="楕円 774"/>
        <xdr:cNvSpPr/>
      </xdr:nvSpPr>
      <xdr:spPr>
        <a:xfrm>
          <a:off x="12804140" y="17245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25908</xdr:rowOff>
    </xdr:from>
    <xdr:to>
      <xdr:col>81</xdr:col>
      <xdr:colOff>50800</xdr:colOff>
      <xdr:row>103</xdr:row>
      <xdr:rowOff>67056</xdr:rowOff>
    </xdr:to>
    <xdr:cxnSp macro="">
      <xdr:nvCxnSpPr>
        <xdr:cNvPr id="776" name="直線コネクタ 775"/>
        <xdr:cNvCxnSpPr/>
      </xdr:nvCxnSpPr>
      <xdr:spPr>
        <a:xfrm>
          <a:off x="12854940" y="17292828"/>
          <a:ext cx="7747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100837</xdr:rowOff>
    </xdr:from>
    <xdr:to>
      <xdr:col>72</xdr:col>
      <xdr:colOff>38100</xdr:colOff>
      <xdr:row>103</xdr:row>
      <xdr:rowOff>30987</xdr:rowOff>
    </xdr:to>
    <xdr:sp macro="" textlink="">
      <xdr:nvSpPr>
        <xdr:cNvPr id="777" name="楕円 776"/>
        <xdr:cNvSpPr/>
      </xdr:nvSpPr>
      <xdr:spPr>
        <a:xfrm>
          <a:off x="12029440" y="172001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151637</xdr:rowOff>
    </xdr:from>
    <xdr:to>
      <xdr:col>76</xdr:col>
      <xdr:colOff>114300</xdr:colOff>
      <xdr:row>103</xdr:row>
      <xdr:rowOff>25908</xdr:rowOff>
    </xdr:to>
    <xdr:cxnSp macro="">
      <xdr:nvCxnSpPr>
        <xdr:cNvPr id="778" name="直線コネクタ 777"/>
        <xdr:cNvCxnSpPr/>
      </xdr:nvCxnSpPr>
      <xdr:spPr>
        <a:xfrm>
          <a:off x="12072620" y="17250917"/>
          <a:ext cx="7823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45974</xdr:rowOff>
    </xdr:from>
    <xdr:to>
      <xdr:col>67</xdr:col>
      <xdr:colOff>101600</xdr:colOff>
      <xdr:row>102</xdr:row>
      <xdr:rowOff>147574</xdr:rowOff>
    </xdr:to>
    <xdr:sp macro="" textlink="">
      <xdr:nvSpPr>
        <xdr:cNvPr id="779" name="楕円 778"/>
        <xdr:cNvSpPr/>
      </xdr:nvSpPr>
      <xdr:spPr>
        <a:xfrm>
          <a:off x="11231880" y="1714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96774</xdr:rowOff>
    </xdr:from>
    <xdr:to>
      <xdr:col>71</xdr:col>
      <xdr:colOff>177800</xdr:colOff>
      <xdr:row>102</xdr:row>
      <xdr:rowOff>151637</xdr:rowOff>
    </xdr:to>
    <xdr:cxnSp macro="">
      <xdr:nvCxnSpPr>
        <xdr:cNvPr id="780" name="直線コネクタ 779"/>
        <xdr:cNvCxnSpPr/>
      </xdr:nvCxnSpPr>
      <xdr:spPr>
        <a:xfrm>
          <a:off x="11282680" y="17196054"/>
          <a:ext cx="78994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104412</xdr:rowOff>
    </xdr:from>
    <xdr:ext cx="405111" cy="259045"/>
    <xdr:sp macro="" textlink="">
      <xdr:nvSpPr>
        <xdr:cNvPr id="781" name="n_1aveValue【庁舎】&#10;有形固定資産減価償却率"/>
        <xdr:cNvSpPr txBox="1"/>
      </xdr:nvSpPr>
      <xdr:spPr>
        <a:xfrm>
          <a:off x="13437244" y="1753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782" name="n_2aveValue【庁舎】&#10;有形固定資産減価償却率"/>
        <xdr:cNvSpPr txBox="1"/>
      </xdr:nvSpPr>
      <xdr:spPr>
        <a:xfrm>
          <a:off x="12675244" y="1754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79264</xdr:rowOff>
    </xdr:from>
    <xdr:ext cx="405111" cy="259045"/>
    <xdr:sp macro="" textlink="">
      <xdr:nvSpPr>
        <xdr:cNvPr id="783" name="n_3aveValue【庁舎】&#10;有形固定資産減価償却率"/>
        <xdr:cNvSpPr txBox="1"/>
      </xdr:nvSpPr>
      <xdr:spPr>
        <a:xfrm>
          <a:off x="11900544" y="17513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60977</xdr:rowOff>
    </xdr:from>
    <xdr:ext cx="405111" cy="259045"/>
    <xdr:sp macro="" textlink="">
      <xdr:nvSpPr>
        <xdr:cNvPr id="784" name="n_4aveValue【庁舎】&#10;有形固定資産減価償却率"/>
        <xdr:cNvSpPr txBox="1"/>
      </xdr:nvSpPr>
      <xdr:spPr>
        <a:xfrm>
          <a:off x="11102984" y="17495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134383</xdr:rowOff>
    </xdr:from>
    <xdr:ext cx="405111" cy="259045"/>
    <xdr:sp macro="" textlink="">
      <xdr:nvSpPr>
        <xdr:cNvPr id="785" name="n_1mainValue【庁舎】&#10;有形固定資産減価償却率"/>
        <xdr:cNvSpPr txBox="1"/>
      </xdr:nvSpPr>
      <xdr:spPr>
        <a:xfrm>
          <a:off x="13437244" y="1706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93235</xdr:rowOff>
    </xdr:from>
    <xdr:ext cx="405111" cy="259045"/>
    <xdr:sp macro="" textlink="">
      <xdr:nvSpPr>
        <xdr:cNvPr id="786" name="n_2mainValue【庁舎】&#10;有形固定資産減価償却率"/>
        <xdr:cNvSpPr txBox="1"/>
      </xdr:nvSpPr>
      <xdr:spPr>
        <a:xfrm>
          <a:off x="12675244" y="1702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47514</xdr:rowOff>
    </xdr:from>
    <xdr:ext cx="405111" cy="259045"/>
    <xdr:sp macro="" textlink="">
      <xdr:nvSpPr>
        <xdr:cNvPr id="787" name="n_3mainValue【庁舎】&#10;有形固定資産減価償却率"/>
        <xdr:cNvSpPr txBox="1"/>
      </xdr:nvSpPr>
      <xdr:spPr>
        <a:xfrm>
          <a:off x="11900544" y="16979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164101</xdr:rowOff>
    </xdr:from>
    <xdr:ext cx="405111" cy="259045"/>
    <xdr:sp macro="" textlink="">
      <xdr:nvSpPr>
        <xdr:cNvPr id="788" name="n_4mainValue【庁舎】&#10;有形固定資産減価償却率"/>
        <xdr:cNvSpPr txBox="1"/>
      </xdr:nvSpPr>
      <xdr:spPr>
        <a:xfrm>
          <a:off x="11102984" y="1692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9" name="直線コネクタ 798"/>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0" name="テキスト ボックス 799"/>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1" name="直線コネクタ 800"/>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2" name="テキスト ボックス 801"/>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3" name="直線コネクタ 802"/>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4" name="テキスト ボックス 803"/>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5" name="直線コネクタ 804"/>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6" name="テキスト ボックス 805"/>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7" name="直線コネクタ 806"/>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8" name="テキスト ボックス 807"/>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12" name="直線コネクタ 811"/>
        <xdr:cNvCxnSpPr/>
      </xdr:nvCxnSpPr>
      <xdr:spPr>
        <a:xfrm flipV="1">
          <a:off x="19509104" y="16668749"/>
          <a:ext cx="0" cy="145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3" name="【庁舎】&#10;一人当たり面積最小値テキスト"/>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4" name="直線コネクタ 813"/>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5" name="【庁舎】&#10;一人当たり面積最大値テキスト"/>
        <xdr:cNvSpPr txBox="1"/>
      </xdr:nvSpPr>
      <xdr:spPr>
        <a:xfrm>
          <a:off x="19547840" y="16447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6" name="直線コネクタ 815"/>
        <xdr:cNvCxnSpPr/>
      </xdr:nvCxnSpPr>
      <xdr:spPr>
        <a:xfrm>
          <a:off x="19443700" y="166687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17" name="【庁舎】&#10;一人当たり面積平均値テキスト"/>
        <xdr:cNvSpPr txBox="1"/>
      </xdr:nvSpPr>
      <xdr:spPr>
        <a:xfrm>
          <a:off x="19547840" y="17589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8" name="フローチャート: 判断 817"/>
        <xdr:cNvSpPr/>
      </xdr:nvSpPr>
      <xdr:spPr>
        <a:xfrm>
          <a:off x="1945894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19" name="フローチャート: 判断 818"/>
        <xdr:cNvSpPr/>
      </xdr:nvSpPr>
      <xdr:spPr>
        <a:xfrm>
          <a:off x="1873504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0" name="フローチャート: 判断 819"/>
        <xdr:cNvSpPr/>
      </xdr:nvSpPr>
      <xdr:spPr>
        <a:xfrm>
          <a:off x="17937480" y="1774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21" name="フローチャート: 判断 820"/>
        <xdr:cNvSpPr/>
      </xdr:nvSpPr>
      <xdr:spPr>
        <a:xfrm>
          <a:off x="17162780" y="177647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2" name="フローチャート: 判断 821"/>
        <xdr:cNvSpPr/>
      </xdr:nvSpPr>
      <xdr:spPr>
        <a:xfrm>
          <a:off x="16388080" y="176847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48261</xdr:rowOff>
    </xdr:from>
    <xdr:to>
      <xdr:col>116</xdr:col>
      <xdr:colOff>114300</xdr:colOff>
      <xdr:row>106</xdr:row>
      <xdr:rowOff>149861</xdr:rowOff>
    </xdr:to>
    <xdr:sp macro="" textlink="">
      <xdr:nvSpPr>
        <xdr:cNvPr id="828" name="楕円 827"/>
        <xdr:cNvSpPr/>
      </xdr:nvSpPr>
      <xdr:spPr>
        <a:xfrm>
          <a:off x="19458940" y="1781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26688</xdr:rowOff>
    </xdr:from>
    <xdr:ext cx="469744" cy="259045"/>
    <xdr:sp macro="" textlink="">
      <xdr:nvSpPr>
        <xdr:cNvPr id="829" name="【庁舎】&#10;一人当たり面積該当値テキスト"/>
        <xdr:cNvSpPr txBox="1"/>
      </xdr:nvSpPr>
      <xdr:spPr>
        <a:xfrm>
          <a:off x="19547840" y="1779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44450</xdr:rowOff>
    </xdr:from>
    <xdr:to>
      <xdr:col>112</xdr:col>
      <xdr:colOff>38100</xdr:colOff>
      <xdr:row>106</xdr:row>
      <xdr:rowOff>146050</xdr:rowOff>
    </xdr:to>
    <xdr:sp macro="" textlink="">
      <xdr:nvSpPr>
        <xdr:cNvPr id="830" name="楕円 829"/>
        <xdr:cNvSpPr/>
      </xdr:nvSpPr>
      <xdr:spPr>
        <a:xfrm>
          <a:off x="18735040" y="17814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95250</xdr:rowOff>
    </xdr:from>
    <xdr:to>
      <xdr:col>116</xdr:col>
      <xdr:colOff>63500</xdr:colOff>
      <xdr:row>106</xdr:row>
      <xdr:rowOff>99061</xdr:rowOff>
    </xdr:to>
    <xdr:cxnSp macro="">
      <xdr:nvCxnSpPr>
        <xdr:cNvPr id="831" name="直線コネクタ 830"/>
        <xdr:cNvCxnSpPr/>
      </xdr:nvCxnSpPr>
      <xdr:spPr>
        <a:xfrm>
          <a:off x="18778220" y="17865090"/>
          <a:ext cx="73152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40639</xdr:rowOff>
    </xdr:from>
    <xdr:to>
      <xdr:col>107</xdr:col>
      <xdr:colOff>101600</xdr:colOff>
      <xdr:row>106</xdr:row>
      <xdr:rowOff>142239</xdr:rowOff>
    </xdr:to>
    <xdr:sp macro="" textlink="">
      <xdr:nvSpPr>
        <xdr:cNvPr id="832" name="楕円 831"/>
        <xdr:cNvSpPr/>
      </xdr:nvSpPr>
      <xdr:spPr>
        <a:xfrm>
          <a:off x="17937480" y="17810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91439</xdr:rowOff>
    </xdr:from>
    <xdr:to>
      <xdr:col>111</xdr:col>
      <xdr:colOff>177800</xdr:colOff>
      <xdr:row>106</xdr:row>
      <xdr:rowOff>95250</xdr:rowOff>
    </xdr:to>
    <xdr:cxnSp macro="">
      <xdr:nvCxnSpPr>
        <xdr:cNvPr id="833" name="直線コネクタ 832"/>
        <xdr:cNvCxnSpPr/>
      </xdr:nvCxnSpPr>
      <xdr:spPr>
        <a:xfrm>
          <a:off x="17988280" y="17861279"/>
          <a:ext cx="78994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36830</xdr:rowOff>
    </xdr:from>
    <xdr:to>
      <xdr:col>102</xdr:col>
      <xdr:colOff>165100</xdr:colOff>
      <xdr:row>106</xdr:row>
      <xdr:rowOff>138430</xdr:rowOff>
    </xdr:to>
    <xdr:sp macro="" textlink="">
      <xdr:nvSpPr>
        <xdr:cNvPr id="834" name="楕円 833"/>
        <xdr:cNvSpPr/>
      </xdr:nvSpPr>
      <xdr:spPr>
        <a:xfrm>
          <a:off x="17162780" y="1780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87630</xdr:rowOff>
    </xdr:from>
    <xdr:to>
      <xdr:col>107</xdr:col>
      <xdr:colOff>50800</xdr:colOff>
      <xdr:row>106</xdr:row>
      <xdr:rowOff>91439</xdr:rowOff>
    </xdr:to>
    <xdr:cxnSp macro="">
      <xdr:nvCxnSpPr>
        <xdr:cNvPr id="835" name="直線コネクタ 834"/>
        <xdr:cNvCxnSpPr/>
      </xdr:nvCxnSpPr>
      <xdr:spPr>
        <a:xfrm>
          <a:off x="17213580" y="17857470"/>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25400</xdr:rowOff>
    </xdr:from>
    <xdr:to>
      <xdr:col>98</xdr:col>
      <xdr:colOff>38100</xdr:colOff>
      <xdr:row>106</xdr:row>
      <xdr:rowOff>127000</xdr:rowOff>
    </xdr:to>
    <xdr:sp macro="" textlink="">
      <xdr:nvSpPr>
        <xdr:cNvPr id="836" name="楕円 835"/>
        <xdr:cNvSpPr/>
      </xdr:nvSpPr>
      <xdr:spPr>
        <a:xfrm>
          <a:off x="16388080" y="17795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76200</xdr:rowOff>
    </xdr:from>
    <xdr:to>
      <xdr:col>102</xdr:col>
      <xdr:colOff>114300</xdr:colOff>
      <xdr:row>106</xdr:row>
      <xdr:rowOff>87630</xdr:rowOff>
    </xdr:to>
    <xdr:cxnSp macro="">
      <xdr:nvCxnSpPr>
        <xdr:cNvPr id="837" name="直線コネクタ 836"/>
        <xdr:cNvCxnSpPr/>
      </xdr:nvCxnSpPr>
      <xdr:spPr>
        <a:xfrm>
          <a:off x="16431260" y="17846040"/>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38" name="n_1aveValue【庁舎】&#10;一人当たり面積"/>
        <xdr:cNvSpPr txBox="1"/>
      </xdr:nvSpPr>
      <xdr:spPr>
        <a:xfrm>
          <a:off x="1856112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93997</xdr:rowOff>
    </xdr:from>
    <xdr:ext cx="469744" cy="259045"/>
    <xdr:sp macro="" textlink="">
      <xdr:nvSpPr>
        <xdr:cNvPr id="839" name="n_2aveValue【庁舎】&#10;一人当たり面積"/>
        <xdr:cNvSpPr txBox="1"/>
      </xdr:nvSpPr>
      <xdr:spPr>
        <a:xfrm>
          <a:off x="17776267" y="1752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840" name="n_3aveValue【庁舎】&#10;一人当たり面積"/>
        <xdr:cNvSpPr txBox="1"/>
      </xdr:nvSpPr>
      <xdr:spPr>
        <a:xfrm>
          <a:off x="17001567" y="1754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41" name="n_4aveValue【庁舎】&#10;一人当たり面積"/>
        <xdr:cNvSpPr txBox="1"/>
      </xdr:nvSpPr>
      <xdr:spPr>
        <a:xfrm>
          <a:off x="1622686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137177</xdr:rowOff>
    </xdr:from>
    <xdr:ext cx="469744" cy="259045"/>
    <xdr:sp macro="" textlink="">
      <xdr:nvSpPr>
        <xdr:cNvPr id="842" name="n_1mainValue【庁舎】&#10;一人当たり面積"/>
        <xdr:cNvSpPr txBox="1"/>
      </xdr:nvSpPr>
      <xdr:spPr>
        <a:xfrm>
          <a:off x="18561127" y="1790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133366</xdr:rowOff>
    </xdr:from>
    <xdr:ext cx="469744" cy="259045"/>
    <xdr:sp macro="" textlink="">
      <xdr:nvSpPr>
        <xdr:cNvPr id="843" name="n_2mainValue【庁舎】&#10;一人当たり面積"/>
        <xdr:cNvSpPr txBox="1"/>
      </xdr:nvSpPr>
      <xdr:spPr>
        <a:xfrm>
          <a:off x="17776267" y="17903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129557</xdr:rowOff>
    </xdr:from>
    <xdr:ext cx="469744" cy="259045"/>
    <xdr:sp macro="" textlink="">
      <xdr:nvSpPr>
        <xdr:cNvPr id="844" name="n_3mainValue【庁舎】&#10;一人当たり面積"/>
        <xdr:cNvSpPr txBox="1"/>
      </xdr:nvSpPr>
      <xdr:spPr>
        <a:xfrm>
          <a:off x="17001567" y="1789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118127</xdr:rowOff>
    </xdr:from>
    <xdr:ext cx="469744" cy="259045"/>
    <xdr:sp macro="" textlink="">
      <xdr:nvSpPr>
        <xdr:cNvPr id="845" name="n_4mainValue【庁舎】&#10;一人当たり面積"/>
        <xdr:cNvSpPr txBox="1"/>
      </xdr:nvSpPr>
      <xdr:spPr>
        <a:xfrm>
          <a:off x="16226867"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一人当たり面積については、人口が増加している本区では、概ね同程度で推移している。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類似団体と比較して比較的高い数値なのが、「体育館・プール」及び「市民会館」である。これらの体育館や文化センターは多くが平成以降に整備されている点が特徴である。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一人当たり有形固定資産（償却資産）額については、「橋りょう」が類似団体と比較して高い数値となっている。これは、本区の地理的特性上、内部河川が多いためである。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今後については、インフラ資産の老朽化に加え、公共建築物についても昭和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年代から</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年代にかけて建設を行った学校等があり、半数以上が建築後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以上が経過している状況である。公共施設等総合管理計画に基づき、点検・診断等を実施し、適切に施設を維持管理するとともに、長寿命化に向けた計画的な改修を実施していく。また、新規整備については民間活力の導入とともに民間施設の賃借等も検討するほか、施設の複合化等についても併せて検討し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526,301
495,909
42.99
259,978,713
252,937,106
5,641,449
126,191,212
24,814,949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年度の財政力指数は、</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ポイントの増</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となった。基準財政需要額が</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となっているものの、基準財政収入額が、人口増等に伴う特別区税の増等により増加傾向である</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ことが要因である。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類似団体内では低めの数値となっている。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特別区税等の歳入は景気動向に左右されやすい構造であり、新型コロナウイルス感染症の影響による減収等が懸念される。また、本区では今後も人口増加が見込まれ、行政需要の増加が予想されることから、引き続き歳出抑制に努めるなど、健全な財政運営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3297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146050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146050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50092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5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ＩＣＴ関連経費などの物件費、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会計年度任用職員制度の開始による人件</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費の増等により経常的経費が増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になるとともに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、特別区交付金や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地方特例交付金の減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などにより一般財源が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となった。その結果、本区の経常収支比率は引き続き適正水準（</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％）の範囲内</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、類似団体内でも上位の数値となった。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歳入環境の先行き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不透明であるとともに、本区においては、人口増等により今後も経常的経費の増が見込まれることから、引き続き、効率的かつ効果的な行財政運営に取組んでいく。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88392</xdr:rowOff>
    </xdr:from>
    <xdr:to>
      <xdr:col>23</xdr:col>
      <xdr:colOff>133350</xdr:colOff>
      <xdr:row>66</xdr:row>
      <xdr:rowOff>116332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32492"/>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88409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0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116332</xdr:rowOff>
    </xdr:from>
    <xdr:to>
      <xdr:col>24</xdr:col>
      <xdr:colOff>12700</xdr:colOff>
      <xdr:row>66</xdr:row>
      <xdr:rowOff>116332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32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3319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7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88392</xdr:rowOff>
    </xdr:from>
    <xdr:to>
      <xdr:col>24</xdr:col>
      <xdr:colOff>12700</xdr:colOff>
      <xdr:row>58</xdr:row>
      <xdr:rowOff>88392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3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146304</xdr:rowOff>
    </xdr:from>
    <xdr:to>
      <xdr:col>23</xdr:col>
      <xdr:colOff>133350</xdr:colOff>
      <xdr:row>61</xdr:row>
      <xdr:rowOff>8382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090404"/>
          <a:ext cx="838200" cy="37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47769</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77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75692</xdr:rowOff>
    </xdr:from>
    <xdr:to>
      <xdr:col>23</xdr:col>
      <xdr:colOff>184150</xdr:colOff>
      <xdr:row>63</xdr:row>
      <xdr:rowOff>5842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70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146304</xdr:rowOff>
    </xdr:from>
    <xdr:to>
      <xdr:col>19</xdr:col>
      <xdr:colOff>133350</xdr:colOff>
      <xdr:row>60</xdr:row>
      <xdr:rowOff>25400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090404"/>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129032</xdr:rowOff>
    </xdr:from>
    <xdr:to>
      <xdr:col>19</xdr:col>
      <xdr:colOff>184150</xdr:colOff>
      <xdr:row>61</xdr:row>
      <xdr:rowOff>59182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41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43959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02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1524</xdr:rowOff>
    </xdr:from>
    <xdr:to>
      <xdr:col>15</xdr:col>
      <xdr:colOff>82550</xdr:colOff>
      <xdr:row>60</xdr:row>
      <xdr:rowOff>25400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9945624"/>
          <a:ext cx="889000" cy="36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148336</xdr:rowOff>
    </xdr:from>
    <xdr:to>
      <xdr:col>15</xdr:col>
      <xdr:colOff>133350</xdr:colOff>
      <xdr:row>61</xdr:row>
      <xdr:rowOff>78486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63263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2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1524</xdr:rowOff>
    </xdr:from>
    <xdr:to>
      <xdr:col>11</xdr:col>
      <xdr:colOff>31750</xdr:colOff>
      <xdr:row>59</xdr:row>
      <xdr:rowOff>52070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9945624"/>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73406</xdr:rowOff>
    </xdr:from>
    <xdr:to>
      <xdr:col>11</xdr:col>
      <xdr:colOff>82550</xdr:colOff>
      <xdr:row>62</xdr:row>
      <xdr:rowOff>3556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159783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1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148336</xdr:rowOff>
    </xdr:from>
    <xdr:to>
      <xdr:col>7</xdr:col>
      <xdr:colOff>31750</xdr:colOff>
      <xdr:row>61</xdr:row>
      <xdr:rowOff>78486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63263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52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129032</xdr:rowOff>
    </xdr:from>
    <xdr:to>
      <xdr:col>23</xdr:col>
      <xdr:colOff>184150</xdr:colOff>
      <xdr:row>61</xdr:row>
      <xdr:rowOff>59182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1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145559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261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95504</xdr:rowOff>
    </xdr:from>
    <xdr:to>
      <xdr:col>19</xdr:col>
      <xdr:colOff>184150</xdr:colOff>
      <xdr:row>59</xdr:row>
      <xdr:rowOff>25654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0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35831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9808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146050</xdr:rowOff>
    </xdr:from>
    <xdr:to>
      <xdr:col>15</xdr:col>
      <xdr:colOff>133350</xdr:colOff>
      <xdr:row>60</xdr:row>
      <xdr:rowOff>76200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86377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57</xdr:row>
      <xdr:rowOff>122174</xdr:rowOff>
    </xdr:from>
    <xdr:to>
      <xdr:col>11</xdr:col>
      <xdr:colOff>82550</xdr:colOff>
      <xdr:row>58</xdr:row>
      <xdr:rowOff>52324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989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56</xdr:row>
      <xdr:rowOff>62501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66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1270</xdr:rowOff>
    </xdr:from>
    <xdr:to>
      <xdr:col>7</xdr:col>
      <xdr:colOff>31750</xdr:colOff>
      <xdr:row>59</xdr:row>
      <xdr:rowOff>102870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113047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10,909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円の増となっている。これは、人口が増となったものの、人件費・物件費等の合計がそれを上回る増となったことが要因である。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区の数値は、全国平均、東京都平均、類似団体と比較すると低い数値となっている。人口増に伴い今後も物件費等の増加が見込まれるため、行財政改革の推進や既存事業の見直し、再構築などに努めていく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85807</xdr:rowOff>
    </xdr:from>
    <xdr:to>
      <xdr:col>23</xdr:col>
      <xdr:colOff>133350</xdr:colOff>
      <xdr:row>81</xdr:row>
      <xdr:rowOff>138454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973257"/>
          <a:ext cx="838200" cy="5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123231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010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61649</xdr:rowOff>
    </xdr:from>
    <xdr:to>
      <xdr:col>19</xdr:col>
      <xdr:colOff>133350</xdr:colOff>
      <xdr:row>81</xdr:row>
      <xdr:rowOff>85807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949099"/>
          <a:ext cx="889000" cy="2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21325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8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60389</xdr:rowOff>
    </xdr:from>
    <xdr:to>
      <xdr:col>15</xdr:col>
      <xdr:colOff>82550</xdr:colOff>
      <xdr:row>81</xdr:row>
      <xdr:rowOff>61649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47839"/>
          <a:ext cx="889000" cy="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155866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4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60389</xdr:rowOff>
    </xdr:from>
    <xdr:to>
      <xdr:col>11</xdr:col>
      <xdr:colOff>31750</xdr:colOff>
      <xdr:row>81</xdr:row>
      <xdr:rowOff>62526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947839"/>
          <a:ext cx="889000" cy="2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152241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159669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87654</xdr:rowOff>
    </xdr:from>
    <xdr:to>
      <xdr:col>23</xdr:col>
      <xdr:colOff>184150</xdr:colOff>
      <xdr:row>82</xdr:row>
      <xdr:rowOff>17804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7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8931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9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35007</xdr:rowOff>
    </xdr:from>
    <xdr:to>
      <xdr:col>19</xdr:col>
      <xdr:colOff>184150</xdr:colOff>
      <xdr:row>81</xdr:row>
      <xdr:rowOff>136607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2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146784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691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10849</xdr:rowOff>
    </xdr:from>
    <xdr:to>
      <xdr:col>15</xdr:col>
      <xdr:colOff>133350</xdr:colOff>
      <xdr:row>81</xdr:row>
      <xdr:rowOff>112449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9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122626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667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9589</xdr:rowOff>
    </xdr:from>
    <xdr:to>
      <xdr:col>11</xdr:col>
      <xdr:colOff>82550</xdr:colOff>
      <xdr:row>81</xdr:row>
      <xdr:rowOff>111189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9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121366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66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11726</xdr:rowOff>
    </xdr:from>
    <xdr:to>
      <xdr:col>7</xdr:col>
      <xdr:colOff>31750</xdr:colOff>
      <xdr:row>81</xdr:row>
      <xdr:rowOff>113326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9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123503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6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類似団体である特別区（東京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区）における給与制度は、特別区人事委員会の勧告に基づく統一的な取扱いとなっており、類似団体の指数と同様の動きをしている。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98879</xdr:rowOff>
    </xdr:from>
    <xdr:to>
      <xdr:col>81</xdr:col>
      <xdr:colOff>44450</xdr:colOff>
      <xdr:row>83</xdr:row>
      <xdr:rowOff>98879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3292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98879</xdr:rowOff>
    </xdr:from>
    <xdr:to>
      <xdr:col>77</xdr:col>
      <xdr:colOff>44450</xdr:colOff>
      <xdr:row>84</xdr:row>
      <xdr:rowOff>99786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329229"/>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134257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134257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48079</xdr:rowOff>
    </xdr:from>
    <xdr:to>
      <xdr:col>81</xdr:col>
      <xdr:colOff>95250</xdr:colOff>
      <xdr:row>83</xdr:row>
      <xdr:rowOff>149679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64606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12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48079</xdr:rowOff>
    </xdr:from>
    <xdr:to>
      <xdr:col>77</xdr:col>
      <xdr:colOff>95250</xdr:colOff>
      <xdr:row>83</xdr:row>
      <xdr:rowOff>149679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159856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83457</xdr:rowOff>
    </xdr:from>
    <xdr:to>
      <xdr:col>68</xdr:col>
      <xdr:colOff>203200</xdr:colOff>
      <xdr:row>85</xdr:row>
      <xdr:rowOff>13607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23784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年度決算においては、人口が増加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するとともに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、普通会計における職員数が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となったため、前年度と比べて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人の減となっている。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区では、江東区行財政改革計画における定員適正化計画に基づき、適正な人材配置に努めている。今後も人口増や新型コロナウイルス感染症などに伴う新たな行政需要の増加が見込まれるが、事務事業の見直し等により、定員適正化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32536</xdr:rowOff>
    </xdr:from>
    <xdr:to>
      <xdr:col>81</xdr:col>
      <xdr:colOff>44450</xdr:colOff>
      <xdr:row>59</xdr:row>
      <xdr:rowOff>40580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148086"/>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114680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230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40580</xdr:rowOff>
    </xdr:from>
    <xdr:to>
      <xdr:col>77</xdr:col>
      <xdr:colOff>44450</xdr:colOff>
      <xdr:row>59</xdr:row>
      <xdr:rowOff>49772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156130"/>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49772</xdr:rowOff>
    </xdr:from>
    <xdr:to>
      <xdr:col>72</xdr:col>
      <xdr:colOff>203200</xdr:colOff>
      <xdr:row>59</xdr:row>
      <xdr:rowOff>56666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165322"/>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52933</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56666</xdr:rowOff>
    </xdr:from>
    <xdr:to>
      <xdr:col>68</xdr:col>
      <xdr:colOff>152400</xdr:colOff>
      <xdr:row>59</xdr:row>
      <xdr:rowOff>70455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172216"/>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51785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34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153186</xdr:rowOff>
    </xdr:from>
    <xdr:to>
      <xdr:col>81</xdr:col>
      <xdr:colOff>95250</xdr:colOff>
      <xdr:row>59</xdr:row>
      <xdr:rowOff>83336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74463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1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161230</xdr:rowOff>
    </xdr:from>
    <xdr:to>
      <xdr:col>77</xdr:col>
      <xdr:colOff>95250</xdr:colOff>
      <xdr:row>59</xdr:row>
      <xdr:rowOff>91380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101557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74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170422</xdr:rowOff>
    </xdr:from>
    <xdr:to>
      <xdr:col>73</xdr:col>
      <xdr:colOff>44450</xdr:colOff>
      <xdr:row>59</xdr:row>
      <xdr:rowOff>100572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1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110749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88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5866</xdr:rowOff>
    </xdr:from>
    <xdr:to>
      <xdr:col>68</xdr:col>
      <xdr:colOff>203200</xdr:colOff>
      <xdr:row>59</xdr:row>
      <xdr:rowOff>107466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117643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9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19655</xdr:rowOff>
    </xdr:from>
    <xdr:to>
      <xdr:col>64</xdr:col>
      <xdr:colOff>152400</xdr:colOff>
      <xdr:row>59</xdr:row>
      <xdr:rowOff>121255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3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131432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04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実質公債費比率は、スポーツ会館の大規模改修に係る元金償還の終了等により、満期一括償還地方債を除く公債費充当一般財源が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ものの、元年度から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有明西学園の用地取得に係る元金償還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が開始されたこと等に伴い、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年度から元年度にかけて満期一括償還債を除く公債費充当一般財源が増となったことなどにより、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前年度と比べ</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今後の公共施設の改築・改修等を着実かつ計画的に進める必要があるため、後年度負担を考慮しつつ、適債事業に起債の活用を図っていく。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129540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674370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8890</xdr:rowOff>
    </xdr:from>
    <xdr:to>
      <xdr:col>77</xdr:col>
      <xdr:colOff>44450</xdr:colOff>
      <xdr:row>39</xdr:row>
      <xdr:rowOff>57150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66954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132080</xdr:rowOff>
    </xdr:from>
    <xdr:to>
      <xdr:col>72</xdr:col>
      <xdr:colOff>203200</xdr:colOff>
      <xdr:row>39</xdr:row>
      <xdr:rowOff>8890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66471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132080</xdr:rowOff>
    </xdr:from>
    <xdr:to>
      <xdr:col>68</xdr:col>
      <xdr:colOff>152400</xdr:colOff>
      <xdr:row>38</xdr:row>
      <xdr:rowOff>132080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6647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78740</xdr:rowOff>
    </xdr:from>
    <xdr:to>
      <xdr:col>81</xdr:col>
      <xdr:colOff>95250</xdr:colOff>
      <xdr:row>40</xdr:row>
      <xdr:rowOff>8890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95267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129540</xdr:rowOff>
    </xdr:from>
    <xdr:to>
      <xdr:col>73</xdr:col>
      <xdr:colOff>44450</xdr:colOff>
      <xdr:row>39</xdr:row>
      <xdr:rowOff>59690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69867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81280</xdr:rowOff>
    </xdr:from>
    <xdr:to>
      <xdr:col>68</xdr:col>
      <xdr:colOff>203200</xdr:colOff>
      <xdr:row>39</xdr:row>
      <xdr:rowOff>11430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21607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81280</xdr:rowOff>
    </xdr:from>
    <xdr:to>
      <xdr:col>64</xdr:col>
      <xdr:colOff>152400</xdr:colOff>
      <xdr:row>39</xdr:row>
      <xdr:rowOff>11430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21607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償還等の将来負担額よりも充当可能財源等の額が上回っているため、将来負担比率の数値は「－」となり、健全段階となっている。しかしながら、今後見込まれる公共施設等の更新に係る経費が含まれていないこと、また、地方交付税算入見込額が将来負担額から除かれており、不交付団体である本区においては、区税収入等で対応しなければならないことなど、必ずしも本区の財政状況を的確に捉えているとは言え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9" name="将来負担の状況最小値テキスト">
          <a:extLst>
            <a:ext uri="{FF2B5EF4-FFF2-40B4-BE49-F238E27FC236}">
              <a16:creationId xmlns:a16="http://schemas.microsoft.com/office/drawing/2014/main" id="{00000000-0008-0000-0300-0000AD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1" name="将来負担の状況最大値テキスト">
          <a:extLst>
            <a:ext uri="{FF2B5EF4-FFF2-40B4-BE49-F238E27FC236}">
              <a16:creationId xmlns:a16="http://schemas.microsoft.com/office/drawing/2014/main" id="{00000000-0008-0000-0300-0000AF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3" name="将来負担の状況平均値テキスト">
          <a:extLst>
            <a:ext uri="{FF2B5EF4-FFF2-40B4-BE49-F238E27FC236}">
              <a16:creationId xmlns:a16="http://schemas.microsoft.com/office/drawing/2014/main" id="{00000000-0008-0000-0300-0000B1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5" name="フローチャート: 判断 434">
          <a:extLst>
            <a:ext uri="{FF2B5EF4-FFF2-40B4-BE49-F238E27FC236}">
              <a16:creationId xmlns:a16="http://schemas.microsoft.com/office/drawing/2014/main" id="{00000000-0008-0000-0300-0000B3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526,301
495,909
42.99
259,978,713
252,937,106
5,641,449
126,191,212
24,814,949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会計年度任用職員制度の開始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となった。本区では、江東区行財政改革計画に基づき、技能系職員の退職不補充や公共施設の民営化等により、定員適正化を積極的に推進してきた。本区では今後も人口増が見込まれており、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限られた財源の中で多様化する区民ニーズに的確に対応するために、事務事業の見直し等により定員適正化に努めていく。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32</xdr:row>
      <xdr:rowOff>76200</xdr:rowOff>
    </xdr:from>
    <xdr:to>
      <xdr:col>24</xdr:col>
      <xdr:colOff>25400</xdr:colOff>
      <xdr:row>33</xdr:row>
      <xdr:rowOff>133350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5626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32</xdr:row>
      <xdr:rowOff>76200</xdr:rowOff>
    </xdr:from>
    <xdr:to>
      <xdr:col>19</xdr:col>
      <xdr:colOff>187325</xdr:colOff>
      <xdr:row>33</xdr:row>
      <xdr:rowOff>44450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562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31750</xdr:rowOff>
    </xdr:from>
    <xdr:to>
      <xdr:col>15</xdr:col>
      <xdr:colOff>98425</xdr:colOff>
      <xdr:row>33</xdr:row>
      <xdr:rowOff>44450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689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99077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31750</xdr:rowOff>
    </xdr:from>
    <xdr:to>
      <xdr:col>11</xdr:col>
      <xdr:colOff>9525</xdr:colOff>
      <xdr:row>34</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689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41927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82550</xdr:rowOff>
    </xdr:from>
    <xdr:to>
      <xdr:col>24</xdr:col>
      <xdr:colOff>76200</xdr:colOff>
      <xdr:row>34</xdr:row>
      <xdr:rowOff>12700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99077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25400</xdr:rowOff>
    </xdr:from>
    <xdr:to>
      <xdr:col>20</xdr:col>
      <xdr:colOff>38100</xdr:colOff>
      <xdr:row>32</xdr:row>
      <xdr:rowOff>127000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51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30</xdr:row>
      <xdr:rowOff>137177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28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32</xdr:row>
      <xdr:rowOff>165100</xdr:rowOff>
    </xdr:from>
    <xdr:to>
      <xdr:col>15</xdr:col>
      <xdr:colOff>149225</xdr:colOff>
      <xdr:row>33</xdr:row>
      <xdr:rowOff>95250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6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105427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42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32</xdr:row>
      <xdr:rowOff>152400</xdr:rowOff>
    </xdr:from>
    <xdr:to>
      <xdr:col>11</xdr:col>
      <xdr:colOff>60325</xdr:colOff>
      <xdr:row>33</xdr:row>
      <xdr:rowOff>82550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6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92727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40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38100</xdr:rowOff>
    </xdr:from>
    <xdr:to>
      <xdr:col>6</xdr:col>
      <xdr:colOff>171450</xdr:colOff>
      <xdr:row>34</xdr:row>
      <xdr:rowOff>139700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149877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物件費は、前年度と比較し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はＩＣＴ関連経費が増となったことが主な要因である。物件費は、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多様化する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行政需要への対応や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化の推進等により、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増加が見込まれる。行政サービスの適正な水準を確保するため、更なる効率化や歳出削減に努めていく。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53521</xdr:rowOff>
    </xdr:from>
    <xdr:to>
      <xdr:col>82</xdr:col>
      <xdr:colOff>107950</xdr:colOff>
      <xdr:row>16</xdr:row>
      <xdr:rowOff>45357</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25271"/>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53521</xdr:rowOff>
    </xdr:from>
    <xdr:to>
      <xdr:col>78</xdr:col>
      <xdr:colOff>69850</xdr:colOff>
      <xdr:row>15</xdr:row>
      <xdr:rowOff>75293</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6252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39914</xdr:rowOff>
    </xdr:from>
    <xdr:to>
      <xdr:col>73</xdr:col>
      <xdr:colOff>180975</xdr:colOff>
      <xdr:row>15</xdr:row>
      <xdr:rowOff>75293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40214"/>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39914</xdr:rowOff>
    </xdr:from>
    <xdr:to>
      <xdr:col>69</xdr:col>
      <xdr:colOff>92075</xdr:colOff>
      <xdr:row>14</xdr:row>
      <xdr:rowOff>61686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4402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166007</xdr:rowOff>
    </xdr:from>
    <xdr:to>
      <xdr:col>82</xdr:col>
      <xdr:colOff>158750</xdr:colOff>
      <xdr:row>16</xdr:row>
      <xdr:rowOff>96157</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138084</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70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2721</xdr:rowOff>
    </xdr:from>
    <xdr:to>
      <xdr:col>78</xdr:col>
      <xdr:colOff>120650</xdr:colOff>
      <xdr:row>15</xdr:row>
      <xdr:rowOff>104321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89098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660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24493</xdr:rowOff>
    </xdr:from>
    <xdr:to>
      <xdr:col>74</xdr:col>
      <xdr:colOff>31750</xdr:colOff>
      <xdr:row>15</xdr:row>
      <xdr:rowOff>126093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110870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68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160564</xdr:rowOff>
    </xdr:from>
    <xdr:to>
      <xdr:col>69</xdr:col>
      <xdr:colOff>142875</xdr:colOff>
      <xdr:row>14</xdr:row>
      <xdr:rowOff>90714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75491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7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10886</xdr:rowOff>
    </xdr:from>
    <xdr:to>
      <xdr:col>65</xdr:col>
      <xdr:colOff>53975</xdr:colOff>
      <xdr:row>14</xdr:row>
      <xdr:rowOff>112486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97263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扶助費は、前年度と比較し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保育所関</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連経費等が増となったことが主な要因である。今後も人口増等に伴い、私立保育所の運営費や介護給付等給付事業などは増加が見込まれているため、事業の緊急度や優先度などを見定め施策展開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1815</xdr:rowOff>
    </xdr:from>
    <xdr:to>
      <xdr:col>24</xdr:col>
      <xdr:colOff>25400</xdr:colOff>
      <xdr:row>60</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2888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1815</xdr:rowOff>
    </xdr:from>
    <xdr:to>
      <xdr:col>19</xdr:col>
      <xdr:colOff>187325</xdr:colOff>
      <xdr:row>60</xdr:row>
      <xdr:rowOff>78015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28881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107950</xdr:rowOff>
    </xdr:from>
    <xdr:to>
      <xdr:col>15</xdr:col>
      <xdr:colOff>98425</xdr:colOff>
      <xdr:row>60</xdr:row>
      <xdr:rowOff>78015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223500"/>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86178</xdr:rowOff>
    </xdr:from>
    <xdr:to>
      <xdr:col>11</xdr:col>
      <xdr:colOff>9525</xdr:colOff>
      <xdr:row>59</xdr:row>
      <xdr:rowOff>107950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2017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105427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122465</xdr:rowOff>
    </xdr:from>
    <xdr:to>
      <xdr:col>20</xdr:col>
      <xdr:colOff>38100</xdr:colOff>
      <xdr:row>60</xdr:row>
      <xdr:rowOff>52615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37392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324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27215</xdr:rowOff>
    </xdr:from>
    <xdr:to>
      <xdr:col>15</xdr:col>
      <xdr:colOff>149225</xdr:colOff>
      <xdr:row>60</xdr:row>
      <xdr:rowOff>128815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113592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40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57150</xdr:rowOff>
    </xdr:from>
    <xdr:to>
      <xdr:col>11</xdr:col>
      <xdr:colOff>60325</xdr:colOff>
      <xdr:row>59</xdr:row>
      <xdr:rowOff>158750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143527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その他として、維持補修費、貸付金及び繰出金が構成要素としてあり、維持補修費と繰出金が増となったことから、前年度と比べ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社会保障経費など義務的経費の見直しは難しいため、保険料の収納率向上による歳入確保や医療費の適正化など、健全な財政運営のための取組みを引続き推進する。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50800</xdr:rowOff>
    </xdr:from>
    <xdr:to>
      <xdr:col>82</xdr:col>
      <xdr:colOff>107950</xdr:colOff>
      <xdr:row>56</xdr:row>
      <xdr:rowOff>165100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6520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50800</xdr:rowOff>
    </xdr:from>
    <xdr:to>
      <xdr:col>78</xdr:col>
      <xdr:colOff>69850</xdr:colOff>
      <xdr:row>56</xdr:row>
      <xdr:rowOff>88900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652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165100</xdr:rowOff>
    </xdr:from>
    <xdr:to>
      <xdr:col>73</xdr:col>
      <xdr:colOff>180975</xdr:colOff>
      <xdr:row>56</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5948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165100</xdr:rowOff>
    </xdr:from>
    <xdr:to>
      <xdr:col>69</xdr:col>
      <xdr:colOff>92075</xdr:colOff>
      <xdr:row>55</xdr:row>
      <xdr:rowOff>165100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594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130827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0</xdr:rowOff>
    </xdr:from>
    <xdr:to>
      <xdr:col>78</xdr:col>
      <xdr:colOff>120650</xdr:colOff>
      <xdr:row>56</xdr:row>
      <xdr:rowOff>101600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111777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114300</xdr:rowOff>
    </xdr:from>
    <xdr:to>
      <xdr:col>69</xdr:col>
      <xdr:colOff>142875</xdr:colOff>
      <xdr:row>56</xdr:row>
      <xdr:rowOff>44450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54627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114300</xdr:rowOff>
    </xdr:from>
    <xdr:to>
      <xdr:col>65</xdr:col>
      <xdr:colOff>53975</xdr:colOff>
      <xdr:row>56</xdr:row>
      <xdr:rowOff>44450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54627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補助費等は、前年度と比べて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となったものの、特別区税等の経常</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一般財源等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となったことから前年度と同値となった。今後も文化・体育施設等の出資団体の事業効率化や職員体制の見直し等による更なる歳出削減に努めていく。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88900</xdr:rowOff>
    </xdr:from>
    <xdr:to>
      <xdr:col>82</xdr:col>
      <xdr:colOff>107950</xdr:colOff>
      <xdr:row>35</xdr:row>
      <xdr:rowOff>88900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089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88900</xdr:rowOff>
    </xdr:from>
    <xdr:to>
      <xdr:col>78</xdr:col>
      <xdr:colOff>69850</xdr:colOff>
      <xdr:row>35</xdr:row>
      <xdr:rowOff>127000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089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127000</xdr:rowOff>
    </xdr:from>
    <xdr:to>
      <xdr:col>73</xdr:col>
      <xdr:colOff>180975</xdr:colOff>
      <xdr:row>35</xdr:row>
      <xdr:rowOff>127000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127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127000</xdr:rowOff>
    </xdr:from>
    <xdr:to>
      <xdr:col>69</xdr:col>
      <xdr:colOff>92075</xdr:colOff>
      <xdr:row>35</xdr:row>
      <xdr:rowOff>165100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127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38100</xdr:rowOff>
    </xdr:from>
    <xdr:to>
      <xdr:col>82</xdr:col>
      <xdr:colOff>158750</xdr:colOff>
      <xdr:row>35</xdr:row>
      <xdr:rowOff>139700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54627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38100</xdr:rowOff>
    </xdr:from>
    <xdr:to>
      <xdr:col>78</xdr:col>
      <xdr:colOff>120650</xdr:colOff>
      <xdr:row>35</xdr:row>
      <xdr:rowOff>139700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76200</xdr:rowOff>
    </xdr:from>
    <xdr:to>
      <xdr:col>74</xdr:col>
      <xdr:colOff>31750</xdr:colOff>
      <xdr:row>36</xdr:row>
      <xdr:rowOff>6350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76200</xdr:rowOff>
    </xdr:from>
    <xdr:to>
      <xdr:col>69</xdr:col>
      <xdr:colOff>142875</xdr:colOff>
      <xdr:row>36</xdr:row>
      <xdr:rowOff>6350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公債費は、前年度と比較し</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、引き続き類似団体平均を下回っている。</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減債基金積立金の減</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今後の公共施設</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改築・改修等を着実かつ計画的に進める必要があるため、後年度負担を考慮しつつ適債事業への起債の活用を図っていく。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76</xdr:row>
      <xdr:rowOff>165100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3157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127000</xdr:rowOff>
    </xdr:from>
    <xdr:to>
      <xdr:col>19</xdr:col>
      <xdr:colOff>187325</xdr:colOff>
      <xdr:row>76</xdr:row>
      <xdr:rowOff>165100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3098800" y="1315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76</xdr:row>
      <xdr:rowOff>127000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2209800" y="13157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127000</xdr:rowOff>
    </xdr:from>
    <xdr:to>
      <xdr:col>11</xdr:col>
      <xdr:colOff>9525</xdr:colOff>
      <xdr:row>77</xdr:row>
      <xdr:rowOff>69850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3157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114300</xdr:rowOff>
    </xdr:from>
    <xdr:to>
      <xdr:col>20</xdr:col>
      <xdr:colOff>38100</xdr:colOff>
      <xdr:row>77</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16527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76200</xdr:rowOff>
    </xdr:from>
    <xdr:to>
      <xdr:col>11</xdr:col>
      <xdr:colOff>60325</xdr:colOff>
      <xdr:row>77</xdr:row>
      <xdr:rowOff>6350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16527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公債費以外では、前年度と比較し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となった。これは、特別区税などの経常的一般財源等が減となった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や物件費などが増となったことによるものである。本区では行財政改革計画の推進や既存事業の見直し等により、歳出抑制に努めてきたが、財政構造の弾力性を高め、多様化する区民ニーズに的確に対応するため、引き続き効率的かつ効果的な事業展開に取組んで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91622</xdr:rowOff>
    </xdr:from>
    <xdr:to>
      <xdr:col>82</xdr:col>
      <xdr:colOff>107950</xdr:colOff>
      <xdr:row>76</xdr:row>
      <xdr:rowOff>12700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2607472"/>
          <a:ext cx="838200" cy="43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34670</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23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91622</xdr:rowOff>
    </xdr:from>
    <xdr:to>
      <xdr:col>78</xdr:col>
      <xdr:colOff>69850</xdr:colOff>
      <xdr:row>75</xdr:row>
      <xdr:rowOff>9978</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4782800" y="12607472"/>
          <a:ext cx="889000" cy="26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165298</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024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110672</xdr:rowOff>
    </xdr:from>
    <xdr:to>
      <xdr:col>73</xdr:col>
      <xdr:colOff>180975</xdr:colOff>
      <xdr:row>75</xdr:row>
      <xdr:rowOff>9978</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893800" y="12455072"/>
          <a:ext cx="889000" cy="41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165298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024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110672</xdr:rowOff>
    </xdr:from>
    <xdr:to>
      <xdr:col>69</xdr:col>
      <xdr:colOff>92075</xdr:colOff>
      <xdr:row>73</xdr:row>
      <xdr:rowOff>156935</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2455072"/>
          <a:ext cx="889000" cy="217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89098</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2947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133350</xdr:rowOff>
    </xdr:from>
    <xdr:to>
      <xdr:col>82</xdr:col>
      <xdr:colOff>158750</xdr:colOff>
      <xdr:row>76</xdr:row>
      <xdr:rowOff>63500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149877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40822</xdr:rowOff>
    </xdr:from>
    <xdr:to>
      <xdr:col>78</xdr:col>
      <xdr:colOff>120650</xdr:colOff>
      <xdr:row>73</xdr:row>
      <xdr:rowOff>142422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255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71</xdr:row>
      <xdr:rowOff>152599</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2325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130628</xdr:rowOff>
    </xdr:from>
    <xdr:to>
      <xdr:col>74</xdr:col>
      <xdr:colOff>31750</xdr:colOff>
      <xdr:row>75</xdr:row>
      <xdr:rowOff>60778</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28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70955</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58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59872</xdr:rowOff>
    </xdr:from>
    <xdr:to>
      <xdr:col>69</xdr:col>
      <xdr:colOff>142875</xdr:colOff>
      <xdr:row>72</xdr:row>
      <xdr:rowOff>161472</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240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199</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217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106135</xdr:rowOff>
    </xdr:from>
    <xdr:to>
      <xdr:col>65</xdr:col>
      <xdr:colOff>53975</xdr:colOff>
      <xdr:row>74</xdr:row>
      <xdr:rowOff>36285</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262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46462</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239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94908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00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83305</xdr:rowOff>
    </xdr:from>
    <xdr:to>
      <xdr:col>29</xdr:col>
      <xdr:colOff>127000</xdr:colOff>
      <xdr:row>19</xdr:row>
      <xdr:rowOff>84731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388480"/>
          <a:ext cx="647700" cy="14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82456</xdr:rowOff>
    </xdr:from>
    <xdr:to>
      <xdr:col>26</xdr:col>
      <xdr:colOff>50800</xdr:colOff>
      <xdr:row>19</xdr:row>
      <xdr:rowOff>83305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387631"/>
          <a:ext cx="698500" cy="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69915</xdr:rowOff>
    </xdr:from>
    <xdr:to>
      <xdr:col>22</xdr:col>
      <xdr:colOff>114300</xdr:colOff>
      <xdr:row>19</xdr:row>
      <xdr:rowOff>82456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375090"/>
          <a:ext cx="698500" cy="12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10279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56286</xdr:rowOff>
    </xdr:from>
    <xdr:to>
      <xdr:col>18</xdr:col>
      <xdr:colOff>177800</xdr:colOff>
      <xdr:row>19</xdr:row>
      <xdr:rowOff>69915</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361461"/>
          <a:ext cx="698500" cy="13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166587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160589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33931</xdr:rowOff>
    </xdr:from>
    <xdr:to>
      <xdr:col>29</xdr:col>
      <xdr:colOff>177800</xdr:colOff>
      <xdr:row>19</xdr:row>
      <xdr:rowOff>135531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339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113958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47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32505</xdr:rowOff>
    </xdr:from>
    <xdr:to>
      <xdr:col>26</xdr:col>
      <xdr:colOff>101600</xdr:colOff>
      <xdr:row>19</xdr:row>
      <xdr:rowOff>134105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337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118882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4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31656</xdr:rowOff>
    </xdr:from>
    <xdr:to>
      <xdr:col>22</xdr:col>
      <xdr:colOff>165100</xdr:colOff>
      <xdr:row>19</xdr:row>
      <xdr:rowOff>133256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36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118033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42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19115</xdr:rowOff>
    </xdr:from>
    <xdr:to>
      <xdr:col>19</xdr:col>
      <xdr:colOff>38100</xdr:colOff>
      <xdr:row>19</xdr:row>
      <xdr:rowOff>120715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24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105492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1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5486</xdr:rowOff>
    </xdr:from>
    <xdr:to>
      <xdr:col>15</xdr:col>
      <xdr:colOff>101600</xdr:colOff>
      <xdr:row>19</xdr:row>
      <xdr:rowOff>107086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10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91863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9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88519</xdr:rowOff>
    </xdr:from>
    <xdr:to>
      <xdr:col>29</xdr:col>
      <xdr:colOff>127000</xdr:colOff>
      <xdr:row>36</xdr:row>
      <xdr:rowOff>108407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41769"/>
          <a:ext cx="647700" cy="198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108407</xdr:rowOff>
    </xdr:from>
    <xdr:to>
      <xdr:col>26</xdr:col>
      <xdr:colOff>50800</xdr:colOff>
      <xdr:row>36</xdr:row>
      <xdr:rowOff>160224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61657"/>
          <a:ext cx="698500" cy="518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160224</xdr:rowOff>
    </xdr:from>
    <xdr:to>
      <xdr:col>22</xdr:col>
      <xdr:colOff>114300</xdr:colOff>
      <xdr:row>37</xdr:row>
      <xdr:rowOff>7289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13474"/>
          <a:ext cx="698500" cy="18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7289</xdr:rowOff>
    </xdr:from>
    <xdr:to>
      <xdr:col>18</xdr:col>
      <xdr:colOff>177800</xdr:colOff>
      <xdr:row>37</xdr:row>
      <xdr:rowOff>30912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31989"/>
          <a:ext cx="698500" cy="236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37719</xdr:rowOff>
    </xdr:from>
    <xdr:to>
      <xdr:col>29</xdr:col>
      <xdr:colOff>177800</xdr:colOff>
      <xdr:row>36</xdr:row>
      <xdr:rowOff>139319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90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9796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63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57607</xdr:rowOff>
    </xdr:from>
    <xdr:to>
      <xdr:col>26</xdr:col>
      <xdr:colOff>101600</xdr:colOff>
      <xdr:row>36</xdr:row>
      <xdr:rowOff>159207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108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143984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97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109424</xdr:rowOff>
    </xdr:from>
    <xdr:to>
      <xdr:col>22</xdr:col>
      <xdr:colOff>165100</xdr:colOff>
      <xdr:row>37</xdr:row>
      <xdr:rowOff>39574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626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24351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49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127939</xdr:rowOff>
    </xdr:from>
    <xdr:to>
      <xdr:col>19</xdr:col>
      <xdr:colOff>38100</xdr:colOff>
      <xdr:row>37</xdr:row>
      <xdr:rowOff>58089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811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42866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6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151562</xdr:rowOff>
    </xdr:from>
    <xdr:to>
      <xdr:col>15</xdr:col>
      <xdr:colOff>101600</xdr:colOff>
      <xdr:row>37</xdr:row>
      <xdr:rowOff>81712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04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66489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91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526,301
495,909
42.99
259,978,713
252,937,106
5,641,449
126,191,212
24,814,949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34947</xdr:rowOff>
    </xdr:from>
    <xdr:to>
      <xdr:col>24</xdr:col>
      <xdr:colOff>63500</xdr:colOff>
      <xdr:row>38</xdr:row>
      <xdr:rowOff>74484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550047"/>
          <a:ext cx="838200" cy="3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33487</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66396</xdr:rowOff>
    </xdr:from>
    <xdr:to>
      <xdr:col>19</xdr:col>
      <xdr:colOff>177800</xdr:colOff>
      <xdr:row>38</xdr:row>
      <xdr:rowOff>74484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581496"/>
          <a:ext cx="889000" cy="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153916</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61802</xdr:rowOff>
    </xdr:from>
    <xdr:to>
      <xdr:col>15</xdr:col>
      <xdr:colOff>50800</xdr:colOff>
      <xdr:row>38</xdr:row>
      <xdr:rowOff>66396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76902"/>
          <a:ext cx="889000" cy="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160784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23484</xdr:rowOff>
    </xdr:from>
    <xdr:to>
      <xdr:col>10</xdr:col>
      <xdr:colOff>114300</xdr:colOff>
      <xdr:row>38</xdr:row>
      <xdr:rowOff>61802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38584"/>
          <a:ext cx="889000" cy="3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151270</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135791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155597</xdr:rowOff>
    </xdr:from>
    <xdr:to>
      <xdr:col>24</xdr:col>
      <xdr:colOff>114300</xdr:colOff>
      <xdr:row>38</xdr:row>
      <xdr:rowOff>85747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9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70524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14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23684</xdr:rowOff>
    </xdr:from>
    <xdr:to>
      <xdr:col>20</xdr:col>
      <xdr:colOff>38100</xdr:colOff>
      <xdr:row>38</xdr:row>
      <xdr:rowOff>125284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53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116411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63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15596</xdr:rowOff>
    </xdr:from>
    <xdr:to>
      <xdr:col>15</xdr:col>
      <xdr:colOff>101600</xdr:colOff>
      <xdr:row>38</xdr:row>
      <xdr:rowOff>117196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108323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62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11002</xdr:rowOff>
    </xdr:from>
    <xdr:to>
      <xdr:col>10</xdr:col>
      <xdr:colOff>165100</xdr:colOff>
      <xdr:row>38</xdr:row>
      <xdr:rowOff>112602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2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103729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61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144134</xdr:rowOff>
    </xdr:from>
    <xdr:to>
      <xdr:col>6</xdr:col>
      <xdr:colOff>38100</xdr:colOff>
      <xdr:row>38</xdr:row>
      <xdr:rowOff>74284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8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65411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80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8751</xdr:rowOff>
    </xdr:from>
    <xdr:to>
      <xdr:col>24</xdr:col>
      <xdr:colOff>63500</xdr:colOff>
      <xdr:row>58</xdr:row>
      <xdr:rowOff>62181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952851"/>
          <a:ext cx="838200" cy="5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62181</xdr:rowOff>
    </xdr:from>
    <xdr:to>
      <xdr:col>19</xdr:col>
      <xdr:colOff>177800</xdr:colOff>
      <xdr:row>58</xdr:row>
      <xdr:rowOff>107369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10006281"/>
          <a:ext cx="889000" cy="4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107369</xdr:rowOff>
    </xdr:from>
    <xdr:to>
      <xdr:col>15</xdr:col>
      <xdr:colOff>50800</xdr:colOff>
      <xdr:row>58</xdr:row>
      <xdr:rowOff>118028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10051469"/>
          <a:ext cx="889000" cy="1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118028</xdr:rowOff>
    </xdr:from>
    <xdr:to>
      <xdr:col>10</xdr:col>
      <xdr:colOff>114300</xdr:colOff>
      <xdr:row>58</xdr:row>
      <xdr:rowOff>120254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62128"/>
          <a:ext cx="889000" cy="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129401</xdr:rowOff>
    </xdr:from>
    <xdr:to>
      <xdr:col>24</xdr:col>
      <xdr:colOff>114300</xdr:colOff>
      <xdr:row>58</xdr:row>
      <xdr:rowOff>59551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90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88778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8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11381</xdr:rowOff>
    </xdr:from>
    <xdr:to>
      <xdr:col>20</xdr:col>
      <xdr:colOff>38100</xdr:colOff>
      <xdr:row>58</xdr:row>
      <xdr:rowOff>112981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95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104108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1004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56569</xdr:rowOff>
    </xdr:from>
    <xdr:to>
      <xdr:col>15</xdr:col>
      <xdr:colOff>101600</xdr:colOff>
      <xdr:row>58</xdr:row>
      <xdr:rowOff>158169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1000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3246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7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67228</xdr:rowOff>
    </xdr:from>
    <xdr:to>
      <xdr:col>10</xdr:col>
      <xdr:colOff>165100</xdr:colOff>
      <xdr:row>58</xdr:row>
      <xdr:rowOff>168828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1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13905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78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69454</xdr:rowOff>
    </xdr:from>
    <xdr:to>
      <xdr:col>6</xdr:col>
      <xdr:colOff>38100</xdr:colOff>
      <xdr:row>58</xdr:row>
      <xdr:rowOff>171054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1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162181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0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99924</xdr:rowOff>
    </xdr:from>
    <xdr:to>
      <xdr:col>24</xdr:col>
      <xdr:colOff>63500</xdr:colOff>
      <xdr:row>76</xdr:row>
      <xdr:rowOff>156800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130124"/>
          <a:ext cx="838200" cy="5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108427</xdr:rowOff>
    </xdr:from>
    <xdr:to>
      <xdr:col>19</xdr:col>
      <xdr:colOff>177800</xdr:colOff>
      <xdr:row>76</xdr:row>
      <xdr:rowOff>156800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138627"/>
          <a:ext cx="889000" cy="4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108427</xdr:rowOff>
    </xdr:from>
    <xdr:to>
      <xdr:col>15</xdr:col>
      <xdr:colOff>50800</xdr:colOff>
      <xdr:row>76</xdr:row>
      <xdr:rowOff>110714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138627"/>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110714</xdr:rowOff>
    </xdr:from>
    <xdr:to>
      <xdr:col>10</xdr:col>
      <xdr:colOff>114300</xdr:colOff>
      <xdr:row>76</xdr:row>
      <xdr:rowOff>137230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140914"/>
          <a:ext cx="889000" cy="2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49124</xdr:rowOff>
    </xdr:from>
    <xdr:to>
      <xdr:col>24</xdr:col>
      <xdr:colOff>114300</xdr:colOff>
      <xdr:row>76</xdr:row>
      <xdr:rowOff>150724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07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72000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930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106000</xdr:rowOff>
    </xdr:from>
    <xdr:to>
      <xdr:col>20</xdr:col>
      <xdr:colOff>38100</xdr:colOff>
      <xdr:row>77</xdr:row>
      <xdr:rowOff>36150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27277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2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57627</xdr:rowOff>
    </xdr:from>
    <xdr:to>
      <xdr:col>15</xdr:col>
      <xdr:colOff>101600</xdr:colOff>
      <xdr:row>76</xdr:row>
      <xdr:rowOff>159227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08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4304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86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59914</xdr:rowOff>
    </xdr:from>
    <xdr:to>
      <xdr:col>10</xdr:col>
      <xdr:colOff>165100</xdr:colOff>
      <xdr:row>76</xdr:row>
      <xdr:rowOff>161514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09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6590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86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86430</xdr:rowOff>
    </xdr:from>
    <xdr:to>
      <xdr:col>6</xdr:col>
      <xdr:colOff>38100</xdr:colOff>
      <xdr:row>77</xdr:row>
      <xdr:rowOff>16580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1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33108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891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127412</xdr:rowOff>
    </xdr:from>
    <xdr:to>
      <xdr:col>24</xdr:col>
      <xdr:colOff>63500</xdr:colOff>
      <xdr:row>96</xdr:row>
      <xdr:rowOff>21837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15162"/>
          <a:ext cx="838200" cy="6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30376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146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21837</xdr:rowOff>
    </xdr:from>
    <xdr:to>
      <xdr:col>19</xdr:col>
      <xdr:colOff>177800</xdr:colOff>
      <xdr:row>96</xdr:row>
      <xdr:rowOff>127812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81037"/>
          <a:ext cx="889000" cy="105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127812</xdr:rowOff>
    </xdr:from>
    <xdr:to>
      <xdr:col>15</xdr:col>
      <xdr:colOff>50800</xdr:colOff>
      <xdr:row>96</xdr:row>
      <xdr:rowOff>149949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587012"/>
          <a:ext cx="889000" cy="22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1497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28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149949</xdr:rowOff>
    </xdr:from>
    <xdr:to>
      <xdr:col>10</xdr:col>
      <xdr:colOff>114300</xdr:colOff>
      <xdr:row>97</xdr:row>
      <xdr:rowOff>34486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09149"/>
          <a:ext cx="889000" cy="5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15746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03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97547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385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76612</xdr:rowOff>
    </xdr:from>
    <xdr:to>
      <xdr:col>24</xdr:col>
      <xdr:colOff>114300</xdr:colOff>
      <xdr:row>96</xdr:row>
      <xdr:rowOff>6762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6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55039</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42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142487</xdr:rowOff>
    </xdr:from>
    <xdr:to>
      <xdr:col>20</xdr:col>
      <xdr:colOff>38100</xdr:colOff>
      <xdr:row>96</xdr:row>
      <xdr:rowOff>72637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3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89164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205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77012</xdr:rowOff>
    </xdr:from>
    <xdr:to>
      <xdr:col>15</xdr:col>
      <xdr:colOff>101600</xdr:colOff>
      <xdr:row>97</xdr:row>
      <xdr:rowOff>7162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3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169739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628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99149</xdr:rowOff>
    </xdr:from>
    <xdr:to>
      <xdr:col>10</xdr:col>
      <xdr:colOff>165100</xdr:colOff>
      <xdr:row>97</xdr:row>
      <xdr:rowOff>29299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5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20426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651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155136</xdr:rowOff>
    </xdr:from>
    <xdr:to>
      <xdr:col>6</xdr:col>
      <xdr:colOff>38100</xdr:colOff>
      <xdr:row>97</xdr:row>
      <xdr:rowOff>85286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1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76413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707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76218</xdr:rowOff>
    </xdr:from>
    <xdr:to>
      <xdr:col>55</xdr:col>
      <xdr:colOff>0</xdr:colOff>
      <xdr:row>38</xdr:row>
      <xdr:rowOff>44483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076968"/>
          <a:ext cx="838200" cy="482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44483</xdr:rowOff>
    </xdr:from>
    <xdr:to>
      <xdr:col>50</xdr:col>
      <xdr:colOff>114300</xdr:colOff>
      <xdr:row>38</xdr:row>
      <xdr:rowOff>49449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559583"/>
          <a:ext cx="889000" cy="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47382</xdr:rowOff>
    </xdr:from>
    <xdr:to>
      <xdr:col>45</xdr:col>
      <xdr:colOff>177800</xdr:colOff>
      <xdr:row>38</xdr:row>
      <xdr:rowOff>49449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562482"/>
          <a:ext cx="889000" cy="2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47382</xdr:rowOff>
    </xdr:from>
    <xdr:to>
      <xdr:col>41</xdr:col>
      <xdr:colOff>50800</xdr:colOff>
      <xdr:row>38</xdr:row>
      <xdr:rowOff>63956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6562482"/>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25418</xdr:rowOff>
    </xdr:from>
    <xdr:to>
      <xdr:col>55</xdr:col>
      <xdr:colOff>50800</xdr:colOff>
      <xdr:row>35</xdr:row>
      <xdr:rowOff>127018</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02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165133</xdr:rowOff>
    </xdr:from>
    <xdr:to>
      <xdr:col>50</xdr:col>
      <xdr:colOff>165100</xdr:colOff>
      <xdr:row>38</xdr:row>
      <xdr:rowOff>95283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50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86410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601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170099</xdr:rowOff>
    </xdr:from>
    <xdr:to>
      <xdr:col>46</xdr:col>
      <xdr:colOff>38100</xdr:colOff>
      <xdr:row>38</xdr:row>
      <xdr:rowOff>100249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51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91376</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60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168032</xdr:rowOff>
    </xdr:from>
    <xdr:to>
      <xdr:col>41</xdr:col>
      <xdr:colOff>101600</xdr:colOff>
      <xdr:row>38</xdr:row>
      <xdr:rowOff>98182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51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114709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28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13156</xdr:rowOff>
    </xdr:from>
    <xdr:to>
      <xdr:col>36</xdr:col>
      <xdr:colOff>165100</xdr:colOff>
      <xdr:row>38</xdr:row>
      <xdr:rowOff>114756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52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105883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62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107506</xdr:rowOff>
    </xdr:from>
    <xdr:to>
      <xdr:col>55</xdr:col>
      <xdr:colOff>0</xdr:colOff>
      <xdr:row>57</xdr:row>
      <xdr:rowOff>152837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880156"/>
          <a:ext cx="838200" cy="45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107506</xdr:rowOff>
    </xdr:from>
    <xdr:to>
      <xdr:col>50</xdr:col>
      <xdr:colOff>114300</xdr:colOff>
      <xdr:row>57</xdr:row>
      <xdr:rowOff>140904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80156"/>
          <a:ext cx="889000" cy="33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10526</xdr:rowOff>
    </xdr:from>
    <xdr:to>
      <xdr:col>45</xdr:col>
      <xdr:colOff>177800</xdr:colOff>
      <xdr:row>57</xdr:row>
      <xdr:rowOff>140904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783176"/>
          <a:ext cx="889000" cy="13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10526</xdr:rowOff>
    </xdr:from>
    <xdr:to>
      <xdr:col>41</xdr:col>
      <xdr:colOff>50800</xdr:colOff>
      <xdr:row>57</xdr:row>
      <xdr:rowOff>70305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783176"/>
          <a:ext cx="889000" cy="5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73530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102037</xdr:rowOff>
    </xdr:from>
    <xdr:to>
      <xdr:col>55</xdr:col>
      <xdr:colOff>50800</xdr:colOff>
      <xdr:row>58</xdr:row>
      <xdr:rowOff>32187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7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16964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8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56706</xdr:rowOff>
    </xdr:from>
    <xdr:to>
      <xdr:col>50</xdr:col>
      <xdr:colOff>165100</xdr:colOff>
      <xdr:row>57</xdr:row>
      <xdr:rowOff>158306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2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149433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2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90104</xdr:rowOff>
    </xdr:from>
    <xdr:to>
      <xdr:col>46</xdr:col>
      <xdr:colOff>38100</xdr:colOff>
      <xdr:row>58</xdr:row>
      <xdr:rowOff>20254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6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11381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55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131176</xdr:rowOff>
    </xdr:from>
    <xdr:to>
      <xdr:col>41</xdr:col>
      <xdr:colOff>101600</xdr:colOff>
      <xdr:row>57</xdr:row>
      <xdr:rowOff>61326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73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77853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50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19505</xdr:rowOff>
    </xdr:from>
    <xdr:to>
      <xdr:col>36</xdr:col>
      <xdr:colOff>165100</xdr:colOff>
      <xdr:row>57</xdr:row>
      <xdr:rowOff>121105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9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112232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84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129184</xdr:rowOff>
    </xdr:from>
    <xdr:to>
      <xdr:col>55</xdr:col>
      <xdr:colOff>0</xdr:colOff>
      <xdr:row>77</xdr:row>
      <xdr:rowOff>103992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159384"/>
          <a:ext cx="838200" cy="146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103992</xdr:rowOff>
    </xdr:from>
    <xdr:to>
      <xdr:col>50</xdr:col>
      <xdr:colOff>114300</xdr:colOff>
      <xdr:row>78</xdr:row>
      <xdr:rowOff>8117</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305642"/>
          <a:ext cx="889000" cy="7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48489</xdr:rowOff>
    </xdr:from>
    <xdr:to>
      <xdr:col>45</xdr:col>
      <xdr:colOff>177800</xdr:colOff>
      <xdr:row>78</xdr:row>
      <xdr:rowOff>8117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2392889"/>
          <a:ext cx="889000" cy="98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48489</xdr:rowOff>
    </xdr:from>
    <xdr:to>
      <xdr:col>41</xdr:col>
      <xdr:colOff>50800</xdr:colOff>
      <xdr:row>76</xdr:row>
      <xdr:rowOff>133482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2392889"/>
          <a:ext cx="889000" cy="770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44421</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626428" y="13246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38295</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37428" y="132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78384</xdr:rowOff>
    </xdr:from>
    <xdr:to>
      <xdr:col>55</xdr:col>
      <xdr:colOff>50800</xdr:colOff>
      <xdr:row>77</xdr:row>
      <xdr:rowOff>8534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10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101261</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296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53192</xdr:rowOff>
    </xdr:from>
    <xdr:to>
      <xdr:col>50</xdr:col>
      <xdr:colOff>165100</xdr:colOff>
      <xdr:row>77</xdr:row>
      <xdr:rowOff>154792</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254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145919</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347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128767</xdr:rowOff>
    </xdr:from>
    <xdr:to>
      <xdr:col>46</xdr:col>
      <xdr:colOff>38100</xdr:colOff>
      <xdr:row>78</xdr:row>
      <xdr:rowOff>58917</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3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50044</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42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169139</xdr:rowOff>
    </xdr:from>
    <xdr:to>
      <xdr:col>41</xdr:col>
      <xdr:colOff>101600</xdr:colOff>
      <xdr:row>72</xdr:row>
      <xdr:rowOff>99289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234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115816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211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82682</xdr:rowOff>
    </xdr:from>
    <xdr:to>
      <xdr:col>36</xdr:col>
      <xdr:colOff>165100</xdr:colOff>
      <xdr:row>77</xdr:row>
      <xdr:rowOff>12832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11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29359</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288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39573</xdr:rowOff>
    </xdr:from>
    <xdr:to>
      <xdr:col>55</xdr:col>
      <xdr:colOff>0</xdr:colOff>
      <xdr:row>97</xdr:row>
      <xdr:rowOff>142884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670223"/>
          <a:ext cx="838200" cy="10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39573</xdr:rowOff>
    </xdr:from>
    <xdr:to>
      <xdr:col>50</xdr:col>
      <xdr:colOff>114300</xdr:colOff>
      <xdr:row>97</xdr:row>
      <xdr:rowOff>80541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670223"/>
          <a:ext cx="889000" cy="4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80541</xdr:rowOff>
    </xdr:from>
    <xdr:to>
      <xdr:col>45</xdr:col>
      <xdr:colOff>177800</xdr:colOff>
      <xdr:row>97</xdr:row>
      <xdr:rowOff>104773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711191"/>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10557</xdr:rowOff>
    </xdr:from>
    <xdr:to>
      <xdr:col>41</xdr:col>
      <xdr:colOff>50800</xdr:colOff>
      <xdr:row>97</xdr:row>
      <xdr:rowOff>104773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641207"/>
          <a:ext cx="889000" cy="9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84734</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7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92084</xdr:rowOff>
    </xdr:from>
    <xdr:to>
      <xdr:col>55</xdr:col>
      <xdr:colOff>50800</xdr:colOff>
      <xdr:row>98</xdr:row>
      <xdr:rowOff>22234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72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7011</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63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160223</xdr:rowOff>
    </xdr:from>
    <xdr:to>
      <xdr:col>50</xdr:col>
      <xdr:colOff>165100</xdr:colOff>
      <xdr:row>97</xdr:row>
      <xdr:rowOff>90373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61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81500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712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29741</xdr:rowOff>
    </xdr:from>
    <xdr:to>
      <xdr:col>46</xdr:col>
      <xdr:colOff>38100</xdr:colOff>
      <xdr:row>97</xdr:row>
      <xdr:rowOff>131341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66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122468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75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53973</xdr:rowOff>
    </xdr:from>
    <xdr:to>
      <xdr:col>41</xdr:col>
      <xdr:colOff>101600</xdr:colOff>
      <xdr:row>97</xdr:row>
      <xdr:rowOff>155573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68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146700</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77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131207</xdr:rowOff>
    </xdr:from>
    <xdr:to>
      <xdr:col>36</xdr:col>
      <xdr:colOff>165100</xdr:colOff>
      <xdr:row>97</xdr:row>
      <xdr:rowOff>61357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59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77884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36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93980</xdr:rowOff>
    </xdr:from>
    <xdr:to>
      <xdr:col>85</xdr:col>
      <xdr:colOff>127000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780530"/>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93980</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4592300" y="6780530"/>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20501</xdr:rowOff>
    </xdr:from>
    <xdr:to>
      <xdr:col>71</xdr:col>
      <xdr:colOff>177800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192701"/>
          <a:ext cx="889000" cy="59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106515</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57333" y="6793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43180</xdr:rowOff>
    </xdr:from>
    <xdr:to>
      <xdr:col>81</xdr:col>
      <xdr:colOff>101600</xdr:colOff>
      <xdr:row>39</xdr:row>
      <xdr:rowOff>144780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135907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8224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141151</xdr:rowOff>
    </xdr:from>
    <xdr:to>
      <xdr:col>67</xdr:col>
      <xdr:colOff>101600</xdr:colOff>
      <xdr:row>36</xdr:row>
      <xdr:rowOff>71301</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14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34</xdr:row>
      <xdr:rowOff>87828</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5017" y="59171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153288</xdr:rowOff>
    </xdr:from>
    <xdr:to>
      <xdr:col>85</xdr:col>
      <xdr:colOff>127000</xdr:colOff>
      <xdr:row>76</xdr:row>
      <xdr:rowOff>18542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5481300" y="13012038"/>
          <a:ext cx="838200" cy="3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153288</xdr:rowOff>
    </xdr:from>
    <xdr:to>
      <xdr:col>81</xdr:col>
      <xdr:colOff>50800</xdr:colOff>
      <xdr:row>76</xdr:row>
      <xdr:rowOff>49530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3012038"/>
          <a:ext cx="889000" cy="67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29972</xdr:rowOff>
    </xdr:from>
    <xdr:to>
      <xdr:col>76</xdr:col>
      <xdr:colOff>114300</xdr:colOff>
      <xdr:row>76</xdr:row>
      <xdr:rowOff>49530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3060172"/>
          <a:ext cx="889000" cy="1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129921</xdr:rowOff>
    </xdr:from>
    <xdr:to>
      <xdr:col>71</xdr:col>
      <xdr:colOff>177800</xdr:colOff>
      <xdr:row>76</xdr:row>
      <xdr:rowOff>29972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814300" y="12988671"/>
          <a:ext cx="889000" cy="7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139192</xdr:rowOff>
    </xdr:from>
    <xdr:to>
      <xdr:col>85</xdr:col>
      <xdr:colOff>177800</xdr:colOff>
      <xdr:row>76</xdr:row>
      <xdr:rowOff>69342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299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117619</xdr:rowOff>
    </xdr:from>
    <xdr:ext cx="469744"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297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102489</xdr:rowOff>
    </xdr:from>
    <xdr:to>
      <xdr:col>81</xdr:col>
      <xdr:colOff>101600</xdr:colOff>
      <xdr:row>76</xdr:row>
      <xdr:rowOff>32640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29612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23765</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46428" y="13053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170180</xdr:rowOff>
    </xdr:from>
    <xdr:to>
      <xdr:col>76</xdr:col>
      <xdr:colOff>165100</xdr:colOff>
      <xdr:row>76</xdr:row>
      <xdr:rowOff>100330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02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91457</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57428" y="1312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150622</xdr:rowOff>
    </xdr:from>
    <xdr:to>
      <xdr:col>72</xdr:col>
      <xdr:colOff>38100</xdr:colOff>
      <xdr:row>76</xdr:row>
      <xdr:rowOff>80772</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00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71899</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68428" y="1310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79121</xdr:rowOff>
    </xdr:from>
    <xdr:to>
      <xdr:col>67</xdr:col>
      <xdr:colOff>101600</xdr:colOff>
      <xdr:row>76</xdr:row>
      <xdr:rowOff>9271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293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398</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79428" y="13030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89852</xdr:rowOff>
    </xdr:from>
    <xdr:to>
      <xdr:col>85</xdr:col>
      <xdr:colOff>127000</xdr:colOff>
      <xdr:row>97</xdr:row>
      <xdr:rowOff>78003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6549052"/>
          <a:ext cx="838200" cy="15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10427</xdr:rowOff>
    </xdr:from>
    <xdr:to>
      <xdr:col>81</xdr:col>
      <xdr:colOff>50800</xdr:colOff>
      <xdr:row>96</xdr:row>
      <xdr:rowOff>89852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469627"/>
          <a:ext cx="889000" cy="79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168351</xdr:rowOff>
    </xdr:from>
    <xdr:to>
      <xdr:col>76</xdr:col>
      <xdr:colOff>114300</xdr:colOff>
      <xdr:row>96</xdr:row>
      <xdr:rowOff>10427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3703300" y="16456101"/>
          <a:ext cx="8890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168351</xdr:rowOff>
    </xdr:from>
    <xdr:to>
      <xdr:col>71</xdr:col>
      <xdr:colOff>177800</xdr:colOff>
      <xdr:row>96</xdr:row>
      <xdr:rowOff>145681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456101"/>
          <a:ext cx="889000" cy="148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168597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79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151858</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78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27203</xdr:rowOff>
    </xdr:from>
    <xdr:to>
      <xdr:col>85</xdr:col>
      <xdr:colOff>177800</xdr:colOff>
      <xdr:row>97</xdr:row>
      <xdr:rowOff>128803</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65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50080</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50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39052</xdr:rowOff>
    </xdr:from>
    <xdr:to>
      <xdr:col>81</xdr:col>
      <xdr:colOff>101600</xdr:colOff>
      <xdr:row>96</xdr:row>
      <xdr:rowOff>140652</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49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157179</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27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131077</xdr:rowOff>
    </xdr:from>
    <xdr:to>
      <xdr:col>76</xdr:col>
      <xdr:colOff>165100</xdr:colOff>
      <xdr:row>96</xdr:row>
      <xdr:rowOff>61227</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4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77754</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194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117551</xdr:rowOff>
    </xdr:from>
    <xdr:to>
      <xdr:col>72</xdr:col>
      <xdr:colOff>38100</xdr:colOff>
      <xdr:row>96</xdr:row>
      <xdr:rowOff>47701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40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64228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180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94881</xdr:rowOff>
    </xdr:from>
    <xdr:to>
      <xdr:col>67</xdr:col>
      <xdr:colOff>101600</xdr:colOff>
      <xdr:row>97</xdr:row>
      <xdr:rowOff>25031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55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41558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329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a:extLst>
            <a:ext uri="{FF2B5EF4-FFF2-40B4-BE49-F238E27FC236}">
              <a16:creationId xmlns:a16="http://schemas.microsoft.com/office/drawing/2014/main" id="{00000000-0008-0000-0600-000012030000}"/>
            </a:ext>
          </a:extLst>
        </xdr:cNvPr>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a:extLst>
            <a:ext uri="{FF2B5EF4-FFF2-40B4-BE49-F238E27FC236}">
              <a16:creationId xmlns:a16="http://schemas.microsoft.com/office/drawing/2014/main" id="{00000000-0008-0000-0600-000014030000}"/>
            </a:ext>
          </a:extLst>
        </xdr:cNvPr>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61336</xdr:rowOff>
    </xdr:from>
    <xdr:to>
      <xdr:col>116</xdr:col>
      <xdr:colOff>63500</xdr:colOff>
      <xdr:row>58</xdr:row>
      <xdr:rowOff>64628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1323300" y="10005436"/>
          <a:ext cx="8382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1" name="貸付金平均値テキスト">
          <a:extLst>
            <a:ext uri="{FF2B5EF4-FFF2-40B4-BE49-F238E27FC236}">
              <a16:creationId xmlns:a16="http://schemas.microsoft.com/office/drawing/2014/main" id="{00000000-0008-0000-0600-000017030000}"/>
            </a:ext>
          </a:extLst>
        </xdr:cNvPr>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57130</xdr:rowOff>
    </xdr:from>
    <xdr:to>
      <xdr:col>111</xdr:col>
      <xdr:colOff>177800</xdr:colOff>
      <xdr:row>58</xdr:row>
      <xdr:rowOff>61336</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0434300" y="10001230"/>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52923</xdr:rowOff>
    </xdr:from>
    <xdr:to>
      <xdr:col>107</xdr:col>
      <xdr:colOff>50800</xdr:colOff>
      <xdr:row>58</xdr:row>
      <xdr:rowOff>57130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9545300" y="9997023"/>
          <a:ext cx="889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47894</xdr:rowOff>
    </xdr:from>
    <xdr:to>
      <xdr:col>102</xdr:col>
      <xdr:colOff>114300</xdr:colOff>
      <xdr:row>58</xdr:row>
      <xdr:rowOff>52923</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656300" y="9820544"/>
          <a:ext cx="889000" cy="17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151452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21428" y="992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13828</xdr:rowOff>
    </xdr:from>
    <xdr:to>
      <xdr:col>116</xdr:col>
      <xdr:colOff>114300</xdr:colOff>
      <xdr:row>58</xdr:row>
      <xdr:rowOff>115428</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2110700" y="995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100205</xdr:rowOff>
    </xdr:from>
    <xdr:ext cx="378565" cy="259045"/>
    <xdr:sp macro="" textlink="">
      <xdr:nvSpPr>
        <xdr:cNvPr id="810" name="貸付金該当値テキスト">
          <a:extLst>
            <a:ext uri="{FF2B5EF4-FFF2-40B4-BE49-F238E27FC236}">
              <a16:creationId xmlns:a16="http://schemas.microsoft.com/office/drawing/2014/main" id="{00000000-0008-0000-0600-00002A030000}"/>
            </a:ext>
          </a:extLst>
        </xdr:cNvPr>
        <xdr:cNvSpPr txBox="1"/>
      </xdr:nvSpPr>
      <xdr:spPr>
        <a:xfrm>
          <a:off x="22212300" y="98728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10536</xdr:rowOff>
    </xdr:from>
    <xdr:to>
      <xdr:col>112</xdr:col>
      <xdr:colOff>38100</xdr:colOff>
      <xdr:row>58</xdr:row>
      <xdr:rowOff>112136</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1272500" y="995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103263</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4017" y="10047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6330</xdr:rowOff>
    </xdr:from>
    <xdr:to>
      <xdr:col>107</xdr:col>
      <xdr:colOff>101600</xdr:colOff>
      <xdr:row>58</xdr:row>
      <xdr:rowOff>107930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0383500" y="995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99057</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5017" y="10043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2123</xdr:rowOff>
    </xdr:from>
    <xdr:to>
      <xdr:col>102</xdr:col>
      <xdr:colOff>165100</xdr:colOff>
      <xdr:row>58</xdr:row>
      <xdr:rowOff>103723</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94500" y="994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94850</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6017" y="10038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168544</xdr:rowOff>
    </xdr:from>
    <xdr:to>
      <xdr:col>98</xdr:col>
      <xdr:colOff>38100</xdr:colOff>
      <xdr:row>57</xdr:row>
      <xdr:rowOff>98694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605500" y="976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115221</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544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152319</xdr:rowOff>
    </xdr:from>
    <xdr:to>
      <xdr:col>116</xdr:col>
      <xdr:colOff>62864</xdr:colOff>
      <xdr:row>76</xdr:row>
      <xdr:rowOff>106828</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325269"/>
          <a:ext cx="1269" cy="811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110655</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14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106828</xdr:rowOff>
    </xdr:from>
    <xdr:to>
      <xdr:col>116</xdr:col>
      <xdr:colOff>152400</xdr:colOff>
      <xdr:row>76</xdr:row>
      <xdr:rowOff>106828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13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98996</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10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152319</xdr:rowOff>
    </xdr:from>
    <xdr:to>
      <xdr:col>116</xdr:col>
      <xdr:colOff>152400</xdr:colOff>
      <xdr:row>71</xdr:row>
      <xdr:rowOff>152319</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32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54569</xdr:rowOff>
    </xdr:from>
    <xdr:to>
      <xdr:col>116</xdr:col>
      <xdr:colOff>63500</xdr:colOff>
      <xdr:row>76</xdr:row>
      <xdr:rowOff>81224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3084769"/>
          <a:ext cx="838200" cy="2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38350</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725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15473</xdr:rowOff>
    </xdr:from>
    <xdr:to>
      <xdr:col>116</xdr:col>
      <xdr:colOff>114300</xdr:colOff>
      <xdr:row>75</xdr:row>
      <xdr:rowOff>117073</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81224</xdr:rowOff>
    </xdr:from>
    <xdr:to>
      <xdr:col>111</xdr:col>
      <xdr:colOff>177800</xdr:colOff>
      <xdr:row>77</xdr:row>
      <xdr:rowOff>113229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111424"/>
          <a:ext cx="889000" cy="20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8982</xdr:rowOff>
    </xdr:from>
    <xdr:to>
      <xdr:col>112</xdr:col>
      <xdr:colOff>38100</xdr:colOff>
      <xdr:row>75</xdr:row>
      <xdr:rowOff>110582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127109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152730</xdr:rowOff>
    </xdr:from>
    <xdr:to>
      <xdr:col>107</xdr:col>
      <xdr:colOff>50800</xdr:colOff>
      <xdr:row>77</xdr:row>
      <xdr:rowOff>113229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3182930"/>
          <a:ext cx="889000" cy="13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22606</xdr:rowOff>
    </xdr:from>
    <xdr:to>
      <xdr:col>107</xdr:col>
      <xdr:colOff>101600</xdr:colOff>
      <xdr:row>75</xdr:row>
      <xdr:rowOff>124206</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140733</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142672</xdr:rowOff>
    </xdr:from>
    <xdr:to>
      <xdr:col>102</xdr:col>
      <xdr:colOff>114300</xdr:colOff>
      <xdr:row>76</xdr:row>
      <xdr:rowOff>152730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3001422"/>
          <a:ext cx="889000" cy="18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3632</xdr:rowOff>
    </xdr:from>
    <xdr:to>
      <xdr:col>102</xdr:col>
      <xdr:colOff>165100</xdr:colOff>
      <xdr:row>75</xdr:row>
      <xdr:rowOff>105232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28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121759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2637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69423</xdr:rowOff>
    </xdr:from>
    <xdr:to>
      <xdr:col>98</xdr:col>
      <xdr:colOff>38100</xdr:colOff>
      <xdr:row>74</xdr:row>
      <xdr:rowOff>171023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275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16100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253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3769</xdr:rowOff>
    </xdr:from>
    <xdr:to>
      <xdr:col>116</xdr:col>
      <xdr:colOff>114300</xdr:colOff>
      <xdr:row>76</xdr:row>
      <xdr:rowOff>105369</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0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90147</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94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30424</xdr:rowOff>
    </xdr:from>
    <xdr:to>
      <xdr:col>112</xdr:col>
      <xdr:colOff>38100</xdr:colOff>
      <xdr:row>76</xdr:row>
      <xdr:rowOff>132024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06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123151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15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62429</xdr:rowOff>
    </xdr:from>
    <xdr:to>
      <xdr:col>107</xdr:col>
      <xdr:colOff>101600</xdr:colOff>
      <xdr:row>77</xdr:row>
      <xdr:rowOff>164029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26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155156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35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101930</xdr:rowOff>
    </xdr:from>
    <xdr:to>
      <xdr:col>102</xdr:col>
      <xdr:colOff>165100</xdr:colOff>
      <xdr:row>77</xdr:row>
      <xdr:rowOff>32080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1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23207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22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91872</xdr:rowOff>
    </xdr:from>
    <xdr:to>
      <xdr:col>98</xdr:col>
      <xdr:colOff>38100</xdr:colOff>
      <xdr:row>76</xdr:row>
      <xdr:rowOff>22022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95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13149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04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特別定額給付金の皆増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が大幅な</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物件</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費については、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防災ラジオの配布や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関連</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経費等の増加により、大きく伸びており、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類似団体平均や</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全国平均</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都平均を上回る数値となっている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扶助費については、類似団体平均は下回っているものの、保育所関連経費や障害福祉サービス費等の増加により、物件費同様に伸びが大きく、全国平均や都平均を上回る数値となっている。</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人口増に伴い、扶助費、物件費等、経常的経費の増加が続いていくことが予想されるとともに、新型コロナウイルス感染症対策や収束後を見据えた新たな行政需要にも機動的に対応していかなければならないため、施策の緊急度や優先度を見極め、引き続き行財政改革の推進により歳出抑制に努めていく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526,301
495,909
42.99
259,978,713
252,937,106
5,641,449
126,191,212
24,814,949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165173</xdr:rowOff>
    </xdr:from>
    <xdr:to>
      <xdr:col>24</xdr:col>
      <xdr:colOff>63500</xdr:colOff>
      <xdr:row>38</xdr:row>
      <xdr:rowOff>3193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508823"/>
          <a:ext cx="838200" cy="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117165</xdr:rowOff>
    </xdr:from>
    <xdr:ext cx="469744"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89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165173</xdr:rowOff>
    </xdr:from>
    <xdr:to>
      <xdr:col>19</xdr:col>
      <xdr:colOff>177800</xdr:colOff>
      <xdr:row>37</xdr:row>
      <xdr:rowOff>165989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908300" y="6508823"/>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31658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2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165989</xdr:rowOff>
    </xdr:from>
    <xdr:to>
      <xdr:col>15</xdr:col>
      <xdr:colOff>50800</xdr:colOff>
      <xdr:row>37</xdr:row>
      <xdr:rowOff>166315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509639"/>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29536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201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154559</xdr:rowOff>
    </xdr:from>
    <xdr:to>
      <xdr:col>10</xdr:col>
      <xdr:colOff>114300</xdr:colOff>
      <xdr:row>37</xdr:row>
      <xdr:rowOff>166315</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6498209"/>
          <a:ext cx="8890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28066</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20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16962</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18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123843</xdr:rowOff>
    </xdr:from>
    <xdr:to>
      <xdr:col>24</xdr:col>
      <xdr:colOff>114300</xdr:colOff>
      <xdr:row>38</xdr:row>
      <xdr:rowOff>53994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6749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72715</xdr:rowOff>
    </xdr:from>
    <xdr:ext cx="469744"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41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114372</xdr:rowOff>
    </xdr:from>
    <xdr:to>
      <xdr:col>20</xdr:col>
      <xdr:colOff>38100</xdr:colOff>
      <xdr:row>38</xdr:row>
      <xdr:rowOff>44523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580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35650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62428" y="6550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115189</xdr:rowOff>
    </xdr:from>
    <xdr:to>
      <xdr:col>15</xdr:col>
      <xdr:colOff>101600</xdr:colOff>
      <xdr:row>38</xdr:row>
      <xdr:rowOff>45339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5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36466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73428" y="655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115515</xdr:rowOff>
    </xdr:from>
    <xdr:to>
      <xdr:col>10</xdr:col>
      <xdr:colOff>165100</xdr:colOff>
      <xdr:row>38</xdr:row>
      <xdr:rowOff>45665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4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36792</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84428" y="6551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103759</xdr:rowOff>
    </xdr:from>
    <xdr:to>
      <xdr:col>6</xdr:col>
      <xdr:colOff>38100</xdr:colOff>
      <xdr:row>38</xdr:row>
      <xdr:rowOff>33910</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4474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25036</xdr:rowOff>
    </xdr:from>
    <xdr:ext cx="469744"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95428" y="6540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17685</xdr:rowOff>
    </xdr:from>
    <xdr:to>
      <xdr:col>24</xdr:col>
      <xdr:colOff>63500</xdr:colOff>
      <xdr:row>58</xdr:row>
      <xdr:rowOff>48618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618885"/>
          <a:ext cx="838200" cy="37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146508</xdr:rowOff>
    </xdr:from>
    <xdr:to>
      <xdr:col>19</xdr:col>
      <xdr:colOff>177800</xdr:colOff>
      <xdr:row>58</xdr:row>
      <xdr:rowOff>48618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19158"/>
          <a:ext cx="889000" cy="7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145114</xdr:rowOff>
    </xdr:from>
    <xdr:to>
      <xdr:col>15</xdr:col>
      <xdr:colOff>50800</xdr:colOff>
      <xdr:row>57</xdr:row>
      <xdr:rowOff>146508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917764"/>
          <a:ext cx="889000" cy="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145114</xdr:rowOff>
    </xdr:from>
    <xdr:to>
      <xdr:col>10</xdr:col>
      <xdr:colOff>114300</xdr:colOff>
      <xdr:row>57</xdr:row>
      <xdr:rowOff>155980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917764"/>
          <a:ext cx="889000" cy="1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138335</xdr:rowOff>
    </xdr:from>
    <xdr:to>
      <xdr:col>24</xdr:col>
      <xdr:colOff>114300</xdr:colOff>
      <xdr:row>56</xdr:row>
      <xdr:rowOff>68485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56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87029</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51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169268</xdr:rowOff>
    </xdr:from>
    <xdr:to>
      <xdr:col>20</xdr:col>
      <xdr:colOff>38100</xdr:colOff>
      <xdr:row>58</xdr:row>
      <xdr:rowOff>99418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4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90545</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3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95708</xdr:rowOff>
    </xdr:from>
    <xdr:to>
      <xdr:col>15</xdr:col>
      <xdr:colOff>101600</xdr:colOff>
      <xdr:row>58</xdr:row>
      <xdr:rowOff>25858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6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42385</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43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94314</xdr:rowOff>
    </xdr:from>
    <xdr:to>
      <xdr:col>10</xdr:col>
      <xdr:colOff>165100</xdr:colOff>
      <xdr:row>58</xdr:row>
      <xdr:rowOff>24464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6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40991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642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105180</xdr:rowOff>
    </xdr:from>
    <xdr:to>
      <xdr:col>6</xdr:col>
      <xdr:colOff>38100</xdr:colOff>
      <xdr:row>58</xdr:row>
      <xdr:rowOff>35330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7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51857</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65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149856</xdr:rowOff>
    </xdr:from>
    <xdr:to>
      <xdr:col>24</xdr:col>
      <xdr:colOff>63500</xdr:colOff>
      <xdr:row>78</xdr:row>
      <xdr:rowOff>40596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351506"/>
          <a:ext cx="838200" cy="62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40596</xdr:rowOff>
    </xdr:from>
    <xdr:to>
      <xdr:col>19</xdr:col>
      <xdr:colOff>177800</xdr:colOff>
      <xdr:row>78</xdr:row>
      <xdr:rowOff>155082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413696"/>
          <a:ext cx="889000" cy="114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160338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155082</xdr:rowOff>
    </xdr:from>
    <xdr:to>
      <xdr:col>15</xdr:col>
      <xdr:colOff>50800</xdr:colOff>
      <xdr:row>78</xdr:row>
      <xdr:rowOff>168678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3528182"/>
          <a:ext cx="889000" cy="13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168678</xdr:rowOff>
    </xdr:from>
    <xdr:to>
      <xdr:col>10</xdr:col>
      <xdr:colOff>114300</xdr:colOff>
      <xdr:row>79</xdr:row>
      <xdr:rowOff>29701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541778"/>
          <a:ext cx="889000" cy="3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94611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99056</xdr:rowOff>
    </xdr:from>
    <xdr:to>
      <xdr:col>24</xdr:col>
      <xdr:colOff>114300</xdr:colOff>
      <xdr:row>78</xdr:row>
      <xdr:rowOff>29206</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30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77483</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279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161246</xdr:rowOff>
    </xdr:from>
    <xdr:to>
      <xdr:col>20</xdr:col>
      <xdr:colOff>38100</xdr:colOff>
      <xdr:row>78</xdr:row>
      <xdr:rowOff>91396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36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82523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455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104282</xdr:rowOff>
    </xdr:from>
    <xdr:to>
      <xdr:col>15</xdr:col>
      <xdr:colOff>101600</xdr:colOff>
      <xdr:row>79</xdr:row>
      <xdr:rowOff>34432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47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25559</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570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117878</xdr:rowOff>
    </xdr:from>
    <xdr:to>
      <xdr:col>10</xdr:col>
      <xdr:colOff>165100</xdr:colOff>
      <xdr:row>79</xdr:row>
      <xdr:rowOff>48028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49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39155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583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150351</xdr:rowOff>
    </xdr:from>
    <xdr:to>
      <xdr:col>6</xdr:col>
      <xdr:colOff>38100</xdr:colOff>
      <xdr:row>79</xdr:row>
      <xdr:rowOff>80501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52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71628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616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32810</xdr:rowOff>
    </xdr:from>
    <xdr:to>
      <xdr:col>24</xdr:col>
      <xdr:colOff>63500</xdr:colOff>
      <xdr:row>98</xdr:row>
      <xdr:rowOff>77139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834910"/>
          <a:ext cx="838200" cy="4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77139</xdr:rowOff>
    </xdr:from>
    <xdr:to>
      <xdr:col>19</xdr:col>
      <xdr:colOff>177800</xdr:colOff>
      <xdr:row>98</xdr:row>
      <xdr:rowOff>88227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879239"/>
          <a:ext cx="889000" cy="1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79139</xdr:rowOff>
    </xdr:from>
    <xdr:to>
      <xdr:col>15</xdr:col>
      <xdr:colOff>50800</xdr:colOff>
      <xdr:row>98</xdr:row>
      <xdr:rowOff>88227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6881239"/>
          <a:ext cx="889000" cy="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79139</xdr:rowOff>
    </xdr:from>
    <xdr:to>
      <xdr:col>10</xdr:col>
      <xdr:colOff>114300</xdr:colOff>
      <xdr:row>98</xdr:row>
      <xdr:rowOff>85961</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881239"/>
          <a:ext cx="889000" cy="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153460</xdr:rowOff>
    </xdr:from>
    <xdr:to>
      <xdr:col>24</xdr:col>
      <xdr:colOff>114300</xdr:colOff>
      <xdr:row>98</xdr:row>
      <xdr:rowOff>83610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78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92396</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72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26339</xdr:rowOff>
    </xdr:from>
    <xdr:to>
      <xdr:col>20</xdr:col>
      <xdr:colOff>38100</xdr:colOff>
      <xdr:row>98</xdr:row>
      <xdr:rowOff>127939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82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119066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92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37427</xdr:rowOff>
    </xdr:from>
    <xdr:to>
      <xdr:col>15</xdr:col>
      <xdr:colOff>101600</xdr:colOff>
      <xdr:row>98</xdr:row>
      <xdr:rowOff>139027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83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130154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932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28339</xdr:rowOff>
    </xdr:from>
    <xdr:to>
      <xdr:col>10</xdr:col>
      <xdr:colOff>165100</xdr:colOff>
      <xdr:row>98</xdr:row>
      <xdr:rowOff>129939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83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121066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92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35161</xdr:rowOff>
    </xdr:from>
    <xdr:to>
      <xdr:col>6</xdr:col>
      <xdr:colOff>38100</xdr:colOff>
      <xdr:row>98</xdr:row>
      <xdr:rowOff>136761</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8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127888</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929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146558</xdr:rowOff>
    </xdr:from>
    <xdr:to>
      <xdr:col>55</xdr:col>
      <xdr:colOff>0</xdr:colOff>
      <xdr:row>37</xdr:row>
      <xdr:rowOff>167132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490208"/>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146558</xdr:rowOff>
    </xdr:from>
    <xdr:to>
      <xdr:col>50</xdr:col>
      <xdr:colOff>114300</xdr:colOff>
      <xdr:row>37</xdr:row>
      <xdr:rowOff>147930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49020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147930</xdr:rowOff>
    </xdr:from>
    <xdr:to>
      <xdr:col>45</xdr:col>
      <xdr:colOff>177800</xdr:colOff>
      <xdr:row>37</xdr:row>
      <xdr:rowOff>154787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491580"/>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116840</xdr:rowOff>
    </xdr:from>
    <xdr:to>
      <xdr:col>41</xdr:col>
      <xdr:colOff>50800</xdr:colOff>
      <xdr:row>37</xdr:row>
      <xdr:rowOff>154787</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460490"/>
          <a:ext cx="889000" cy="3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116332</xdr:rowOff>
    </xdr:from>
    <xdr:to>
      <xdr:col>55</xdr:col>
      <xdr:colOff>50800</xdr:colOff>
      <xdr:row>38</xdr:row>
      <xdr:rowOff>46482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45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31259</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374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95758</xdr:rowOff>
    </xdr:from>
    <xdr:to>
      <xdr:col>50</xdr:col>
      <xdr:colOff>165100</xdr:colOff>
      <xdr:row>38</xdr:row>
      <xdr:rowOff>25908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4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17035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532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97130</xdr:rowOff>
    </xdr:from>
    <xdr:to>
      <xdr:col>46</xdr:col>
      <xdr:colOff>38100</xdr:colOff>
      <xdr:row>38</xdr:row>
      <xdr:rowOff>27280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4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18407</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5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103987</xdr:rowOff>
    </xdr:from>
    <xdr:to>
      <xdr:col>41</xdr:col>
      <xdr:colOff>101600</xdr:colOff>
      <xdr:row>38</xdr:row>
      <xdr:rowOff>34137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44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25264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540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66040</xdr:rowOff>
    </xdr:from>
    <xdr:to>
      <xdr:col>36</xdr:col>
      <xdr:colOff>165100</xdr:colOff>
      <xdr:row>37</xdr:row>
      <xdr:rowOff>167640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40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158767</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5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107376</xdr:rowOff>
    </xdr:from>
    <xdr:to>
      <xdr:col>55</xdr:col>
      <xdr:colOff>0</xdr:colOff>
      <xdr:row>78</xdr:row>
      <xdr:rowOff>7021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309026"/>
          <a:ext cx="838200" cy="7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7021</xdr:rowOff>
    </xdr:from>
    <xdr:to>
      <xdr:col>50</xdr:col>
      <xdr:colOff>114300</xdr:colOff>
      <xdr:row>78</xdr:row>
      <xdr:rowOff>48397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380121"/>
          <a:ext cx="889000" cy="41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48397</xdr:rowOff>
    </xdr:from>
    <xdr:to>
      <xdr:col>45</xdr:col>
      <xdr:colOff>177800</xdr:colOff>
      <xdr:row>78</xdr:row>
      <xdr:rowOff>57221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421497"/>
          <a:ext cx="889000" cy="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44648</xdr:rowOff>
    </xdr:from>
    <xdr:to>
      <xdr:col>41</xdr:col>
      <xdr:colOff>50800</xdr:colOff>
      <xdr:row>78</xdr:row>
      <xdr:rowOff>57221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417748"/>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56576</xdr:rowOff>
    </xdr:from>
    <xdr:to>
      <xdr:col>55</xdr:col>
      <xdr:colOff>50800</xdr:colOff>
      <xdr:row>77</xdr:row>
      <xdr:rowOff>158176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25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142953</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173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127671</xdr:rowOff>
    </xdr:from>
    <xdr:to>
      <xdr:col>50</xdr:col>
      <xdr:colOff>165100</xdr:colOff>
      <xdr:row>78</xdr:row>
      <xdr:rowOff>57821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32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48948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169047</xdr:rowOff>
    </xdr:from>
    <xdr:to>
      <xdr:col>46</xdr:col>
      <xdr:colOff>38100</xdr:colOff>
      <xdr:row>78</xdr:row>
      <xdr:rowOff>99197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37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90324</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46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6421</xdr:rowOff>
    </xdr:from>
    <xdr:to>
      <xdr:col>41</xdr:col>
      <xdr:colOff>101600</xdr:colOff>
      <xdr:row>78</xdr:row>
      <xdr:rowOff>108021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7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99148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472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165298</xdr:rowOff>
    </xdr:from>
    <xdr:to>
      <xdr:col>36</xdr:col>
      <xdr:colOff>165100</xdr:colOff>
      <xdr:row>78</xdr:row>
      <xdr:rowOff>95448</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6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86575</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459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76485</xdr:rowOff>
    </xdr:from>
    <xdr:to>
      <xdr:col>55</xdr:col>
      <xdr:colOff>0</xdr:colOff>
      <xdr:row>98</xdr:row>
      <xdr:rowOff>78648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878585"/>
          <a:ext cx="838200" cy="2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76485</xdr:rowOff>
    </xdr:from>
    <xdr:to>
      <xdr:col>50</xdr:col>
      <xdr:colOff>114300</xdr:colOff>
      <xdr:row>98</xdr:row>
      <xdr:rowOff>84066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878585"/>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84066</xdr:rowOff>
    </xdr:from>
    <xdr:to>
      <xdr:col>45</xdr:col>
      <xdr:colOff>177800</xdr:colOff>
      <xdr:row>98</xdr:row>
      <xdr:rowOff>95169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886166"/>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84241</xdr:rowOff>
    </xdr:from>
    <xdr:to>
      <xdr:col>41</xdr:col>
      <xdr:colOff>50800</xdr:colOff>
      <xdr:row>98</xdr:row>
      <xdr:rowOff>95169</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886341"/>
          <a:ext cx="889000" cy="10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27848</xdr:rowOff>
    </xdr:from>
    <xdr:to>
      <xdr:col>55</xdr:col>
      <xdr:colOff>50800</xdr:colOff>
      <xdr:row>98</xdr:row>
      <xdr:rowOff>129448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82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114225</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4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25685</xdr:rowOff>
    </xdr:from>
    <xdr:to>
      <xdr:col>50</xdr:col>
      <xdr:colOff>165100</xdr:colOff>
      <xdr:row>98</xdr:row>
      <xdr:rowOff>127285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82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118412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92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33266</xdr:rowOff>
    </xdr:from>
    <xdr:to>
      <xdr:col>46</xdr:col>
      <xdr:colOff>38100</xdr:colOff>
      <xdr:row>98</xdr:row>
      <xdr:rowOff>134866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83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125993</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92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44369</xdr:rowOff>
    </xdr:from>
    <xdr:to>
      <xdr:col>41</xdr:col>
      <xdr:colOff>101600</xdr:colOff>
      <xdr:row>98</xdr:row>
      <xdr:rowOff>145969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4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137096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39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33441</xdr:rowOff>
    </xdr:from>
    <xdr:to>
      <xdr:col>36</xdr:col>
      <xdr:colOff>165100</xdr:colOff>
      <xdr:row>98</xdr:row>
      <xdr:rowOff>135041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83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126168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92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137643</xdr:rowOff>
    </xdr:from>
    <xdr:to>
      <xdr:col>85</xdr:col>
      <xdr:colOff>127000</xdr:colOff>
      <xdr:row>35</xdr:row>
      <xdr:rowOff>169932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138393"/>
          <a:ext cx="838200" cy="3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137643</xdr:rowOff>
    </xdr:from>
    <xdr:to>
      <xdr:col>81</xdr:col>
      <xdr:colOff>50800</xdr:colOff>
      <xdr:row>37</xdr:row>
      <xdr:rowOff>65234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138393"/>
          <a:ext cx="889000" cy="27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115676</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46428" y="628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54089</xdr:rowOff>
    </xdr:from>
    <xdr:to>
      <xdr:col>76</xdr:col>
      <xdr:colOff>114300</xdr:colOff>
      <xdr:row>37</xdr:row>
      <xdr:rowOff>65234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397739"/>
          <a:ext cx="889000" cy="1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42202</xdr:rowOff>
    </xdr:from>
    <xdr:to>
      <xdr:col>71</xdr:col>
      <xdr:colOff>177800</xdr:colOff>
      <xdr:row>37</xdr:row>
      <xdr:rowOff>54089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385852"/>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119132</xdr:rowOff>
    </xdr:from>
    <xdr:to>
      <xdr:col>85</xdr:col>
      <xdr:colOff>177800</xdr:colOff>
      <xdr:row>36</xdr:row>
      <xdr:rowOff>49282</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11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142009</xdr:rowOff>
    </xdr:from>
    <xdr:ext cx="469744"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5971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86843</xdr:rowOff>
    </xdr:from>
    <xdr:to>
      <xdr:col>81</xdr:col>
      <xdr:colOff>101600</xdr:colOff>
      <xdr:row>36</xdr:row>
      <xdr:rowOff>16993</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08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33520</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46428" y="5862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14434</xdr:rowOff>
    </xdr:from>
    <xdr:to>
      <xdr:col>76</xdr:col>
      <xdr:colOff>165100</xdr:colOff>
      <xdr:row>37</xdr:row>
      <xdr:rowOff>116034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5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107161</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57428" y="6450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3289</xdr:rowOff>
    </xdr:from>
    <xdr:to>
      <xdr:col>72</xdr:col>
      <xdr:colOff>38100</xdr:colOff>
      <xdr:row>37</xdr:row>
      <xdr:rowOff>104889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4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96016</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8428" y="6439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162852</xdr:rowOff>
    </xdr:from>
    <xdr:to>
      <xdr:col>67</xdr:col>
      <xdr:colOff>101600</xdr:colOff>
      <xdr:row>37</xdr:row>
      <xdr:rowOff>93002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3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84129</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42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32474</xdr:rowOff>
    </xdr:from>
    <xdr:to>
      <xdr:col>85</xdr:col>
      <xdr:colOff>127000</xdr:colOff>
      <xdr:row>56</xdr:row>
      <xdr:rowOff>88951</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5481300" y="9633674"/>
          <a:ext cx="838200" cy="5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127246</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728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32474</xdr:rowOff>
    </xdr:from>
    <xdr:to>
      <xdr:col>81</xdr:col>
      <xdr:colOff>50800</xdr:colOff>
      <xdr:row>57</xdr:row>
      <xdr:rowOff>56655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633674"/>
          <a:ext cx="889000" cy="195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70845</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84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129401</xdr:rowOff>
    </xdr:from>
    <xdr:to>
      <xdr:col>76</xdr:col>
      <xdr:colOff>114300</xdr:colOff>
      <xdr:row>57</xdr:row>
      <xdr:rowOff>56655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3703300" y="9559151"/>
          <a:ext cx="889000" cy="27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129401</xdr:rowOff>
    </xdr:from>
    <xdr:to>
      <xdr:col>71</xdr:col>
      <xdr:colOff>177800</xdr:colOff>
      <xdr:row>56</xdr:row>
      <xdr:rowOff>125171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9559151"/>
          <a:ext cx="889000" cy="16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130548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90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136199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9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38151</xdr:rowOff>
    </xdr:from>
    <xdr:to>
      <xdr:col>85</xdr:col>
      <xdr:colOff>177800</xdr:colOff>
      <xdr:row>56</xdr:row>
      <xdr:rowOff>139751</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63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61028</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49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153124</xdr:rowOff>
    </xdr:from>
    <xdr:to>
      <xdr:col>81</xdr:col>
      <xdr:colOff>101600</xdr:colOff>
      <xdr:row>56</xdr:row>
      <xdr:rowOff>83274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58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99801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35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5855</xdr:rowOff>
    </xdr:from>
    <xdr:to>
      <xdr:col>76</xdr:col>
      <xdr:colOff>165100</xdr:colOff>
      <xdr:row>57</xdr:row>
      <xdr:rowOff>107455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77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98582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987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78601</xdr:rowOff>
    </xdr:from>
    <xdr:to>
      <xdr:col>72</xdr:col>
      <xdr:colOff>38100</xdr:colOff>
      <xdr:row>56</xdr:row>
      <xdr:rowOff>8751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50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25278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28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74371</xdr:rowOff>
    </xdr:from>
    <xdr:to>
      <xdr:col>67</xdr:col>
      <xdr:colOff>101600</xdr:colOff>
      <xdr:row>57</xdr:row>
      <xdr:rowOff>4521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67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21048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45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93980</xdr:rowOff>
    </xdr:from>
    <xdr:to>
      <xdr:col>85</xdr:col>
      <xdr:colOff>127000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638530"/>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93980</xdr:rowOff>
    </xdr:from>
    <xdr:to>
      <xdr:col>81</xdr:col>
      <xdr:colOff>50800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63853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20501</xdr:rowOff>
    </xdr:from>
    <xdr:to>
      <xdr:col>71</xdr:col>
      <xdr:colOff>177800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050701"/>
          <a:ext cx="889000" cy="59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106515</xdr:rowOff>
    </xdr:from>
    <xdr:ext cx="313932"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57333" y="13651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43180</xdr:rowOff>
    </xdr:from>
    <xdr:to>
      <xdr:col>81</xdr:col>
      <xdr:colOff>101600</xdr:colOff>
      <xdr:row>79</xdr:row>
      <xdr:rowOff>144780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8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135907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804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141151</xdr:rowOff>
    </xdr:from>
    <xdr:to>
      <xdr:col>67</xdr:col>
      <xdr:colOff>101600</xdr:colOff>
      <xdr:row>76</xdr:row>
      <xdr:rowOff>71301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299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74</xdr:row>
      <xdr:rowOff>87828</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27751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153288</xdr:rowOff>
    </xdr:from>
    <xdr:to>
      <xdr:col>85</xdr:col>
      <xdr:colOff>127000</xdr:colOff>
      <xdr:row>96</xdr:row>
      <xdr:rowOff>18542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441038"/>
          <a:ext cx="838200" cy="3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153288</xdr:rowOff>
    </xdr:from>
    <xdr:to>
      <xdr:col>81</xdr:col>
      <xdr:colOff>50800</xdr:colOff>
      <xdr:row>96</xdr:row>
      <xdr:rowOff>49403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441038"/>
          <a:ext cx="8890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29972</xdr:rowOff>
    </xdr:from>
    <xdr:to>
      <xdr:col>76</xdr:col>
      <xdr:colOff>114300</xdr:colOff>
      <xdr:row>96</xdr:row>
      <xdr:rowOff>49403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489172"/>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129794</xdr:rowOff>
    </xdr:from>
    <xdr:to>
      <xdr:col>71</xdr:col>
      <xdr:colOff>177800</xdr:colOff>
      <xdr:row>96</xdr:row>
      <xdr:rowOff>29972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417544"/>
          <a:ext cx="8890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139192</xdr:rowOff>
    </xdr:from>
    <xdr:to>
      <xdr:col>85</xdr:col>
      <xdr:colOff>177800</xdr:colOff>
      <xdr:row>96</xdr:row>
      <xdr:rowOff>69342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42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117619</xdr:rowOff>
    </xdr:from>
    <xdr:ext cx="469744"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405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102488</xdr:rowOff>
    </xdr:from>
    <xdr:to>
      <xdr:col>81</xdr:col>
      <xdr:colOff>101600</xdr:colOff>
      <xdr:row>96</xdr:row>
      <xdr:rowOff>32638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39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23765</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46428" y="1648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170053</xdr:rowOff>
    </xdr:from>
    <xdr:to>
      <xdr:col>76</xdr:col>
      <xdr:colOff>165100</xdr:colOff>
      <xdr:row>96</xdr:row>
      <xdr:rowOff>100203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45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91330</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57428" y="1655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150622</xdr:rowOff>
    </xdr:from>
    <xdr:to>
      <xdr:col>72</xdr:col>
      <xdr:colOff>38100</xdr:colOff>
      <xdr:row>96</xdr:row>
      <xdr:rowOff>80772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4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71899</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68428" y="1653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78994</xdr:rowOff>
    </xdr:from>
    <xdr:to>
      <xdr:col>67</xdr:col>
      <xdr:colOff>101600</xdr:colOff>
      <xdr:row>96</xdr:row>
      <xdr:rowOff>9144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36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271</xdr:rowOff>
    </xdr:from>
    <xdr:ext cx="469744"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79428" y="1645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総務</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費が大幅な</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となっており、これは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特別定額給付金の皆増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また、類似団体を下回っているものの、民生費は毎年増加が続いている。これは、私立保育所の新規整備により、運営費補助等の経費が増加していることや、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障害福祉サービスにおける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介護給付</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等が増加していることが要因である。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本区は人口増加により子育て・教育環境の整備が課題となっており、今後も整備費等の増加が見込まれるほか、障害者施策、高齢者施策等も同様に増加が見込まれる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新型コロナウイルス感染症対策や収束後を見据えた新たな行政需要にも機動的に対応していかなければならないため、引</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き</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続き歳出抑制に努めていく必要がある。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実質収支比率は、算定上の分子である実質収支額が増となっ</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たことに加え</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、分母である標準財政規模が</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となったため、前年度比で</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、引き続き適正水準の範囲内となった。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財政調整基金は、前年度末残高と比較し、金額ベースにおいても、標準財政規模比でも増となっている。また、実質単年度収支は過去</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年間でバラつきがある状態であり、財政調整基金の確保と活用のバランスを図る必要がある。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本区の各会計はいずれも実質収支額がプラス（黒字決算）であり、連結実質赤字比率は「－」である。今後も堅実な財政運営を図っていく必要がある。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31083_&#27743;&#26481;&#2130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BP53">
            <v>52.2</v>
          </cell>
          <cell r="BX53">
            <v>51.4</v>
          </cell>
          <cell r="CF53">
            <v>51.9</v>
          </cell>
          <cell r="CN53">
            <v>52.6</v>
          </cell>
          <cell r="CV53">
            <v>53.6</v>
          </cell>
        </row>
        <row r="55">
          <cell r="AN55" t="str">
            <v>類似団体内平均値</v>
          </cell>
          <cell r="BP55">
            <v>0</v>
          </cell>
          <cell r="BX55">
            <v>0</v>
          </cell>
          <cell r="CF55">
            <v>0</v>
          </cell>
          <cell r="CN55">
            <v>0</v>
          </cell>
          <cell r="CV55">
            <v>0</v>
          </cell>
        </row>
        <row r="57">
          <cell r="BP57">
            <v>56.8</v>
          </cell>
          <cell r="BX57">
            <v>56.9</v>
          </cell>
          <cell r="CF57">
            <v>57.7</v>
          </cell>
          <cell r="CN57">
            <v>56.3</v>
          </cell>
          <cell r="CV57">
            <v>56.4</v>
          </cell>
        </row>
        <row r="72">
          <cell r="BP72" t="str">
            <v>H28</v>
          </cell>
          <cell r="BX72" t="str">
            <v>H29</v>
          </cell>
          <cell r="CF72" t="str">
            <v>H30</v>
          </cell>
          <cell r="CN72" t="str">
            <v>R01</v>
          </cell>
          <cell r="CV72" t="str">
            <v>R02</v>
          </cell>
        </row>
        <row r="73">
          <cell r="AN73" t="str">
            <v>当該団体値</v>
          </cell>
        </row>
        <row r="75">
          <cell r="BP75">
            <v>-4.4000000000000004</v>
          </cell>
          <cell r="BX75">
            <v>-4.4000000000000004</v>
          </cell>
          <cell r="CF75">
            <v>-4.2</v>
          </cell>
          <cell r="CN75">
            <v>-4</v>
          </cell>
          <cell r="CV75">
            <v>-3.7</v>
          </cell>
        </row>
        <row r="77">
          <cell r="AN77" t="str">
            <v>類似団体内平均値</v>
          </cell>
          <cell r="BP77">
            <v>0</v>
          </cell>
          <cell r="BX77">
            <v>0</v>
          </cell>
          <cell r="CF77">
            <v>0</v>
          </cell>
          <cell r="CN77">
            <v>0</v>
          </cell>
          <cell r="CV77">
            <v>0</v>
          </cell>
        </row>
        <row r="79">
          <cell r="BP79">
            <v>-2.8</v>
          </cell>
          <cell r="BX79">
            <v>-3.2</v>
          </cell>
          <cell r="CF79">
            <v>-3.4</v>
          </cell>
          <cell r="CN79">
            <v>-3.5</v>
          </cell>
          <cell r="CV79">
            <v>-3.4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03" t="s">
        <v>78</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 thickBot="1" x14ac:dyDescent="0.25">
      <c r="A2" s="186"/>
      <c r="B2" s="189" t="s">
        <v>79</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04" t="s">
        <v>80</v>
      </c>
      <c r="C3" s="405"/>
      <c r="D3" s="405"/>
      <c r="E3" s="406"/>
      <c r="F3" s="406"/>
      <c r="G3" s="406"/>
      <c r="H3" s="406"/>
      <c r="I3" s="406"/>
      <c r="J3" s="406"/>
      <c r="K3" s="406"/>
      <c r="L3" s="406" t="s">
        <v>81</v>
      </c>
      <c r="M3" s="406"/>
      <c r="N3" s="406"/>
      <c r="O3" s="406"/>
      <c r="P3" s="406"/>
      <c r="Q3" s="406"/>
      <c r="R3" s="413"/>
      <c r="S3" s="413"/>
      <c r="T3" s="413"/>
      <c r="U3" s="413"/>
      <c r="V3" s="414"/>
      <c r="W3" s="388" t="s">
        <v>82</v>
      </c>
      <c r="X3" s="389"/>
      <c r="Y3" s="389"/>
      <c r="Z3" s="389"/>
      <c r="AA3" s="389"/>
      <c r="AB3" s="405"/>
      <c r="AC3" s="413" t="s">
        <v>83</v>
      </c>
      <c r="AD3" s="389"/>
      <c r="AE3" s="389"/>
      <c r="AF3" s="389"/>
      <c r="AG3" s="389"/>
      <c r="AH3" s="389"/>
      <c r="AI3" s="389"/>
      <c r="AJ3" s="389"/>
      <c r="AK3" s="389"/>
      <c r="AL3" s="390"/>
      <c r="AM3" s="388" t="s">
        <v>84</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85</v>
      </c>
      <c r="BO3" s="389"/>
      <c r="BP3" s="389"/>
      <c r="BQ3" s="389"/>
      <c r="BR3" s="389"/>
      <c r="BS3" s="389"/>
      <c r="BT3" s="389"/>
      <c r="BU3" s="390"/>
      <c r="BV3" s="388" t="s">
        <v>86</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87</v>
      </c>
      <c r="CU3" s="389"/>
      <c r="CV3" s="389"/>
      <c r="CW3" s="389"/>
      <c r="CX3" s="389"/>
      <c r="CY3" s="389"/>
      <c r="CZ3" s="389"/>
      <c r="DA3" s="390"/>
      <c r="DB3" s="388" t="s">
        <v>88</v>
      </c>
      <c r="DC3" s="389"/>
      <c r="DD3" s="389"/>
      <c r="DE3" s="389"/>
      <c r="DF3" s="389"/>
      <c r="DG3" s="389"/>
      <c r="DH3" s="389"/>
      <c r="DI3" s="390"/>
      <c r="DJ3" s="186"/>
      <c r="DK3" s="186"/>
      <c r="DL3" s="186"/>
      <c r="DM3" s="186"/>
      <c r="DN3" s="186"/>
      <c r="DO3" s="186"/>
    </row>
    <row r="4" spans="1:119" ht="18.75" customHeight="1" x14ac:dyDescent="0.2">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89</v>
      </c>
      <c r="AZ4" s="392"/>
      <c r="BA4" s="392"/>
      <c r="BB4" s="392"/>
      <c r="BC4" s="392"/>
      <c r="BD4" s="392"/>
      <c r="BE4" s="392"/>
      <c r="BF4" s="392"/>
      <c r="BG4" s="392"/>
      <c r="BH4" s="392"/>
      <c r="BI4" s="392"/>
      <c r="BJ4" s="392"/>
      <c r="BK4" s="392"/>
      <c r="BL4" s="392"/>
      <c r="BM4" s="393"/>
      <c r="BN4" s="394">
        <v>259978713</v>
      </c>
      <c r="BO4" s="395"/>
      <c r="BP4" s="395"/>
      <c r="BQ4" s="395"/>
      <c r="BR4" s="395"/>
      <c r="BS4" s="395"/>
      <c r="BT4" s="395"/>
      <c r="BU4" s="396"/>
      <c r="BV4" s="394">
        <v>202814172</v>
      </c>
      <c r="BW4" s="395"/>
      <c r="BX4" s="395"/>
      <c r="BY4" s="395"/>
      <c r="BZ4" s="395"/>
      <c r="CA4" s="395"/>
      <c r="CB4" s="395"/>
      <c r="CC4" s="396"/>
      <c r="CD4" s="397" t="s">
        <v>90</v>
      </c>
      <c r="CE4" s="398"/>
      <c r="CF4" s="398"/>
      <c r="CG4" s="398"/>
      <c r="CH4" s="398"/>
      <c r="CI4" s="398"/>
      <c r="CJ4" s="398"/>
      <c r="CK4" s="398"/>
      <c r="CL4" s="398"/>
      <c r="CM4" s="398"/>
      <c r="CN4" s="398"/>
      <c r="CO4" s="398"/>
      <c r="CP4" s="398"/>
      <c r="CQ4" s="398"/>
      <c r="CR4" s="398"/>
      <c r="CS4" s="399"/>
      <c r="CT4" s="400">
        <v>4.5</v>
      </c>
      <c r="CU4" s="401"/>
      <c r="CV4" s="401"/>
      <c r="CW4" s="401"/>
      <c r="CX4" s="401"/>
      <c r="CY4" s="401"/>
      <c r="CZ4" s="401"/>
      <c r="DA4" s="402"/>
      <c r="DB4" s="400">
        <v>3.9</v>
      </c>
      <c r="DC4" s="401"/>
      <c r="DD4" s="401"/>
      <c r="DE4" s="401"/>
      <c r="DF4" s="401"/>
      <c r="DG4" s="401"/>
      <c r="DH4" s="401"/>
      <c r="DI4" s="402"/>
      <c r="DJ4" s="186"/>
      <c r="DK4" s="186"/>
      <c r="DL4" s="186"/>
      <c r="DM4" s="186"/>
      <c r="DN4" s="186"/>
      <c r="DO4" s="186"/>
    </row>
    <row r="5" spans="1:119" ht="18.75" customHeight="1" x14ac:dyDescent="0.2">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91</v>
      </c>
      <c r="AN5" s="461"/>
      <c r="AO5" s="461"/>
      <c r="AP5" s="461"/>
      <c r="AQ5" s="461"/>
      <c r="AR5" s="461"/>
      <c r="AS5" s="461"/>
      <c r="AT5" s="462"/>
      <c r="AU5" s="463" t="s">
        <v>92</v>
      </c>
      <c r="AV5" s="464"/>
      <c r="AW5" s="464"/>
      <c r="AX5" s="464"/>
      <c r="AY5" s="465" t="s">
        <v>93</v>
      </c>
      <c r="AZ5" s="466"/>
      <c r="BA5" s="466"/>
      <c r="BB5" s="466"/>
      <c r="BC5" s="466"/>
      <c r="BD5" s="466"/>
      <c r="BE5" s="466"/>
      <c r="BF5" s="466"/>
      <c r="BG5" s="466"/>
      <c r="BH5" s="466"/>
      <c r="BI5" s="466"/>
      <c r="BJ5" s="466"/>
      <c r="BK5" s="466"/>
      <c r="BL5" s="466"/>
      <c r="BM5" s="467"/>
      <c r="BN5" s="431">
        <v>252937106</v>
      </c>
      <c r="BO5" s="432"/>
      <c r="BP5" s="432"/>
      <c r="BQ5" s="432"/>
      <c r="BR5" s="432"/>
      <c r="BS5" s="432"/>
      <c r="BT5" s="432"/>
      <c r="BU5" s="433"/>
      <c r="BV5" s="431">
        <v>197551053</v>
      </c>
      <c r="BW5" s="432"/>
      <c r="BX5" s="432"/>
      <c r="BY5" s="432"/>
      <c r="BZ5" s="432"/>
      <c r="CA5" s="432"/>
      <c r="CB5" s="432"/>
      <c r="CC5" s="433"/>
      <c r="CD5" s="434" t="s">
        <v>94</v>
      </c>
      <c r="CE5" s="435"/>
      <c r="CF5" s="435"/>
      <c r="CG5" s="435"/>
      <c r="CH5" s="435"/>
      <c r="CI5" s="435"/>
      <c r="CJ5" s="435"/>
      <c r="CK5" s="435"/>
      <c r="CL5" s="435"/>
      <c r="CM5" s="435"/>
      <c r="CN5" s="435"/>
      <c r="CO5" s="435"/>
      <c r="CP5" s="435"/>
      <c r="CQ5" s="435"/>
      <c r="CR5" s="435"/>
      <c r="CS5" s="436"/>
      <c r="CT5" s="428">
        <v>79.099999999999994</v>
      </c>
      <c r="CU5" s="429"/>
      <c r="CV5" s="429"/>
      <c r="CW5" s="429"/>
      <c r="CX5" s="429"/>
      <c r="CY5" s="429"/>
      <c r="CZ5" s="429"/>
      <c r="DA5" s="430"/>
      <c r="DB5" s="428">
        <v>75.2</v>
      </c>
      <c r="DC5" s="429"/>
      <c r="DD5" s="429"/>
      <c r="DE5" s="429"/>
      <c r="DF5" s="429"/>
      <c r="DG5" s="429"/>
      <c r="DH5" s="429"/>
      <c r="DI5" s="430"/>
      <c r="DJ5" s="186"/>
      <c r="DK5" s="186"/>
      <c r="DL5" s="186"/>
      <c r="DM5" s="186"/>
      <c r="DN5" s="186"/>
      <c r="DO5" s="186"/>
    </row>
    <row r="6" spans="1:119" ht="18.75" customHeight="1" x14ac:dyDescent="0.2">
      <c r="A6" s="187"/>
      <c r="B6" s="437" t="s">
        <v>95</v>
      </c>
      <c r="C6" s="438"/>
      <c r="D6" s="438"/>
      <c r="E6" s="439"/>
      <c r="F6" s="439"/>
      <c r="G6" s="439"/>
      <c r="H6" s="439"/>
      <c r="I6" s="439"/>
      <c r="J6" s="439"/>
      <c r="K6" s="439"/>
      <c r="L6" s="439" t="s">
        <v>96</v>
      </c>
      <c r="M6" s="439"/>
      <c r="N6" s="439"/>
      <c r="O6" s="439"/>
      <c r="P6" s="439"/>
      <c r="Q6" s="439"/>
      <c r="R6" s="443"/>
      <c r="S6" s="443"/>
      <c r="T6" s="443"/>
      <c r="U6" s="443"/>
      <c r="V6" s="444"/>
      <c r="W6" s="447" t="s">
        <v>97</v>
      </c>
      <c r="X6" s="448"/>
      <c r="Y6" s="448"/>
      <c r="Z6" s="448"/>
      <c r="AA6" s="448"/>
      <c r="AB6" s="438"/>
      <c r="AC6" s="451" t="s">
        <v>98</v>
      </c>
      <c r="AD6" s="452"/>
      <c r="AE6" s="452"/>
      <c r="AF6" s="452"/>
      <c r="AG6" s="452"/>
      <c r="AH6" s="452"/>
      <c r="AI6" s="452"/>
      <c r="AJ6" s="452"/>
      <c r="AK6" s="452"/>
      <c r="AL6" s="453"/>
      <c r="AM6" s="460" t="s">
        <v>99</v>
      </c>
      <c r="AN6" s="461"/>
      <c r="AO6" s="461"/>
      <c r="AP6" s="461"/>
      <c r="AQ6" s="461"/>
      <c r="AR6" s="461"/>
      <c r="AS6" s="461"/>
      <c r="AT6" s="462"/>
      <c r="AU6" s="463" t="s">
        <v>100</v>
      </c>
      <c r="AV6" s="464"/>
      <c r="AW6" s="464"/>
      <c r="AX6" s="464"/>
      <c r="AY6" s="465" t="s">
        <v>101</v>
      </c>
      <c r="AZ6" s="466"/>
      <c r="BA6" s="466"/>
      <c r="BB6" s="466"/>
      <c r="BC6" s="466"/>
      <c r="BD6" s="466"/>
      <c r="BE6" s="466"/>
      <c r="BF6" s="466"/>
      <c r="BG6" s="466"/>
      <c r="BH6" s="466"/>
      <c r="BI6" s="466"/>
      <c r="BJ6" s="466"/>
      <c r="BK6" s="466"/>
      <c r="BL6" s="466"/>
      <c r="BM6" s="467"/>
      <c r="BN6" s="431">
        <v>7041607</v>
      </c>
      <c r="BO6" s="432"/>
      <c r="BP6" s="432"/>
      <c r="BQ6" s="432"/>
      <c r="BR6" s="432"/>
      <c r="BS6" s="432"/>
      <c r="BT6" s="432"/>
      <c r="BU6" s="433"/>
      <c r="BV6" s="431">
        <v>5263119</v>
      </c>
      <c r="BW6" s="432"/>
      <c r="BX6" s="432"/>
      <c r="BY6" s="432"/>
      <c r="BZ6" s="432"/>
      <c r="CA6" s="432"/>
      <c r="CB6" s="432"/>
      <c r="CC6" s="433"/>
      <c r="CD6" s="434" t="s">
        <v>102</v>
      </c>
      <c r="CE6" s="435"/>
      <c r="CF6" s="435"/>
      <c r="CG6" s="435"/>
      <c r="CH6" s="435"/>
      <c r="CI6" s="435"/>
      <c r="CJ6" s="435"/>
      <c r="CK6" s="435"/>
      <c r="CL6" s="435"/>
      <c r="CM6" s="435"/>
      <c r="CN6" s="435"/>
      <c r="CO6" s="435"/>
      <c r="CP6" s="435"/>
      <c r="CQ6" s="435"/>
      <c r="CR6" s="435"/>
      <c r="CS6" s="436"/>
      <c r="CT6" s="468">
        <v>79.099999999999994</v>
      </c>
      <c r="CU6" s="469"/>
      <c r="CV6" s="469"/>
      <c r="CW6" s="469"/>
      <c r="CX6" s="469"/>
      <c r="CY6" s="469"/>
      <c r="CZ6" s="469"/>
      <c r="DA6" s="470"/>
      <c r="DB6" s="468">
        <v>75.2</v>
      </c>
      <c r="DC6" s="469"/>
      <c r="DD6" s="469"/>
      <c r="DE6" s="469"/>
      <c r="DF6" s="469"/>
      <c r="DG6" s="469"/>
      <c r="DH6" s="469"/>
      <c r="DI6" s="470"/>
      <c r="DJ6" s="186"/>
      <c r="DK6" s="186"/>
      <c r="DL6" s="186"/>
      <c r="DM6" s="186"/>
      <c r="DN6" s="186"/>
      <c r="DO6" s="186"/>
    </row>
    <row r="7" spans="1:119" ht="18.75" customHeight="1" x14ac:dyDescent="0.2">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103</v>
      </c>
      <c r="AN7" s="461"/>
      <c r="AO7" s="461"/>
      <c r="AP7" s="461"/>
      <c r="AQ7" s="461"/>
      <c r="AR7" s="461"/>
      <c r="AS7" s="461"/>
      <c r="AT7" s="462"/>
      <c r="AU7" s="463" t="s">
        <v>104</v>
      </c>
      <c r="AV7" s="464"/>
      <c r="AW7" s="464"/>
      <c r="AX7" s="464"/>
      <c r="AY7" s="465" t="s">
        <v>105</v>
      </c>
      <c r="AZ7" s="466"/>
      <c r="BA7" s="466"/>
      <c r="BB7" s="466"/>
      <c r="BC7" s="466"/>
      <c r="BD7" s="466"/>
      <c r="BE7" s="466"/>
      <c r="BF7" s="466"/>
      <c r="BG7" s="466"/>
      <c r="BH7" s="466"/>
      <c r="BI7" s="466"/>
      <c r="BJ7" s="466"/>
      <c r="BK7" s="466"/>
      <c r="BL7" s="466"/>
      <c r="BM7" s="467"/>
      <c r="BN7" s="431">
        <v>1400158</v>
      </c>
      <c r="BO7" s="432"/>
      <c r="BP7" s="432"/>
      <c r="BQ7" s="432"/>
      <c r="BR7" s="432"/>
      <c r="BS7" s="432"/>
      <c r="BT7" s="432"/>
      <c r="BU7" s="433"/>
      <c r="BV7" s="431">
        <v>219478</v>
      </c>
      <c r="BW7" s="432"/>
      <c r="BX7" s="432"/>
      <c r="BY7" s="432"/>
      <c r="BZ7" s="432"/>
      <c r="CA7" s="432"/>
      <c r="CB7" s="432"/>
      <c r="CC7" s="433"/>
      <c r="CD7" s="434" t="s">
        <v>106</v>
      </c>
      <c r="CE7" s="435"/>
      <c r="CF7" s="435"/>
      <c r="CG7" s="435"/>
      <c r="CH7" s="435"/>
      <c r="CI7" s="435"/>
      <c r="CJ7" s="435"/>
      <c r="CK7" s="435"/>
      <c r="CL7" s="435"/>
      <c r="CM7" s="435"/>
      <c r="CN7" s="435"/>
      <c r="CO7" s="435"/>
      <c r="CP7" s="435"/>
      <c r="CQ7" s="435"/>
      <c r="CR7" s="435"/>
      <c r="CS7" s="436"/>
      <c r="CT7" s="431">
        <v>126191212</v>
      </c>
      <c r="CU7" s="432"/>
      <c r="CV7" s="432"/>
      <c r="CW7" s="432"/>
      <c r="CX7" s="432"/>
      <c r="CY7" s="432"/>
      <c r="CZ7" s="432"/>
      <c r="DA7" s="433"/>
      <c r="DB7" s="431">
        <v>129044291</v>
      </c>
      <c r="DC7" s="432"/>
      <c r="DD7" s="432"/>
      <c r="DE7" s="432"/>
      <c r="DF7" s="432"/>
      <c r="DG7" s="432"/>
      <c r="DH7" s="432"/>
      <c r="DI7" s="433"/>
      <c r="DJ7" s="186"/>
      <c r="DK7" s="186"/>
      <c r="DL7" s="186"/>
      <c r="DM7" s="186"/>
      <c r="DN7" s="186"/>
      <c r="DO7" s="186"/>
    </row>
    <row r="8" spans="1:119" ht="18.75" customHeight="1" thickBot="1" x14ac:dyDescent="0.25">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107</v>
      </c>
      <c r="AN8" s="461"/>
      <c r="AO8" s="461"/>
      <c r="AP8" s="461"/>
      <c r="AQ8" s="461"/>
      <c r="AR8" s="461"/>
      <c r="AS8" s="461"/>
      <c r="AT8" s="462"/>
      <c r="AU8" s="463" t="s">
        <v>108</v>
      </c>
      <c r="AV8" s="464"/>
      <c r="AW8" s="464"/>
      <c r="AX8" s="464"/>
      <c r="AY8" s="465" t="s">
        <v>109</v>
      </c>
      <c r="AZ8" s="466"/>
      <c r="BA8" s="466"/>
      <c r="BB8" s="466"/>
      <c r="BC8" s="466"/>
      <c r="BD8" s="466"/>
      <c r="BE8" s="466"/>
      <c r="BF8" s="466"/>
      <c r="BG8" s="466"/>
      <c r="BH8" s="466"/>
      <c r="BI8" s="466"/>
      <c r="BJ8" s="466"/>
      <c r="BK8" s="466"/>
      <c r="BL8" s="466"/>
      <c r="BM8" s="467"/>
      <c r="BN8" s="431">
        <v>5641449</v>
      </c>
      <c r="BO8" s="432"/>
      <c r="BP8" s="432"/>
      <c r="BQ8" s="432"/>
      <c r="BR8" s="432"/>
      <c r="BS8" s="432"/>
      <c r="BT8" s="432"/>
      <c r="BU8" s="433"/>
      <c r="BV8" s="431">
        <v>5043641</v>
      </c>
      <c r="BW8" s="432"/>
      <c r="BX8" s="432"/>
      <c r="BY8" s="432"/>
      <c r="BZ8" s="432"/>
      <c r="CA8" s="432"/>
      <c r="CB8" s="432"/>
      <c r="CC8" s="433"/>
      <c r="CD8" s="434" t="s">
        <v>110</v>
      </c>
      <c r="CE8" s="435"/>
      <c r="CF8" s="435"/>
      <c r="CG8" s="435"/>
      <c r="CH8" s="435"/>
      <c r="CI8" s="435"/>
      <c r="CJ8" s="435"/>
      <c r="CK8" s="435"/>
      <c r="CL8" s="435"/>
      <c r="CM8" s="435"/>
      <c r="CN8" s="435"/>
      <c r="CO8" s="435"/>
      <c r="CP8" s="435"/>
      <c r="CQ8" s="435"/>
      <c r="CR8" s="435"/>
      <c r="CS8" s="436"/>
      <c r="CT8" s="471">
        <v>0.5</v>
      </c>
      <c r="CU8" s="472"/>
      <c r="CV8" s="472"/>
      <c r="CW8" s="472"/>
      <c r="CX8" s="472"/>
      <c r="CY8" s="472"/>
      <c r="CZ8" s="472"/>
      <c r="DA8" s="473"/>
      <c r="DB8" s="471">
        <v>0.49</v>
      </c>
      <c r="DC8" s="472"/>
      <c r="DD8" s="472"/>
      <c r="DE8" s="472"/>
      <c r="DF8" s="472"/>
      <c r="DG8" s="472"/>
      <c r="DH8" s="472"/>
      <c r="DI8" s="473"/>
      <c r="DJ8" s="186"/>
      <c r="DK8" s="186"/>
      <c r="DL8" s="186"/>
      <c r="DM8" s="186"/>
      <c r="DN8" s="186"/>
      <c r="DO8" s="186"/>
    </row>
    <row r="9" spans="1:119" ht="18.75" customHeight="1" thickBot="1" x14ac:dyDescent="0.25">
      <c r="A9" s="187"/>
      <c r="B9" s="425" t="s">
        <v>111</v>
      </c>
      <c r="C9" s="426"/>
      <c r="D9" s="426"/>
      <c r="E9" s="426"/>
      <c r="F9" s="426"/>
      <c r="G9" s="426"/>
      <c r="H9" s="426"/>
      <c r="I9" s="426"/>
      <c r="J9" s="426"/>
      <c r="K9" s="474"/>
      <c r="L9" s="475" t="s">
        <v>112</v>
      </c>
      <c r="M9" s="476"/>
      <c r="N9" s="476"/>
      <c r="O9" s="476"/>
      <c r="P9" s="476"/>
      <c r="Q9" s="477"/>
      <c r="R9" s="478">
        <v>524310</v>
      </c>
      <c r="S9" s="479"/>
      <c r="T9" s="479"/>
      <c r="U9" s="479"/>
      <c r="V9" s="480"/>
      <c r="W9" s="388" t="s">
        <v>113</v>
      </c>
      <c r="X9" s="389"/>
      <c r="Y9" s="389"/>
      <c r="Z9" s="389"/>
      <c r="AA9" s="389"/>
      <c r="AB9" s="389"/>
      <c r="AC9" s="389"/>
      <c r="AD9" s="389"/>
      <c r="AE9" s="389"/>
      <c r="AF9" s="389"/>
      <c r="AG9" s="389"/>
      <c r="AH9" s="389"/>
      <c r="AI9" s="389"/>
      <c r="AJ9" s="389"/>
      <c r="AK9" s="389"/>
      <c r="AL9" s="390"/>
      <c r="AM9" s="460" t="s">
        <v>114</v>
      </c>
      <c r="AN9" s="461"/>
      <c r="AO9" s="461"/>
      <c r="AP9" s="461"/>
      <c r="AQ9" s="461"/>
      <c r="AR9" s="461"/>
      <c r="AS9" s="461"/>
      <c r="AT9" s="462"/>
      <c r="AU9" s="463" t="s">
        <v>115</v>
      </c>
      <c r="AV9" s="464"/>
      <c r="AW9" s="464"/>
      <c r="AX9" s="464"/>
      <c r="AY9" s="465" t="s">
        <v>116</v>
      </c>
      <c r="AZ9" s="466"/>
      <c r="BA9" s="466"/>
      <c r="BB9" s="466"/>
      <c r="BC9" s="466"/>
      <c r="BD9" s="466"/>
      <c r="BE9" s="466"/>
      <c r="BF9" s="466"/>
      <c r="BG9" s="466"/>
      <c r="BH9" s="466"/>
      <c r="BI9" s="466"/>
      <c r="BJ9" s="466"/>
      <c r="BK9" s="466"/>
      <c r="BL9" s="466"/>
      <c r="BM9" s="467"/>
      <c r="BN9" s="431">
        <v>597808</v>
      </c>
      <c r="BO9" s="432"/>
      <c r="BP9" s="432"/>
      <c r="BQ9" s="432"/>
      <c r="BR9" s="432"/>
      <c r="BS9" s="432"/>
      <c r="BT9" s="432"/>
      <c r="BU9" s="433"/>
      <c r="BV9" s="431">
        <v>22940</v>
      </c>
      <c r="BW9" s="432"/>
      <c r="BX9" s="432"/>
      <c r="BY9" s="432"/>
      <c r="BZ9" s="432"/>
      <c r="CA9" s="432"/>
      <c r="CB9" s="432"/>
      <c r="CC9" s="433"/>
      <c r="CD9" s="434" t="s">
        <v>117</v>
      </c>
      <c r="CE9" s="435"/>
      <c r="CF9" s="435"/>
      <c r="CG9" s="435"/>
      <c r="CH9" s="435"/>
      <c r="CI9" s="435"/>
      <c r="CJ9" s="435"/>
      <c r="CK9" s="435"/>
      <c r="CL9" s="435"/>
      <c r="CM9" s="435"/>
      <c r="CN9" s="435"/>
      <c r="CO9" s="435"/>
      <c r="CP9" s="435"/>
      <c r="CQ9" s="435"/>
      <c r="CR9" s="435"/>
      <c r="CS9" s="436"/>
      <c r="CT9" s="428">
        <v>1.6</v>
      </c>
      <c r="CU9" s="429"/>
      <c r="CV9" s="429"/>
      <c r="CW9" s="429"/>
      <c r="CX9" s="429"/>
      <c r="CY9" s="429"/>
      <c r="CZ9" s="429"/>
      <c r="DA9" s="430"/>
      <c r="DB9" s="428">
        <v>1.7</v>
      </c>
      <c r="DC9" s="429"/>
      <c r="DD9" s="429"/>
      <c r="DE9" s="429"/>
      <c r="DF9" s="429"/>
      <c r="DG9" s="429"/>
      <c r="DH9" s="429"/>
      <c r="DI9" s="430"/>
      <c r="DJ9" s="186"/>
      <c r="DK9" s="186"/>
      <c r="DL9" s="186"/>
      <c r="DM9" s="186"/>
      <c r="DN9" s="186"/>
      <c r="DO9" s="186"/>
    </row>
    <row r="10" spans="1:119" ht="18.75" customHeight="1" thickBot="1" x14ac:dyDescent="0.25">
      <c r="A10" s="187"/>
      <c r="B10" s="425"/>
      <c r="C10" s="426"/>
      <c r="D10" s="426"/>
      <c r="E10" s="426"/>
      <c r="F10" s="426"/>
      <c r="G10" s="426"/>
      <c r="H10" s="426"/>
      <c r="I10" s="426"/>
      <c r="J10" s="426"/>
      <c r="K10" s="474"/>
      <c r="L10" s="481" t="s">
        <v>118</v>
      </c>
      <c r="M10" s="461"/>
      <c r="N10" s="461"/>
      <c r="O10" s="461"/>
      <c r="P10" s="461"/>
      <c r="Q10" s="462"/>
      <c r="R10" s="482">
        <v>498109</v>
      </c>
      <c r="S10" s="483"/>
      <c r="T10" s="483"/>
      <c r="U10" s="483"/>
      <c r="V10" s="484"/>
      <c r="W10" s="419"/>
      <c r="X10" s="420"/>
      <c r="Y10" s="420"/>
      <c r="Z10" s="420"/>
      <c r="AA10" s="420"/>
      <c r="AB10" s="420"/>
      <c r="AC10" s="420"/>
      <c r="AD10" s="420"/>
      <c r="AE10" s="420"/>
      <c r="AF10" s="420"/>
      <c r="AG10" s="420"/>
      <c r="AH10" s="420"/>
      <c r="AI10" s="420"/>
      <c r="AJ10" s="420"/>
      <c r="AK10" s="420"/>
      <c r="AL10" s="423"/>
      <c r="AM10" s="460" t="s">
        <v>119</v>
      </c>
      <c r="AN10" s="461"/>
      <c r="AO10" s="461"/>
      <c r="AP10" s="461"/>
      <c r="AQ10" s="461"/>
      <c r="AR10" s="461"/>
      <c r="AS10" s="461"/>
      <c r="AT10" s="462"/>
      <c r="AU10" s="463" t="s">
        <v>115</v>
      </c>
      <c r="AV10" s="464"/>
      <c r="AW10" s="464"/>
      <c r="AX10" s="464"/>
      <c r="AY10" s="465" t="s">
        <v>120</v>
      </c>
      <c r="AZ10" s="466"/>
      <c r="BA10" s="466"/>
      <c r="BB10" s="466"/>
      <c r="BC10" s="466"/>
      <c r="BD10" s="466"/>
      <c r="BE10" s="466"/>
      <c r="BF10" s="466"/>
      <c r="BG10" s="466"/>
      <c r="BH10" s="466"/>
      <c r="BI10" s="466"/>
      <c r="BJ10" s="466"/>
      <c r="BK10" s="466"/>
      <c r="BL10" s="466"/>
      <c r="BM10" s="467"/>
      <c r="BN10" s="431">
        <v>4554217</v>
      </c>
      <c r="BO10" s="432"/>
      <c r="BP10" s="432"/>
      <c r="BQ10" s="432"/>
      <c r="BR10" s="432"/>
      <c r="BS10" s="432"/>
      <c r="BT10" s="432"/>
      <c r="BU10" s="433"/>
      <c r="BV10" s="431">
        <v>2512782</v>
      </c>
      <c r="BW10" s="432"/>
      <c r="BX10" s="432"/>
      <c r="BY10" s="432"/>
      <c r="BZ10" s="432"/>
      <c r="CA10" s="432"/>
      <c r="CB10" s="432"/>
      <c r="CC10" s="433"/>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25"/>
      <c r="C11" s="426"/>
      <c r="D11" s="426"/>
      <c r="E11" s="426"/>
      <c r="F11" s="426"/>
      <c r="G11" s="426"/>
      <c r="H11" s="426"/>
      <c r="I11" s="426"/>
      <c r="J11" s="426"/>
      <c r="K11" s="474"/>
      <c r="L11" s="485" t="s">
        <v>122</v>
      </c>
      <c r="M11" s="486"/>
      <c r="N11" s="486"/>
      <c r="O11" s="486"/>
      <c r="P11" s="486"/>
      <c r="Q11" s="487"/>
      <c r="R11" s="488" t="s">
        <v>123</v>
      </c>
      <c r="S11" s="489"/>
      <c r="T11" s="489"/>
      <c r="U11" s="489"/>
      <c r="V11" s="490"/>
      <c r="W11" s="419"/>
      <c r="X11" s="420"/>
      <c r="Y11" s="420"/>
      <c r="Z11" s="420"/>
      <c r="AA11" s="420"/>
      <c r="AB11" s="420"/>
      <c r="AC11" s="420"/>
      <c r="AD11" s="420"/>
      <c r="AE11" s="420"/>
      <c r="AF11" s="420"/>
      <c r="AG11" s="420"/>
      <c r="AH11" s="420"/>
      <c r="AI11" s="420"/>
      <c r="AJ11" s="420"/>
      <c r="AK11" s="420"/>
      <c r="AL11" s="423"/>
      <c r="AM11" s="460" t="s">
        <v>124</v>
      </c>
      <c r="AN11" s="461"/>
      <c r="AO11" s="461"/>
      <c r="AP11" s="461"/>
      <c r="AQ11" s="461"/>
      <c r="AR11" s="461"/>
      <c r="AS11" s="461"/>
      <c r="AT11" s="462"/>
      <c r="AU11" s="463" t="s">
        <v>125</v>
      </c>
      <c r="AV11" s="464"/>
      <c r="AW11" s="464"/>
      <c r="AX11" s="464"/>
      <c r="AY11" s="465" t="s">
        <v>126</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127</v>
      </c>
      <c r="CE11" s="435"/>
      <c r="CF11" s="435"/>
      <c r="CG11" s="435"/>
      <c r="CH11" s="435"/>
      <c r="CI11" s="435"/>
      <c r="CJ11" s="435"/>
      <c r="CK11" s="435"/>
      <c r="CL11" s="435"/>
      <c r="CM11" s="435"/>
      <c r="CN11" s="435"/>
      <c r="CO11" s="435"/>
      <c r="CP11" s="435"/>
      <c r="CQ11" s="435"/>
      <c r="CR11" s="435"/>
      <c r="CS11" s="436"/>
      <c r="CT11" s="471" t="s">
        <v>128</v>
      </c>
      <c r="CU11" s="472"/>
      <c r="CV11" s="472"/>
      <c r="CW11" s="472"/>
      <c r="CX11" s="472"/>
      <c r="CY11" s="472"/>
      <c r="CZ11" s="472"/>
      <c r="DA11" s="473"/>
      <c r="DB11" s="471" t="s">
        <v>129</v>
      </c>
      <c r="DC11" s="472"/>
      <c r="DD11" s="472"/>
      <c r="DE11" s="472"/>
      <c r="DF11" s="472"/>
      <c r="DG11" s="472"/>
      <c r="DH11" s="472"/>
      <c r="DI11" s="473"/>
      <c r="DJ11" s="186"/>
      <c r="DK11" s="186"/>
      <c r="DL11" s="186"/>
      <c r="DM11" s="186"/>
      <c r="DN11" s="186"/>
      <c r="DO11" s="186"/>
    </row>
    <row r="12" spans="1:119" ht="18.75" customHeight="1" x14ac:dyDescent="0.2">
      <c r="A12" s="187"/>
      <c r="B12" s="491" t="s">
        <v>130</v>
      </c>
      <c r="C12" s="492"/>
      <c r="D12" s="492"/>
      <c r="E12" s="492"/>
      <c r="F12" s="492"/>
      <c r="G12" s="492"/>
      <c r="H12" s="492"/>
      <c r="I12" s="492"/>
      <c r="J12" s="492"/>
      <c r="K12" s="493"/>
      <c r="L12" s="500" t="s">
        <v>131</v>
      </c>
      <c r="M12" s="501"/>
      <c r="N12" s="501"/>
      <c r="O12" s="501"/>
      <c r="P12" s="501"/>
      <c r="Q12" s="502"/>
      <c r="R12" s="503">
        <v>526301</v>
      </c>
      <c r="S12" s="504"/>
      <c r="T12" s="504"/>
      <c r="U12" s="504"/>
      <c r="V12" s="505"/>
      <c r="W12" s="506" t="s">
        <v>1</v>
      </c>
      <c r="X12" s="464"/>
      <c r="Y12" s="464"/>
      <c r="Z12" s="464"/>
      <c r="AA12" s="464"/>
      <c r="AB12" s="507"/>
      <c r="AC12" s="508" t="s">
        <v>132</v>
      </c>
      <c r="AD12" s="509"/>
      <c r="AE12" s="509"/>
      <c r="AF12" s="509"/>
      <c r="AG12" s="510"/>
      <c r="AH12" s="508" t="s">
        <v>133</v>
      </c>
      <c r="AI12" s="509"/>
      <c r="AJ12" s="509"/>
      <c r="AK12" s="509"/>
      <c r="AL12" s="511"/>
      <c r="AM12" s="460" t="s">
        <v>134</v>
      </c>
      <c r="AN12" s="461"/>
      <c r="AO12" s="461"/>
      <c r="AP12" s="461"/>
      <c r="AQ12" s="461"/>
      <c r="AR12" s="461"/>
      <c r="AS12" s="461"/>
      <c r="AT12" s="462"/>
      <c r="AU12" s="463" t="s">
        <v>115</v>
      </c>
      <c r="AV12" s="464"/>
      <c r="AW12" s="464"/>
      <c r="AX12" s="464"/>
      <c r="AY12" s="465" t="s">
        <v>135</v>
      </c>
      <c r="AZ12" s="466"/>
      <c r="BA12" s="466"/>
      <c r="BB12" s="466"/>
      <c r="BC12" s="466"/>
      <c r="BD12" s="466"/>
      <c r="BE12" s="466"/>
      <c r="BF12" s="466"/>
      <c r="BG12" s="466"/>
      <c r="BH12" s="466"/>
      <c r="BI12" s="466"/>
      <c r="BJ12" s="466"/>
      <c r="BK12" s="466"/>
      <c r="BL12" s="466"/>
      <c r="BM12" s="467"/>
      <c r="BN12" s="431">
        <v>1000000</v>
      </c>
      <c r="BO12" s="432"/>
      <c r="BP12" s="432"/>
      <c r="BQ12" s="432"/>
      <c r="BR12" s="432"/>
      <c r="BS12" s="432"/>
      <c r="BT12" s="432"/>
      <c r="BU12" s="433"/>
      <c r="BV12" s="431">
        <v>0</v>
      </c>
      <c r="BW12" s="432"/>
      <c r="BX12" s="432"/>
      <c r="BY12" s="432"/>
      <c r="BZ12" s="432"/>
      <c r="CA12" s="432"/>
      <c r="CB12" s="432"/>
      <c r="CC12" s="433"/>
      <c r="CD12" s="434" t="s">
        <v>136</v>
      </c>
      <c r="CE12" s="435"/>
      <c r="CF12" s="435"/>
      <c r="CG12" s="435"/>
      <c r="CH12" s="435"/>
      <c r="CI12" s="435"/>
      <c r="CJ12" s="435"/>
      <c r="CK12" s="435"/>
      <c r="CL12" s="435"/>
      <c r="CM12" s="435"/>
      <c r="CN12" s="435"/>
      <c r="CO12" s="435"/>
      <c r="CP12" s="435"/>
      <c r="CQ12" s="435"/>
      <c r="CR12" s="435"/>
      <c r="CS12" s="436"/>
      <c r="CT12" s="471" t="s">
        <v>129</v>
      </c>
      <c r="CU12" s="472"/>
      <c r="CV12" s="472"/>
      <c r="CW12" s="472"/>
      <c r="CX12" s="472"/>
      <c r="CY12" s="472"/>
      <c r="CZ12" s="472"/>
      <c r="DA12" s="473"/>
      <c r="DB12" s="471" t="s">
        <v>129</v>
      </c>
      <c r="DC12" s="472"/>
      <c r="DD12" s="472"/>
      <c r="DE12" s="472"/>
      <c r="DF12" s="472"/>
      <c r="DG12" s="472"/>
      <c r="DH12" s="472"/>
      <c r="DI12" s="473"/>
      <c r="DJ12" s="186"/>
      <c r="DK12" s="186"/>
      <c r="DL12" s="186"/>
      <c r="DM12" s="186"/>
      <c r="DN12" s="186"/>
      <c r="DO12" s="186"/>
    </row>
    <row r="13" spans="1:119" ht="18.75" customHeight="1" x14ac:dyDescent="0.2">
      <c r="A13" s="187"/>
      <c r="B13" s="494"/>
      <c r="C13" s="495"/>
      <c r="D13" s="495"/>
      <c r="E13" s="495"/>
      <c r="F13" s="495"/>
      <c r="G13" s="495"/>
      <c r="H13" s="495"/>
      <c r="I13" s="495"/>
      <c r="J13" s="495"/>
      <c r="K13" s="496"/>
      <c r="L13" s="197"/>
      <c r="M13" s="522" t="s">
        <v>137</v>
      </c>
      <c r="N13" s="523"/>
      <c r="O13" s="523"/>
      <c r="P13" s="523"/>
      <c r="Q13" s="524"/>
      <c r="R13" s="515">
        <v>495909</v>
      </c>
      <c r="S13" s="516"/>
      <c r="T13" s="516"/>
      <c r="U13" s="516"/>
      <c r="V13" s="517"/>
      <c r="W13" s="447" t="s">
        <v>138</v>
      </c>
      <c r="X13" s="448"/>
      <c r="Y13" s="448"/>
      <c r="Z13" s="448"/>
      <c r="AA13" s="448"/>
      <c r="AB13" s="438"/>
      <c r="AC13" s="482">
        <v>160</v>
      </c>
      <c r="AD13" s="483"/>
      <c r="AE13" s="483"/>
      <c r="AF13" s="483"/>
      <c r="AG13" s="525"/>
      <c r="AH13" s="482">
        <v>130</v>
      </c>
      <c r="AI13" s="483"/>
      <c r="AJ13" s="483"/>
      <c r="AK13" s="483"/>
      <c r="AL13" s="484"/>
      <c r="AM13" s="460" t="s">
        <v>139</v>
      </c>
      <c r="AN13" s="461"/>
      <c r="AO13" s="461"/>
      <c r="AP13" s="461"/>
      <c r="AQ13" s="461"/>
      <c r="AR13" s="461"/>
      <c r="AS13" s="461"/>
      <c r="AT13" s="462"/>
      <c r="AU13" s="463" t="s">
        <v>140</v>
      </c>
      <c r="AV13" s="464"/>
      <c r="AW13" s="464"/>
      <c r="AX13" s="464"/>
      <c r="AY13" s="465" t="s">
        <v>141</v>
      </c>
      <c r="AZ13" s="466"/>
      <c r="BA13" s="466"/>
      <c r="BB13" s="466"/>
      <c r="BC13" s="466"/>
      <c r="BD13" s="466"/>
      <c r="BE13" s="466"/>
      <c r="BF13" s="466"/>
      <c r="BG13" s="466"/>
      <c r="BH13" s="466"/>
      <c r="BI13" s="466"/>
      <c r="BJ13" s="466"/>
      <c r="BK13" s="466"/>
      <c r="BL13" s="466"/>
      <c r="BM13" s="467"/>
      <c r="BN13" s="431">
        <v>4152025</v>
      </c>
      <c r="BO13" s="432"/>
      <c r="BP13" s="432"/>
      <c r="BQ13" s="432"/>
      <c r="BR13" s="432"/>
      <c r="BS13" s="432"/>
      <c r="BT13" s="432"/>
      <c r="BU13" s="433"/>
      <c r="BV13" s="431">
        <v>2535722</v>
      </c>
      <c r="BW13" s="432"/>
      <c r="BX13" s="432"/>
      <c r="BY13" s="432"/>
      <c r="BZ13" s="432"/>
      <c r="CA13" s="432"/>
      <c r="CB13" s="432"/>
      <c r="CC13" s="433"/>
      <c r="CD13" s="434" t="s">
        <v>142</v>
      </c>
      <c r="CE13" s="435"/>
      <c r="CF13" s="435"/>
      <c r="CG13" s="435"/>
      <c r="CH13" s="435"/>
      <c r="CI13" s="435"/>
      <c r="CJ13" s="435"/>
      <c r="CK13" s="435"/>
      <c r="CL13" s="435"/>
      <c r="CM13" s="435"/>
      <c r="CN13" s="435"/>
      <c r="CO13" s="435"/>
      <c r="CP13" s="435"/>
      <c r="CQ13" s="435"/>
      <c r="CR13" s="435"/>
      <c r="CS13" s="436"/>
      <c r="CT13" s="428">
        <v>-3.7</v>
      </c>
      <c r="CU13" s="429"/>
      <c r="CV13" s="429"/>
      <c r="CW13" s="429"/>
      <c r="CX13" s="429"/>
      <c r="CY13" s="429"/>
      <c r="CZ13" s="429"/>
      <c r="DA13" s="430"/>
      <c r="DB13" s="428">
        <v>-4</v>
      </c>
      <c r="DC13" s="429"/>
      <c r="DD13" s="429"/>
      <c r="DE13" s="429"/>
      <c r="DF13" s="429"/>
      <c r="DG13" s="429"/>
      <c r="DH13" s="429"/>
      <c r="DI13" s="430"/>
      <c r="DJ13" s="186"/>
      <c r="DK13" s="186"/>
      <c r="DL13" s="186"/>
      <c r="DM13" s="186"/>
      <c r="DN13" s="186"/>
      <c r="DO13" s="186"/>
    </row>
    <row r="14" spans="1:119" ht="18.75" customHeight="1" thickBot="1" x14ac:dyDescent="0.25">
      <c r="A14" s="187"/>
      <c r="B14" s="494"/>
      <c r="C14" s="495"/>
      <c r="D14" s="495"/>
      <c r="E14" s="495"/>
      <c r="F14" s="495"/>
      <c r="G14" s="495"/>
      <c r="H14" s="495"/>
      <c r="I14" s="495"/>
      <c r="J14" s="495"/>
      <c r="K14" s="496"/>
      <c r="L14" s="512" t="s">
        <v>143</v>
      </c>
      <c r="M14" s="513"/>
      <c r="N14" s="513"/>
      <c r="O14" s="513"/>
      <c r="P14" s="513"/>
      <c r="Q14" s="514"/>
      <c r="R14" s="515">
        <v>521835</v>
      </c>
      <c r="S14" s="516"/>
      <c r="T14" s="516"/>
      <c r="U14" s="516"/>
      <c r="V14" s="517"/>
      <c r="W14" s="421"/>
      <c r="X14" s="422"/>
      <c r="Y14" s="422"/>
      <c r="Z14" s="422"/>
      <c r="AA14" s="422"/>
      <c r="AB14" s="411"/>
      <c r="AC14" s="518">
        <v>0.1</v>
      </c>
      <c r="AD14" s="519"/>
      <c r="AE14" s="519"/>
      <c r="AF14" s="519"/>
      <c r="AG14" s="520"/>
      <c r="AH14" s="518">
        <v>0.1</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144</v>
      </c>
      <c r="CE14" s="527"/>
      <c r="CF14" s="527"/>
      <c r="CG14" s="527"/>
      <c r="CH14" s="527"/>
      <c r="CI14" s="527"/>
      <c r="CJ14" s="527"/>
      <c r="CK14" s="527"/>
      <c r="CL14" s="527"/>
      <c r="CM14" s="527"/>
      <c r="CN14" s="527"/>
      <c r="CO14" s="527"/>
      <c r="CP14" s="527"/>
      <c r="CQ14" s="527"/>
      <c r="CR14" s="527"/>
      <c r="CS14" s="528"/>
      <c r="CT14" s="529" t="s">
        <v>145</v>
      </c>
      <c r="CU14" s="530"/>
      <c r="CV14" s="530"/>
      <c r="CW14" s="530"/>
      <c r="CX14" s="530"/>
      <c r="CY14" s="530"/>
      <c r="CZ14" s="530"/>
      <c r="DA14" s="531"/>
      <c r="DB14" s="529" t="s">
        <v>129</v>
      </c>
      <c r="DC14" s="530"/>
      <c r="DD14" s="530"/>
      <c r="DE14" s="530"/>
      <c r="DF14" s="530"/>
      <c r="DG14" s="530"/>
      <c r="DH14" s="530"/>
      <c r="DI14" s="531"/>
      <c r="DJ14" s="186"/>
      <c r="DK14" s="186"/>
      <c r="DL14" s="186"/>
      <c r="DM14" s="186"/>
      <c r="DN14" s="186"/>
      <c r="DO14" s="186"/>
    </row>
    <row r="15" spans="1:119" ht="18.75" customHeight="1" x14ac:dyDescent="0.2">
      <c r="A15" s="187"/>
      <c r="B15" s="494"/>
      <c r="C15" s="495"/>
      <c r="D15" s="495"/>
      <c r="E15" s="495"/>
      <c r="F15" s="495"/>
      <c r="G15" s="495"/>
      <c r="H15" s="495"/>
      <c r="I15" s="495"/>
      <c r="J15" s="495"/>
      <c r="K15" s="496"/>
      <c r="L15" s="197"/>
      <c r="M15" s="522" t="s">
        <v>146</v>
      </c>
      <c r="N15" s="523"/>
      <c r="O15" s="523"/>
      <c r="P15" s="523"/>
      <c r="Q15" s="524"/>
      <c r="R15" s="515">
        <v>490814</v>
      </c>
      <c r="S15" s="516"/>
      <c r="T15" s="516"/>
      <c r="U15" s="516"/>
      <c r="V15" s="517"/>
      <c r="W15" s="447" t="s">
        <v>147</v>
      </c>
      <c r="X15" s="448"/>
      <c r="Y15" s="448"/>
      <c r="Z15" s="448"/>
      <c r="AA15" s="448"/>
      <c r="AB15" s="438"/>
      <c r="AC15" s="482">
        <v>34048</v>
      </c>
      <c r="AD15" s="483"/>
      <c r="AE15" s="483"/>
      <c r="AF15" s="483"/>
      <c r="AG15" s="525"/>
      <c r="AH15" s="482">
        <v>34576</v>
      </c>
      <c r="AI15" s="483"/>
      <c r="AJ15" s="483"/>
      <c r="AK15" s="483"/>
      <c r="AL15" s="484"/>
      <c r="AM15" s="460"/>
      <c r="AN15" s="461"/>
      <c r="AO15" s="461"/>
      <c r="AP15" s="461"/>
      <c r="AQ15" s="461"/>
      <c r="AR15" s="461"/>
      <c r="AS15" s="461"/>
      <c r="AT15" s="462"/>
      <c r="AU15" s="463"/>
      <c r="AV15" s="464"/>
      <c r="AW15" s="464"/>
      <c r="AX15" s="464"/>
      <c r="AY15" s="391" t="s">
        <v>148</v>
      </c>
      <c r="AZ15" s="392"/>
      <c r="BA15" s="392"/>
      <c r="BB15" s="392"/>
      <c r="BC15" s="392"/>
      <c r="BD15" s="392"/>
      <c r="BE15" s="392"/>
      <c r="BF15" s="392"/>
      <c r="BG15" s="392"/>
      <c r="BH15" s="392"/>
      <c r="BI15" s="392"/>
      <c r="BJ15" s="392"/>
      <c r="BK15" s="392"/>
      <c r="BL15" s="392"/>
      <c r="BM15" s="393"/>
      <c r="BN15" s="394">
        <v>60654469</v>
      </c>
      <c r="BO15" s="395"/>
      <c r="BP15" s="395"/>
      <c r="BQ15" s="395"/>
      <c r="BR15" s="395"/>
      <c r="BS15" s="395"/>
      <c r="BT15" s="395"/>
      <c r="BU15" s="396"/>
      <c r="BV15" s="394">
        <v>57330562</v>
      </c>
      <c r="BW15" s="395"/>
      <c r="BX15" s="395"/>
      <c r="BY15" s="395"/>
      <c r="BZ15" s="395"/>
      <c r="CA15" s="395"/>
      <c r="CB15" s="395"/>
      <c r="CC15" s="396"/>
      <c r="CD15" s="532" t="s">
        <v>149</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494"/>
      <c r="C16" s="495"/>
      <c r="D16" s="495"/>
      <c r="E16" s="495"/>
      <c r="F16" s="495"/>
      <c r="G16" s="495"/>
      <c r="H16" s="495"/>
      <c r="I16" s="495"/>
      <c r="J16" s="495"/>
      <c r="K16" s="496"/>
      <c r="L16" s="512" t="s">
        <v>150</v>
      </c>
      <c r="M16" s="543"/>
      <c r="N16" s="543"/>
      <c r="O16" s="543"/>
      <c r="P16" s="543"/>
      <c r="Q16" s="544"/>
      <c r="R16" s="535" t="s">
        <v>151</v>
      </c>
      <c r="S16" s="536"/>
      <c r="T16" s="536"/>
      <c r="U16" s="536"/>
      <c r="V16" s="537"/>
      <c r="W16" s="421"/>
      <c r="X16" s="422"/>
      <c r="Y16" s="422"/>
      <c r="Z16" s="422"/>
      <c r="AA16" s="422"/>
      <c r="AB16" s="411"/>
      <c r="AC16" s="518">
        <v>16.899999999999999</v>
      </c>
      <c r="AD16" s="519"/>
      <c r="AE16" s="519"/>
      <c r="AF16" s="519"/>
      <c r="AG16" s="520"/>
      <c r="AH16" s="518">
        <v>16.5</v>
      </c>
      <c r="AI16" s="519"/>
      <c r="AJ16" s="519"/>
      <c r="AK16" s="519"/>
      <c r="AL16" s="521"/>
      <c r="AM16" s="460"/>
      <c r="AN16" s="461"/>
      <c r="AO16" s="461"/>
      <c r="AP16" s="461"/>
      <c r="AQ16" s="461"/>
      <c r="AR16" s="461"/>
      <c r="AS16" s="461"/>
      <c r="AT16" s="462"/>
      <c r="AU16" s="463"/>
      <c r="AV16" s="464"/>
      <c r="AW16" s="464"/>
      <c r="AX16" s="464"/>
      <c r="AY16" s="465" t="s">
        <v>152</v>
      </c>
      <c r="AZ16" s="466"/>
      <c r="BA16" s="466"/>
      <c r="BB16" s="466"/>
      <c r="BC16" s="466"/>
      <c r="BD16" s="466"/>
      <c r="BE16" s="466"/>
      <c r="BF16" s="466"/>
      <c r="BG16" s="466"/>
      <c r="BH16" s="466"/>
      <c r="BI16" s="466"/>
      <c r="BJ16" s="466"/>
      <c r="BK16" s="466"/>
      <c r="BL16" s="466"/>
      <c r="BM16" s="467"/>
      <c r="BN16" s="431">
        <v>117078223</v>
      </c>
      <c r="BO16" s="432"/>
      <c r="BP16" s="432"/>
      <c r="BQ16" s="432"/>
      <c r="BR16" s="432"/>
      <c r="BS16" s="432"/>
      <c r="BT16" s="432"/>
      <c r="BU16" s="433"/>
      <c r="BV16" s="431">
        <v>120165983</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5">
      <c r="A17" s="187"/>
      <c r="B17" s="497"/>
      <c r="C17" s="498"/>
      <c r="D17" s="498"/>
      <c r="E17" s="498"/>
      <c r="F17" s="498"/>
      <c r="G17" s="498"/>
      <c r="H17" s="498"/>
      <c r="I17" s="498"/>
      <c r="J17" s="498"/>
      <c r="K17" s="499"/>
      <c r="L17" s="202"/>
      <c r="M17" s="538" t="s">
        <v>153</v>
      </c>
      <c r="N17" s="539"/>
      <c r="O17" s="539"/>
      <c r="P17" s="539"/>
      <c r="Q17" s="540"/>
      <c r="R17" s="535" t="s">
        <v>154</v>
      </c>
      <c r="S17" s="536"/>
      <c r="T17" s="536"/>
      <c r="U17" s="536"/>
      <c r="V17" s="537"/>
      <c r="W17" s="447" t="s">
        <v>155</v>
      </c>
      <c r="X17" s="448"/>
      <c r="Y17" s="448"/>
      <c r="Z17" s="448"/>
      <c r="AA17" s="448"/>
      <c r="AB17" s="438"/>
      <c r="AC17" s="482">
        <v>167231</v>
      </c>
      <c r="AD17" s="483"/>
      <c r="AE17" s="483"/>
      <c r="AF17" s="483"/>
      <c r="AG17" s="525"/>
      <c r="AH17" s="482">
        <v>174560</v>
      </c>
      <c r="AI17" s="483"/>
      <c r="AJ17" s="483"/>
      <c r="AK17" s="483"/>
      <c r="AL17" s="484"/>
      <c r="AM17" s="460"/>
      <c r="AN17" s="461"/>
      <c r="AO17" s="461"/>
      <c r="AP17" s="461"/>
      <c r="AQ17" s="461"/>
      <c r="AR17" s="461"/>
      <c r="AS17" s="461"/>
      <c r="AT17" s="462"/>
      <c r="AU17" s="463"/>
      <c r="AV17" s="464"/>
      <c r="AW17" s="464"/>
      <c r="AX17" s="464"/>
      <c r="AY17" s="465" t="s">
        <v>156</v>
      </c>
      <c r="AZ17" s="466"/>
      <c r="BA17" s="466"/>
      <c r="BB17" s="466"/>
      <c r="BC17" s="466"/>
      <c r="BD17" s="466"/>
      <c r="BE17" s="466"/>
      <c r="BF17" s="466"/>
      <c r="BG17" s="466"/>
      <c r="BH17" s="466"/>
      <c r="BI17" s="466"/>
      <c r="BJ17" s="466"/>
      <c r="BK17" s="466"/>
      <c r="BL17" s="466"/>
      <c r="BM17" s="467"/>
      <c r="BN17" s="431">
        <v>126191212</v>
      </c>
      <c r="BO17" s="432"/>
      <c r="BP17" s="432"/>
      <c r="BQ17" s="432"/>
      <c r="BR17" s="432"/>
      <c r="BS17" s="432"/>
      <c r="BT17" s="432"/>
      <c r="BU17" s="433"/>
      <c r="BV17" s="431">
        <v>129044291</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5">
      <c r="A18" s="187"/>
      <c r="B18" s="545" t="s">
        <v>157</v>
      </c>
      <c r="C18" s="474"/>
      <c r="D18" s="474"/>
      <c r="E18" s="546"/>
      <c r="F18" s="546"/>
      <c r="G18" s="546"/>
      <c r="H18" s="546"/>
      <c r="I18" s="546"/>
      <c r="J18" s="546"/>
      <c r="K18" s="546"/>
      <c r="L18" s="547">
        <v>42.99</v>
      </c>
      <c r="M18" s="547"/>
      <c r="N18" s="547"/>
      <c r="O18" s="547"/>
      <c r="P18" s="547"/>
      <c r="Q18" s="547"/>
      <c r="R18" s="548"/>
      <c r="S18" s="548"/>
      <c r="T18" s="548"/>
      <c r="U18" s="548"/>
      <c r="V18" s="549"/>
      <c r="W18" s="449"/>
      <c r="X18" s="450"/>
      <c r="Y18" s="450"/>
      <c r="Z18" s="450"/>
      <c r="AA18" s="450"/>
      <c r="AB18" s="441"/>
      <c r="AC18" s="550">
        <v>83</v>
      </c>
      <c r="AD18" s="551"/>
      <c r="AE18" s="551"/>
      <c r="AF18" s="551"/>
      <c r="AG18" s="552"/>
      <c r="AH18" s="550">
        <v>83.4</v>
      </c>
      <c r="AI18" s="551"/>
      <c r="AJ18" s="551"/>
      <c r="AK18" s="551"/>
      <c r="AL18" s="553"/>
      <c r="AM18" s="460"/>
      <c r="AN18" s="461"/>
      <c r="AO18" s="461"/>
      <c r="AP18" s="461"/>
      <c r="AQ18" s="461"/>
      <c r="AR18" s="461"/>
      <c r="AS18" s="461"/>
      <c r="AT18" s="462"/>
      <c r="AU18" s="463"/>
      <c r="AV18" s="464"/>
      <c r="AW18" s="464"/>
      <c r="AX18" s="464"/>
      <c r="AY18" s="465" t="s">
        <v>158</v>
      </c>
      <c r="AZ18" s="466"/>
      <c r="BA18" s="466"/>
      <c r="BB18" s="466"/>
      <c r="BC18" s="466"/>
      <c r="BD18" s="466"/>
      <c r="BE18" s="466"/>
      <c r="BF18" s="466"/>
      <c r="BG18" s="466"/>
      <c r="BH18" s="466"/>
      <c r="BI18" s="466"/>
      <c r="BJ18" s="466"/>
      <c r="BK18" s="466"/>
      <c r="BL18" s="466"/>
      <c r="BM18" s="467"/>
      <c r="BN18" s="431">
        <v>101910432</v>
      </c>
      <c r="BO18" s="432"/>
      <c r="BP18" s="432"/>
      <c r="BQ18" s="432"/>
      <c r="BR18" s="432"/>
      <c r="BS18" s="432"/>
      <c r="BT18" s="432"/>
      <c r="BU18" s="433"/>
      <c r="BV18" s="431">
        <v>100062014</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5">
      <c r="A19" s="187"/>
      <c r="B19" s="545" t="s">
        <v>159</v>
      </c>
      <c r="C19" s="474"/>
      <c r="D19" s="474"/>
      <c r="E19" s="546"/>
      <c r="F19" s="546"/>
      <c r="G19" s="546"/>
      <c r="H19" s="546"/>
      <c r="I19" s="546"/>
      <c r="J19" s="546"/>
      <c r="K19" s="546"/>
      <c r="L19" s="554">
        <v>12196</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160</v>
      </c>
      <c r="AZ19" s="466"/>
      <c r="BA19" s="466"/>
      <c r="BB19" s="466"/>
      <c r="BC19" s="466"/>
      <c r="BD19" s="466"/>
      <c r="BE19" s="466"/>
      <c r="BF19" s="466"/>
      <c r="BG19" s="466"/>
      <c r="BH19" s="466"/>
      <c r="BI19" s="466"/>
      <c r="BJ19" s="466"/>
      <c r="BK19" s="466"/>
      <c r="BL19" s="466"/>
      <c r="BM19" s="467"/>
      <c r="BN19" s="431">
        <v>142162547</v>
      </c>
      <c r="BO19" s="432"/>
      <c r="BP19" s="432"/>
      <c r="BQ19" s="432"/>
      <c r="BR19" s="432"/>
      <c r="BS19" s="432"/>
      <c r="BT19" s="432"/>
      <c r="BU19" s="433"/>
      <c r="BV19" s="431">
        <v>141940528</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5">
      <c r="A20" s="187"/>
      <c r="B20" s="545" t="s">
        <v>161</v>
      </c>
      <c r="C20" s="474"/>
      <c r="D20" s="474"/>
      <c r="E20" s="546"/>
      <c r="F20" s="546"/>
      <c r="G20" s="546"/>
      <c r="H20" s="546"/>
      <c r="I20" s="546"/>
      <c r="J20" s="546"/>
      <c r="K20" s="546"/>
      <c r="L20" s="554">
        <v>264278</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2">
      <c r="A21" s="187"/>
      <c r="B21" s="565" t="s">
        <v>162</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5">
      <c r="A22" s="187"/>
      <c r="B22" s="568" t="s">
        <v>163</v>
      </c>
      <c r="C22" s="569"/>
      <c r="D22" s="570"/>
      <c r="E22" s="443" t="s">
        <v>1</v>
      </c>
      <c r="F22" s="448"/>
      <c r="G22" s="448"/>
      <c r="H22" s="448"/>
      <c r="I22" s="448"/>
      <c r="J22" s="448"/>
      <c r="K22" s="438"/>
      <c r="L22" s="443" t="s">
        <v>164</v>
      </c>
      <c r="M22" s="448"/>
      <c r="N22" s="448"/>
      <c r="O22" s="448"/>
      <c r="P22" s="438"/>
      <c r="Q22" s="577" t="s">
        <v>165</v>
      </c>
      <c r="R22" s="578"/>
      <c r="S22" s="578"/>
      <c r="T22" s="578"/>
      <c r="U22" s="578"/>
      <c r="V22" s="579"/>
      <c r="W22" s="583" t="s">
        <v>166</v>
      </c>
      <c r="X22" s="569"/>
      <c r="Y22" s="570"/>
      <c r="Z22" s="443" t="s">
        <v>1</v>
      </c>
      <c r="AA22" s="448"/>
      <c r="AB22" s="448"/>
      <c r="AC22" s="448"/>
      <c r="AD22" s="448"/>
      <c r="AE22" s="448"/>
      <c r="AF22" s="448"/>
      <c r="AG22" s="438"/>
      <c r="AH22" s="596" t="s">
        <v>167</v>
      </c>
      <c r="AI22" s="448"/>
      <c r="AJ22" s="448"/>
      <c r="AK22" s="448"/>
      <c r="AL22" s="438"/>
      <c r="AM22" s="596" t="s">
        <v>168</v>
      </c>
      <c r="AN22" s="597"/>
      <c r="AO22" s="597"/>
      <c r="AP22" s="597"/>
      <c r="AQ22" s="597"/>
      <c r="AR22" s="598"/>
      <c r="AS22" s="577" t="s">
        <v>165</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2">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169</v>
      </c>
      <c r="AZ23" s="392"/>
      <c r="BA23" s="392"/>
      <c r="BB23" s="392"/>
      <c r="BC23" s="392"/>
      <c r="BD23" s="392"/>
      <c r="BE23" s="392"/>
      <c r="BF23" s="392"/>
      <c r="BG23" s="392"/>
      <c r="BH23" s="392"/>
      <c r="BI23" s="392"/>
      <c r="BJ23" s="392"/>
      <c r="BK23" s="392"/>
      <c r="BL23" s="392"/>
      <c r="BM23" s="393"/>
      <c r="BN23" s="431">
        <v>24814949</v>
      </c>
      <c r="BO23" s="432"/>
      <c r="BP23" s="432"/>
      <c r="BQ23" s="432"/>
      <c r="BR23" s="432"/>
      <c r="BS23" s="432"/>
      <c r="BT23" s="432"/>
      <c r="BU23" s="433"/>
      <c r="BV23" s="431">
        <v>25685847</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5">
      <c r="A24" s="187"/>
      <c r="B24" s="571"/>
      <c r="C24" s="572"/>
      <c r="D24" s="573"/>
      <c r="E24" s="481" t="s">
        <v>170</v>
      </c>
      <c r="F24" s="461"/>
      <c r="G24" s="461"/>
      <c r="H24" s="461"/>
      <c r="I24" s="461"/>
      <c r="J24" s="461"/>
      <c r="K24" s="462"/>
      <c r="L24" s="482">
        <v>1</v>
      </c>
      <c r="M24" s="483"/>
      <c r="N24" s="483"/>
      <c r="O24" s="483"/>
      <c r="P24" s="525"/>
      <c r="Q24" s="482">
        <v>11570</v>
      </c>
      <c r="R24" s="483"/>
      <c r="S24" s="483"/>
      <c r="T24" s="483"/>
      <c r="U24" s="483"/>
      <c r="V24" s="525"/>
      <c r="W24" s="584"/>
      <c r="X24" s="572"/>
      <c r="Y24" s="573"/>
      <c r="Z24" s="481" t="s">
        <v>171</v>
      </c>
      <c r="AA24" s="461"/>
      <c r="AB24" s="461"/>
      <c r="AC24" s="461"/>
      <c r="AD24" s="461"/>
      <c r="AE24" s="461"/>
      <c r="AF24" s="461"/>
      <c r="AG24" s="462"/>
      <c r="AH24" s="482">
        <v>2472</v>
      </c>
      <c r="AI24" s="483"/>
      <c r="AJ24" s="483"/>
      <c r="AK24" s="483"/>
      <c r="AL24" s="525"/>
      <c r="AM24" s="482">
        <v>7438248</v>
      </c>
      <c r="AN24" s="483"/>
      <c r="AO24" s="483"/>
      <c r="AP24" s="483"/>
      <c r="AQ24" s="483"/>
      <c r="AR24" s="525"/>
      <c r="AS24" s="482">
        <v>3009</v>
      </c>
      <c r="AT24" s="483"/>
      <c r="AU24" s="483"/>
      <c r="AV24" s="483"/>
      <c r="AW24" s="483"/>
      <c r="AX24" s="484"/>
      <c r="AY24" s="604" t="s">
        <v>172</v>
      </c>
      <c r="AZ24" s="605"/>
      <c r="BA24" s="605"/>
      <c r="BB24" s="605"/>
      <c r="BC24" s="605"/>
      <c r="BD24" s="605"/>
      <c r="BE24" s="605"/>
      <c r="BF24" s="605"/>
      <c r="BG24" s="605"/>
      <c r="BH24" s="605"/>
      <c r="BI24" s="605"/>
      <c r="BJ24" s="605"/>
      <c r="BK24" s="605"/>
      <c r="BL24" s="605"/>
      <c r="BM24" s="606"/>
      <c r="BN24" s="431">
        <v>23054303</v>
      </c>
      <c r="BO24" s="432"/>
      <c r="BP24" s="432"/>
      <c r="BQ24" s="432"/>
      <c r="BR24" s="432"/>
      <c r="BS24" s="432"/>
      <c r="BT24" s="432"/>
      <c r="BU24" s="433"/>
      <c r="BV24" s="431">
        <v>24329540</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2">
      <c r="A25" s="187"/>
      <c r="B25" s="571"/>
      <c r="C25" s="572"/>
      <c r="D25" s="573"/>
      <c r="E25" s="481" t="s">
        <v>173</v>
      </c>
      <c r="F25" s="461"/>
      <c r="G25" s="461"/>
      <c r="H25" s="461"/>
      <c r="I25" s="461"/>
      <c r="J25" s="461"/>
      <c r="K25" s="462"/>
      <c r="L25" s="482">
        <v>2</v>
      </c>
      <c r="M25" s="483"/>
      <c r="N25" s="483"/>
      <c r="O25" s="483"/>
      <c r="P25" s="525"/>
      <c r="Q25" s="482">
        <v>9240</v>
      </c>
      <c r="R25" s="483"/>
      <c r="S25" s="483"/>
      <c r="T25" s="483"/>
      <c r="U25" s="483"/>
      <c r="V25" s="525"/>
      <c r="W25" s="584"/>
      <c r="X25" s="572"/>
      <c r="Y25" s="573"/>
      <c r="Z25" s="481" t="s">
        <v>174</v>
      </c>
      <c r="AA25" s="461"/>
      <c r="AB25" s="461"/>
      <c r="AC25" s="461"/>
      <c r="AD25" s="461"/>
      <c r="AE25" s="461"/>
      <c r="AF25" s="461"/>
      <c r="AG25" s="462"/>
      <c r="AH25" s="482" t="s">
        <v>145</v>
      </c>
      <c r="AI25" s="483"/>
      <c r="AJ25" s="483"/>
      <c r="AK25" s="483"/>
      <c r="AL25" s="525"/>
      <c r="AM25" s="482" t="s">
        <v>145</v>
      </c>
      <c r="AN25" s="483"/>
      <c r="AO25" s="483"/>
      <c r="AP25" s="483"/>
      <c r="AQ25" s="483"/>
      <c r="AR25" s="525"/>
      <c r="AS25" s="482" t="s">
        <v>145</v>
      </c>
      <c r="AT25" s="483"/>
      <c r="AU25" s="483"/>
      <c r="AV25" s="483"/>
      <c r="AW25" s="483"/>
      <c r="AX25" s="484"/>
      <c r="AY25" s="391" t="s">
        <v>175</v>
      </c>
      <c r="AZ25" s="392"/>
      <c r="BA25" s="392"/>
      <c r="BB25" s="392"/>
      <c r="BC25" s="392"/>
      <c r="BD25" s="392"/>
      <c r="BE25" s="392"/>
      <c r="BF25" s="392"/>
      <c r="BG25" s="392"/>
      <c r="BH25" s="392"/>
      <c r="BI25" s="392"/>
      <c r="BJ25" s="392"/>
      <c r="BK25" s="392"/>
      <c r="BL25" s="392"/>
      <c r="BM25" s="393"/>
      <c r="BN25" s="394">
        <v>9385679</v>
      </c>
      <c r="BO25" s="395"/>
      <c r="BP25" s="395"/>
      <c r="BQ25" s="395"/>
      <c r="BR25" s="395"/>
      <c r="BS25" s="395"/>
      <c r="BT25" s="395"/>
      <c r="BU25" s="396"/>
      <c r="BV25" s="394">
        <v>6219543</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2">
      <c r="A26" s="187"/>
      <c r="B26" s="571"/>
      <c r="C26" s="572"/>
      <c r="D26" s="573"/>
      <c r="E26" s="481" t="s">
        <v>176</v>
      </c>
      <c r="F26" s="461"/>
      <c r="G26" s="461"/>
      <c r="H26" s="461"/>
      <c r="I26" s="461"/>
      <c r="J26" s="461"/>
      <c r="K26" s="462"/>
      <c r="L26" s="482">
        <v>1</v>
      </c>
      <c r="M26" s="483"/>
      <c r="N26" s="483"/>
      <c r="O26" s="483"/>
      <c r="P26" s="525"/>
      <c r="Q26" s="482">
        <v>8090</v>
      </c>
      <c r="R26" s="483"/>
      <c r="S26" s="483"/>
      <c r="T26" s="483"/>
      <c r="U26" s="483"/>
      <c r="V26" s="525"/>
      <c r="W26" s="584"/>
      <c r="X26" s="572"/>
      <c r="Y26" s="573"/>
      <c r="Z26" s="481" t="s">
        <v>177</v>
      </c>
      <c r="AA26" s="594"/>
      <c r="AB26" s="594"/>
      <c r="AC26" s="594"/>
      <c r="AD26" s="594"/>
      <c r="AE26" s="594"/>
      <c r="AF26" s="594"/>
      <c r="AG26" s="595"/>
      <c r="AH26" s="482">
        <v>259</v>
      </c>
      <c r="AI26" s="483"/>
      <c r="AJ26" s="483"/>
      <c r="AK26" s="483"/>
      <c r="AL26" s="525"/>
      <c r="AM26" s="482">
        <v>757316</v>
      </c>
      <c r="AN26" s="483"/>
      <c r="AO26" s="483"/>
      <c r="AP26" s="483"/>
      <c r="AQ26" s="483"/>
      <c r="AR26" s="525"/>
      <c r="AS26" s="482">
        <v>2924</v>
      </c>
      <c r="AT26" s="483"/>
      <c r="AU26" s="483"/>
      <c r="AV26" s="483"/>
      <c r="AW26" s="483"/>
      <c r="AX26" s="484"/>
      <c r="AY26" s="434" t="s">
        <v>178</v>
      </c>
      <c r="AZ26" s="435"/>
      <c r="BA26" s="435"/>
      <c r="BB26" s="435"/>
      <c r="BC26" s="435"/>
      <c r="BD26" s="435"/>
      <c r="BE26" s="435"/>
      <c r="BF26" s="435"/>
      <c r="BG26" s="435"/>
      <c r="BH26" s="435"/>
      <c r="BI26" s="435"/>
      <c r="BJ26" s="435"/>
      <c r="BK26" s="435"/>
      <c r="BL26" s="435"/>
      <c r="BM26" s="436"/>
      <c r="BN26" s="431">
        <v>200000</v>
      </c>
      <c r="BO26" s="432"/>
      <c r="BP26" s="432"/>
      <c r="BQ26" s="432"/>
      <c r="BR26" s="432"/>
      <c r="BS26" s="432"/>
      <c r="BT26" s="432"/>
      <c r="BU26" s="433"/>
      <c r="BV26" s="431">
        <v>150000</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5">
      <c r="A27" s="187"/>
      <c r="B27" s="571"/>
      <c r="C27" s="572"/>
      <c r="D27" s="573"/>
      <c r="E27" s="481" t="s">
        <v>179</v>
      </c>
      <c r="F27" s="461"/>
      <c r="G27" s="461"/>
      <c r="H27" s="461"/>
      <c r="I27" s="461"/>
      <c r="J27" s="461"/>
      <c r="K27" s="462"/>
      <c r="L27" s="482">
        <v>1</v>
      </c>
      <c r="M27" s="483"/>
      <c r="N27" s="483"/>
      <c r="O27" s="483"/>
      <c r="P27" s="525"/>
      <c r="Q27" s="482">
        <v>9240</v>
      </c>
      <c r="R27" s="483"/>
      <c r="S27" s="483"/>
      <c r="T27" s="483"/>
      <c r="U27" s="483"/>
      <c r="V27" s="525"/>
      <c r="W27" s="584"/>
      <c r="X27" s="572"/>
      <c r="Y27" s="573"/>
      <c r="Z27" s="481" t="s">
        <v>180</v>
      </c>
      <c r="AA27" s="461"/>
      <c r="AB27" s="461"/>
      <c r="AC27" s="461"/>
      <c r="AD27" s="461"/>
      <c r="AE27" s="461"/>
      <c r="AF27" s="461"/>
      <c r="AG27" s="462"/>
      <c r="AH27" s="482">
        <v>91</v>
      </c>
      <c r="AI27" s="483"/>
      <c r="AJ27" s="483"/>
      <c r="AK27" s="483"/>
      <c r="AL27" s="525"/>
      <c r="AM27" s="482">
        <v>301388</v>
      </c>
      <c r="AN27" s="483"/>
      <c r="AO27" s="483"/>
      <c r="AP27" s="483"/>
      <c r="AQ27" s="483"/>
      <c r="AR27" s="525"/>
      <c r="AS27" s="482">
        <v>3312</v>
      </c>
      <c r="AT27" s="483"/>
      <c r="AU27" s="483"/>
      <c r="AV27" s="483"/>
      <c r="AW27" s="483"/>
      <c r="AX27" s="484"/>
      <c r="AY27" s="526" t="s">
        <v>181</v>
      </c>
      <c r="AZ27" s="527"/>
      <c r="BA27" s="527"/>
      <c r="BB27" s="527"/>
      <c r="BC27" s="527"/>
      <c r="BD27" s="527"/>
      <c r="BE27" s="527"/>
      <c r="BF27" s="527"/>
      <c r="BG27" s="527"/>
      <c r="BH27" s="527"/>
      <c r="BI27" s="527"/>
      <c r="BJ27" s="527"/>
      <c r="BK27" s="527"/>
      <c r="BL27" s="527"/>
      <c r="BM27" s="528"/>
      <c r="BN27" s="607">
        <v>6000000</v>
      </c>
      <c r="BO27" s="608"/>
      <c r="BP27" s="608"/>
      <c r="BQ27" s="608"/>
      <c r="BR27" s="608"/>
      <c r="BS27" s="608"/>
      <c r="BT27" s="608"/>
      <c r="BU27" s="609"/>
      <c r="BV27" s="607">
        <v>6000000</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2">
      <c r="A28" s="187"/>
      <c r="B28" s="571"/>
      <c r="C28" s="572"/>
      <c r="D28" s="573"/>
      <c r="E28" s="481" t="s">
        <v>182</v>
      </c>
      <c r="F28" s="461"/>
      <c r="G28" s="461"/>
      <c r="H28" s="461"/>
      <c r="I28" s="461"/>
      <c r="J28" s="461"/>
      <c r="K28" s="462"/>
      <c r="L28" s="482">
        <v>1</v>
      </c>
      <c r="M28" s="483"/>
      <c r="N28" s="483"/>
      <c r="O28" s="483"/>
      <c r="P28" s="525"/>
      <c r="Q28" s="482">
        <v>7960</v>
      </c>
      <c r="R28" s="483"/>
      <c r="S28" s="483"/>
      <c r="T28" s="483"/>
      <c r="U28" s="483"/>
      <c r="V28" s="525"/>
      <c r="W28" s="584"/>
      <c r="X28" s="572"/>
      <c r="Y28" s="573"/>
      <c r="Z28" s="481" t="s">
        <v>183</v>
      </c>
      <c r="AA28" s="461"/>
      <c r="AB28" s="461"/>
      <c r="AC28" s="461"/>
      <c r="AD28" s="461"/>
      <c r="AE28" s="461"/>
      <c r="AF28" s="461"/>
      <c r="AG28" s="462"/>
      <c r="AH28" s="482" t="s">
        <v>145</v>
      </c>
      <c r="AI28" s="483"/>
      <c r="AJ28" s="483"/>
      <c r="AK28" s="483"/>
      <c r="AL28" s="525"/>
      <c r="AM28" s="482" t="s">
        <v>129</v>
      </c>
      <c r="AN28" s="483"/>
      <c r="AO28" s="483"/>
      <c r="AP28" s="483"/>
      <c r="AQ28" s="483"/>
      <c r="AR28" s="525"/>
      <c r="AS28" s="482" t="s">
        <v>129</v>
      </c>
      <c r="AT28" s="483"/>
      <c r="AU28" s="483"/>
      <c r="AV28" s="483"/>
      <c r="AW28" s="483"/>
      <c r="AX28" s="484"/>
      <c r="AY28" s="610" t="s">
        <v>184</v>
      </c>
      <c r="AZ28" s="611"/>
      <c r="BA28" s="611"/>
      <c r="BB28" s="612"/>
      <c r="BC28" s="391" t="s">
        <v>47</v>
      </c>
      <c r="BD28" s="392"/>
      <c r="BE28" s="392"/>
      <c r="BF28" s="392"/>
      <c r="BG28" s="392"/>
      <c r="BH28" s="392"/>
      <c r="BI28" s="392"/>
      <c r="BJ28" s="392"/>
      <c r="BK28" s="392"/>
      <c r="BL28" s="392"/>
      <c r="BM28" s="393"/>
      <c r="BN28" s="394">
        <v>33854265</v>
      </c>
      <c r="BO28" s="395"/>
      <c r="BP28" s="395"/>
      <c r="BQ28" s="395"/>
      <c r="BR28" s="395"/>
      <c r="BS28" s="395"/>
      <c r="BT28" s="395"/>
      <c r="BU28" s="396"/>
      <c r="BV28" s="394">
        <v>30300048</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2">
      <c r="A29" s="187"/>
      <c r="B29" s="571"/>
      <c r="C29" s="572"/>
      <c r="D29" s="573"/>
      <c r="E29" s="481" t="s">
        <v>185</v>
      </c>
      <c r="F29" s="461"/>
      <c r="G29" s="461"/>
      <c r="H29" s="461"/>
      <c r="I29" s="461"/>
      <c r="J29" s="461"/>
      <c r="K29" s="462"/>
      <c r="L29" s="482">
        <v>42</v>
      </c>
      <c r="M29" s="483"/>
      <c r="N29" s="483"/>
      <c r="O29" s="483"/>
      <c r="P29" s="525"/>
      <c r="Q29" s="482">
        <v>6100</v>
      </c>
      <c r="R29" s="483"/>
      <c r="S29" s="483"/>
      <c r="T29" s="483"/>
      <c r="U29" s="483"/>
      <c r="V29" s="525"/>
      <c r="W29" s="585"/>
      <c r="X29" s="586"/>
      <c r="Y29" s="587"/>
      <c r="Z29" s="481" t="s">
        <v>186</v>
      </c>
      <c r="AA29" s="461"/>
      <c r="AB29" s="461"/>
      <c r="AC29" s="461"/>
      <c r="AD29" s="461"/>
      <c r="AE29" s="461"/>
      <c r="AF29" s="461"/>
      <c r="AG29" s="462"/>
      <c r="AH29" s="482">
        <v>2563</v>
      </c>
      <c r="AI29" s="483"/>
      <c r="AJ29" s="483"/>
      <c r="AK29" s="483"/>
      <c r="AL29" s="525"/>
      <c r="AM29" s="482">
        <v>7739636</v>
      </c>
      <c r="AN29" s="483"/>
      <c r="AO29" s="483"/>
      <c r="AP29" s="483"/>
      <c r="AQ29" s="483"/>
      <c r="AR29" s="525"/>
      <c r="AS29" s="482">
        <v>3020</v>
      </c>
      <c r="AT29" s="483"/>
      <c r="AU29" s="483"/>
      <c r="AV29" s="483"/>
      <c r="AW29" s="483"/>
      <c r="AX29" s="484"/>
      <c r="AY29" s="613"/>
      <c r="AZ29" s="614"/>
      <c r="BA29" s="614"/>
      <c r="BB29" s="615"/>
      <c r="BC29" s="465" t="s">
        <v>187</v>
      </c>
      <c r="BD29" s="466"/>
      <c r="BE29" s="466"/>
      <c r="BF29" s="466"/>
      <c r="BG29" s="466"/>
      <c r="BH29" s="466"/>
      <c r="BI29" s="466"/>
      <c r="BJ29" s="466"/>
      <c r="BK29" s="466"/>
      <c r="BL29" s="466"/>
      <c r="BM29" s="467"/>
      <c r="BN29" s="431">
        <v>3107135</v>
      </c>
      <c r="BO29" s="432"/>
      <c r="BP29" s="432"/>
      <c r="BQ29" s="432"/>
      <c r="BR29" s="432"/>
      <c r="BS29" s="432"/>
      <c r="BT29" s="432"/>
      <c r="BU29" s="433"/>
      <c r="BV29" s="431">
        <v>3106028</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5">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188</v>
      </c>
      <c r="X30" s="592"/>
      <c r="Y30" s="592"/>
      <c r="Z30" s="592"/>
      <c r="AA30" s="592"/>
      <c r="AB30" s="592"/>
      <c r="AC30" s="592"/>
      <c r="AD30" s="592"/>
      <c r="AE30" s="592"/>
      <c r="AF30" s="592"/>
      <c r="AG30" s="593"/>
      <c r="AH30" s="550">
        <v>98.7</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49</v>
      </c>
      <c r="BD30" s="605"/>
      <c r="BE30" s="605"/>
      <c r="BF30" s="605"/>
      <c r="BG30" s="605"/>
      <c r="BH30" s="605"/>
      <c r="BI30" s="605"/>
      <c r="BJ30" s="605"/>
      <c r="BK30" s="605"/>
      <c r="BL30" s="605"/>
      <c r="BM30" s="606"/>
      <c r="BN30" s="607">
        <v>106361670</v>
      </c>
      <c r="BO30" s="608"/>
      <c r="BP30" s="608"/>
      <c r="BQ30" s="608"/>
      <c r="BR30" s="608"/>
      <c r="BS30" s="608"/>
      <c r="BT30" s="608"/>
      <c r="BU30" s="609"/>
      <c r="BV30" s="607">
        <v>101436038</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55" t="s">
        <v>195</v>
      </c>
      <c r="D33" s="455"/>
      <c r="E33" s="420" t="s">
        <v>196</v>
      </c>
      <c r="F33" s="420"/>
      <c r="G33" s="420"/>
      <c r="H33" s="420"/>
      <c r="I33" s="420"/>
      <c r="J33" s="420"/>
      <c r="K33" s="420"/>
      <c r="L33" s="420"/>
      <c r="M33" s="420"/>
      <c r="N33" s="420"/>
      <c r="O33" s="420"/>
      <c r="P33" s="420"/>
      <c r="Q33" s="420"/>
      <c r="R33" s="420"/>
      <c r="S33" s="420"/>
      <c r="T33" s="216"/>
      <c r="U33" s="455" t="s">
        <v>197</v>
      </c>
      <c r="V33" s="455"/>
      <c r="W33" s="420" t="s">
        <v>198</v>
      </c>
      <c r="X33" s="420"/>
      <c r="Y33" s="420"/>
      <c r="Z33" s="420"/>
      <c r="AA33" s="420"/>
      <c r="AB33" s="420"/>
      <c r="AC33" s="420"/>
      <c r="AD33" s="420"/>
      <c r="AE33" s="420"/>
      <c r="AF33" s="420"/>
      <c r="AG33" s="420"/>
      <c r="AH33" s="420"/>
      <c r="AI33" s="420"/>
      <c r="AJ33" s="420"/>
      <c r="AK33" s="420"/>
      <c r="AL33" s="216"/>
      <c r="AM33" s="455" t="s">
        <v>195</v>
      </c>
      <c r="AN33" s="455"/>
      <c r="AO33" s="420" t="s">
        <v>199</v>
      </c>
      <c r="AP33" s="420"/>
      <c r="AQ33" s="420"/>
      <c r="AR33" s="420"/>
      <c r="AS33" s="420"/>
      <c r="AT33" s="420"/>
      <c r="AU33" s="420"/>
      <c r="AV33" s="420"/>
      <c r="AW33" s="420"/>
      <c r="AX33" s="420"/>
      <c r="AY33" s="420"/>
      <c r="AZ33" s="420"/>
      <c r="BA33" s="420"/>
      <c r="BB33" s="420"/>
      <c r="BC33" s="420"/>
      <c r="BD33" s="217"/>
      <c r="BE33" s="420" t="s">
        <v>200</v>
      </c>
      <c r="BF33" s="420"/>
      <c r="BG33" s="420" t="s">
        <v>201</v>
      </c>
      <c r="BH33" s="420"/>
      <c r="BI33" s="420"/>
      <c r="BJ33" s="420"/>
      <c r="BK33" s="420"/>
      <c r="BL33" s="420"/>
      <c r="BM33" s="420"/>
      <c r="BN33" s="420"/>
      <c r="BO33" s="420"/>
      <c r="BP33" s="420"/>
      <c r="BQ33" s="420"/>
      <c r="BR33" s="420"/>
      <c r="BS33" s="420"/>
      <c r="BT33" s="420"/>
      <c r="BU33" s="420"/>
      <c r="BV33" s="217"/>
      <c r="BW33" s="455" t="s">
        <v>200</v>
      </c>
      <c r="BX33" s="455"/>
      <c r="BY33" s="420" t="s">
        <v>202</v>
      </c>
      <c r="BZ33" s="420"/>
      <c r="CA33" s="420"/>
      <c r="CB33" s="420"/>
      <c r="CC33" s="420"/>
      <c r="CD33" s="420"/>
      <c r="CE33" s="420"/>
      <c r="CF33" s="420"/>
      <c r="CG33" s="420"/>
      <c r="CH33" s="420"/>
      <c r="CI33" s="420"/>
      <c r="CJ33" s="420"/>
      <c r="CK33" s="420"/>
      <c r="CL33" s="420"/>
      <c r="CM33" s="420"/>
      <c r="CN33" s="216"/>
      <c r="CO33" s="455" t="s">
        <v>195</v>
      </c>
      <c r="CP33" s="455"/>
      <c r="CQ33" s="420" t="s">
        <v>203</v>
      </c>
      <c r="CR33" s="420"/>
      <c r="CS33" s="420"/>
      <c r="CT33" s="420"/>
      <c r="CU33" s="420"/>
      <c r="CV33" s="420"/>
      <c r="CW33" s="420"/>
      <c r="CX33" s="420"/>
      <c r="CY33" s="420"/>
      <c r="CZ33" s="420"/>
      <c r="DA33" s="420"/>
      <c r="DB33" s="420"/>
      <c r="DC33" s="420"/>
      <c r="DD33" s="420"/>
      <c r="DE33" s="420"/>
      <c r="DF33" s="216"/>
      <c r="DG33" s="619" t="s">
        <v>204</v>
      </c>
      <c r="DH33" s="619"/>
      <c r="DI33" s="218"/>
      <c r="DJ33" s="186"/>
      <c r="DK33" s="186"/>
      <c r="DL33" s="186"/>
      <c r="DM33" s="186"/>
      <c r="DN33" s="186"/>
      <c r="DO33" s="186"/>
    </row>
    <row r="34" spans="1:119" ht="32.25" customHeight="1" x14ac:dyDescent="0.2">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国民健康保険会計</v>
      </c>
      <c r="X34" s="621"/>
      <c r="Y34" s="621"/>
      <c r="Z34" s="621"/>
      <c r="AA34" s="621"/>
      <c r="AB34" s="621"/>
      <c r="AC34" s="621"/>
      <c r="AD34" s="621"/>
      <c r="AE34" s="621"/>
      <c r="AF34" s="621"/>
      <c r="AG34" s="621"/>
      <c r="AH34" s="621"/>
      <c r="AI34" s="621"/>
      <c r="AJ34" s="621"/>
      <c r="AK34" s="621"/>
      <c r="AL34" s="214"/>
      <c r="AM34" s="620" t="str">
        <f>IF(AO34="","",MAX(C34:D43,U34:V43)+1)</f>
        <v/>
      </c>
      <c r="AN34" s="620"/>
      <c r="AO34" s="621"/>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5</v>
      </c>
      <c r="BX34" s="620"/>
      <c r="BY34" s="621" t="str">
        <f>IF('各会計、関係団体の財政状況及び健全化判断比率'!B68="","",'各会計、関係団体の財政状況及び健全化判断比率'!B68)</f>
        <v>特別区人事・厚生事務組合</v>
      </c>
      <c r="BZ34" s="621"/>
      <c r="CA34" s="621"/>
      <c r="CB34" s="621"/>
      <c r="CC34" s="621"/>
      <c r="CD34" s="621"/>
      <c r="CE34" s="621"/>
      <c r="CF34" s="621"/>
      <c r="CG34" s="621"/>
      <c r="CH34" s="621"/>
      <c r="CI34" s="621"/>
      <c r="CJ34" s="621"/>
      <c r="CK34" s="621"/>
      <c r="CL34" s="621"/>
      <c r="CM34" s="621"/>
      <c r="CN34" s="214"/>
      <c r="CO34" s="620">
        <f>IF(CQ34="","",MAX(C34:D43,U34:V43,AM34:AN43,BE34:BF43,BW34:BX43)+1)</f>
        <v>10</v>
      </c>
      <c r="CP34" s="620"/>
      <c r="CQ34" s="621" t="str">
        <f>IF('各会計、関係団体の財政状況及び健全化判断比率'!BS7="","",'各会計、関係団体の財政状況及び健全化判断比率'!BS7)</f>
        <v>江東区文化コミュニティ財団</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2">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介護保険会計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6</v>
      </c>
      <c r="BX35" s="620"/>
      <c r="BY35" s="621" t="str">
        <f>IF('各会計、関係団体の財政状況及び健全化判断比率'!B69="","",'各会計、関係団体の財政状況及び健全化判断比率'!B69)</f>
        <v>特別区競馬組合</v>
      </c>
      <c r="BZ35" s="621"/>
      <c r="CA35" s="621"/>
      <c r="CB35" s="621"/>
      <c r="CC35" s="621"/>
      <c r="CD35" s="621"/>
      <c r="CE35" s="621"/>
      <c r="CF35" s="621"/>
      <c r="CG35" s="621"/>
      <c r="CH35" s="621"/>
      <c r="CI35" s="621"/>
      <c r="CJ35" s="621"/>
      <c r="CK35" s="621"/>
      <c r="CL35" s="621"/>
      <c r="CM35" s="621"/>
      <c r="CN35" s="214"/>
      <c r="CO35" s="620">
        <f t="shared" ref="CO35:CO43" si="3">IF(CQ35="","",CO34+1)</f>
        <v>11</v>
      </c>
      <c r="CP35" s="620"/>
      <c r="CQ35" s="621" t="str">
        <f>IF('各会計、関係団体の財政状況及び健全化判断比率'!BS8="","",'各会計、関係団体の財政状況及び健全化判断比率'!BS8)</f>
        <v>江東区健康スポーツ公社</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2">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後期高齢者医療会計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7</v>
      </c>
      <c r="BX36" s="620"/>
      <c r="BY36" s="621" t="str">
        <f>IF('各会計、関係団体の財政状況及び健全化判断比率'!B70="","",'各会計、関係団体の財政状況及び健全化判断比率'!B70)</f>
        <v>東京二十三区清掃一部事務組合</v>
      </c>
      <c r="BZ36" s="621"/>
      <c r="CA36" s="621"/>
      <c r="CB36" s="621"/>
      <c r="CC36" s="621"/>
      <c r="CD36" s="621"/>
      <c r="CE36" s="621"/>
      <c r="CF36" s="621"/>
      <c r="CG36" s="621"/>
      <c r="CH36" s="621"/>
      <c r="CI36" s="621"/>
      <c r="CJ36" s="621"/>
      <c r="CK36" s="621"/>
      <c r="CL36" s="621"/>
      <c r="CM36" s="621"/>
      <c r="CN36" s="214"/>
      <c r="CO36" s="620">
        <f t="shared" si="3"/>
        <v>12</v>
      </c>
      <c r="CP36" s="620"/>
      <c r="CQ36" s="621" t="str">
        <f>IF('各会計、関係団体の財政状況及び健全化判断比率'!BS9="","",'各会計、関係団体の財政状況及び健全化判断比率'!BS9)</f>
        <v>江東区土地開発公社</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v>
      </c>
      <c r="DH36" s="622"/>
      <c r="DI36" s="218"/>
      <c r="DJ36" s="186"/>
      <c r="DK36" s="186"/>
      <c r="DL36" s="186"/>
      <c r="DM36" s="186"/>
      <c r="DN36" s="186"/>
      <c r="DO36" s="186"/>
    </row>
    <row r="37" spans="1:119" ht="32.25" customHeight="1" x14ac:dyDescent="0.2">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8</v>
      </c>
      <c r="BX37" s="620"/>
      <c r="BY37" s="621" t="str">
        <f>IF('各会計、関係団体の財政状況及び健全化判断比率'!B71="","",'各会計、関係団体の財政状況及び健全化判断比率'!B71)</f>
        <v>東京都後期高齢者医療広域連合（一般会計）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2">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9</v>
      </c>
      <c r="BX38" s="620"/>
      <c r="BY38" s="621" t="str">
        <f>IF('各会計、関係団体の財政状況及び健全化判断比率'!B72="","",'各会計、関係団体の財政状況及び健全化判断比率'!B72)</f>
        <v>東京都後期高齢者医療広域連合
（後期高齢者医療特別会計）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2">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t="str">
        <f t="shared" si="2"/>
        <v/>
      </c>
      <c r="BX39" s="620"/>
      <c r="BY39" s="621" t="str">
        <f>IF('各会計、関係団体の財政状況及び健全化判断比率'!B73="","",'各会計、関係団体の財政状況及び健全化判断比率'!B73)</f>
        <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2">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t="str">
        <f t="shared" si="2"/>
        <v/>
      </c>
      <c r="BX40" s="620"/>
      <c r="BY40" s="621" t="str">
        <f>IF('各会計、関係団体の財政状況及び健全化判断比率'!B74="","",'各会計、関係団体の財政状況及び健全化判断比率'!B74)</f>
        <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2">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2">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2">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209</v>
      </c>
    </row>
    <row r="50" spans="5:5" x14ac:dyDescent="0.2">
      <c r="E50" s="188" t="s">
        <v>210</v>
      </c>
    </row>
    <row r="51" spans="5:5" x14ac:dyDescent="0.2">
      <c r="E51" s="188" t="s">
        <v>211</v>
      </c>
    </row>
    <row r="52" spans="5:5" x14ac:dyDescent="0.2">
      <c r="E52" s="188" t="s">
        <v>212</v>
      </c>
    </row>
    <row r="53" spans="5:5" x14ac:dyDescent="0.2"/>
    <row r="54" spans="5:5" x14ac:dyDescent="0.2"/>
    <row r="55" spans="5:5" x14ac:dyDescent="0.2"/>
    <row r="56" spans="5:5" x14ac:dyDescent="0.2"/>
  </sheetData>
  <sheetProtection algorithmName="SHA-512" hashValue="QR//7uHIDQHW537CqLysrQERA2y6v3MGF/J1kjPCC6tdkw6HeTvLhAsHnF4lfk8hUJf7E4jgjCVBzTe+/tcJxQ==" saltValue="ghN3KpwcuKgEJYsbboEGs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13"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546</v>
      </c>
      <c r="G33" s="29" t="s">
        <v>547</v>
      </c>
      <c r="H33" s="29" t="s">
        <v>548</v>
      </c>
      <c r="I33" s="29" t="s">
        <v>549</v>
      </c>
      <c r="J33" s="30" t="s">
        <v>550</v>
      </c>
      <c r="K33" s="22"/>
      <c r="L33" s="22"/>
      <c r="M33" s="22"/>
      <c r="N33" s="22"/>
      <c r="O33" s="22"/>
      <c r="P33" s="22"/>
    </row>
    <row r="34" spans="1:16" ht="39" customHeight="1" x14ac:dyDescent="0.2">
      <c r="A34" s="22"/>
      <c r="B34" s="31"/>
      <c r="C34" s="1212" t="s">
        <v>554</v>
      </c>
      <c r="D34" s="1212"/>
      <c r="E34" s="1213"/>
      <c r="F34" s="32">
        <v>3.91</v>
      </c>
      <c r="G34" s="33">
        <v>3.99</v>
      </c>
      <c r="H34" s="33">
        <v>4.0999999999999996</v>
      </c>
      <c r="I34" s="33">
        <v>3.9</v>
      </c>
      <c r="J34" s="34">
        <v>4.47</v>
      </c>
      <c r="K34" s="22"/>
      <c r="L34" s="22"/>
      <c r="M34" s="22"/>
      <c r="N34" s="22"/>
      <c r="O34" s="22"/>
      <c r="P34" s="22"/>
    </row>
    <row r="35" spans="1:16" ht="39" customHeight="1" x14ac:dyDescent="0.2">
      <c r="A35" s="22"/>
      <c r="B35" s="35"/>
      <c r="C35" s="1206" t="s">
        <v>555</v>
      </c>
      <c r="D35" s="1207"/>
      <c r="E35" s="1208"/>
      <c r="F35" s="36">
        <v>2.92</v>
      </c>
      <c r="G35" s="37">
        <v>3.29</v>
      </c>
      <c r="H35" s="37">
        <v>1.1000000000000001</v>
      </c>
      <c r="I35" s="37">
        <v>0.78</v>
      </c>
      <c r="J35" s="38">
        <v>1.46</v>
      </c>
      <c r="K35" s="22"/>
      <c r="L35" s="22"/>
      <c r="M35" s="22"/>
      <c r="N35" s="22"/>
      <c r="O35" s="22"/>
      <c r="P35" s="22"/>
    </row>
    <row r="36" spans="1:16" ht="39" customHeight="1" x14ac:dyDescent="0.2">
      <c r="A36" s="22"/>
      <c r="B36" s="35"/>
      <c r="C36" s="1206" t="s">
        <v>556</v>
      </c>
      <c r="D36" s="1207"/>
      <c r="E36" s="1208"/>
      <c r="F36" s="36">
        <v>0.61</v>
      </c>
      <c r="G36" s="37">
        <v>0.83</v>
      </c>
      <c r="H36" s="37">
        <v>0.9</v>
      </c>
      <c r="I36" s="37">
        <v>0.46</v>
      </c>
      <c r="J36" s="38">
        <v>0.67</v>
      </c>
      <c r="K36" s="22"/>
      <c r="L36" s="22"/>
      <c r="M36" s="22"/>
      <c r="N36" s="22"/>
      <c r="O36" s="22"/>
      <c r="P36" s="22"/>
    </row>
    <row r="37" spans="1:16" ht="39" customHeight="1" x14ac:dyDescent="0.2">
      <c r="A37" s="22"/>
      <c r="B37" s="35"/>
      <c r="C37" s="1206" t="s">
        <v>557</v>
      </c>
      <c r="D37" s="1207"/>
      <c r="E37" s="1208"/>
      <c r="F37" s="36">
        <v>7.0000000000000007E-2</v>
      </c>
      <c r="G37" s="37">
        <v>0.08</v>
      </c>
      <c r="H37" s="37">
        <v>0.08</v>
      </c>
      <c r="I37" s="37">
        <v>0.08</v>
      </c>
      <c r="J37" s="38">
        <v>0.14000000000000001</v>
      </c>
      <c r="K37" s="22"/>
      <c r="L37" s="22"/>
      <c r="M37" s="22"/>
      <c r="N37" s="22"/>
      <c r="O37" s="22"/>
      <c r="P37" s="22"/>
    </row>
    <row r="38" spans="1:16" ht="39" customHeight="1" x14ac:dyDescent="0.2">
      <c r="A38" s="22"/>
      <c r="B38" s="35"/>
      <c r="C38" s="1206"/>
      <c r="D38" s="1207"/>
      <c r="E38" s="1208"/>
      <c r="F38" s="36"/>
      <c r="G38" s="37"/>
      <c r="H38" s="37"/>
      <c r="I38" s="37"/>
      <c r="J38" s="38"/>
      <c r="K38" s="22"/>
      <c r="L38" s="22"/>
      <c r="M38" s="22"/>
      <c r="N38" s="22"/>
      <c r="O38" s="22"/>
      <c r="P38" s="22"/>
    </row>
    <row r="39" spans="1:16" ht="39" customHeight="1" x14ac:dyDescent="0.2">
      <c r="A39" s="22"/>
      <c r="B39" s="35"/>
      <c r="C39" s="1206"/>
      <c r="D39" s="1207"/>
      <c r="E39" s="1208"/>
      <c r="F39" s="36"/>
      <c r="G39" s="37"/>
      <c r="H39" s="37"/>
      <c r="I39" s="37"/>
      <c r="J39" s="38"/>
      <c r="K39" s="22"/>
      <c r="L39" s="22"/>
      <c r="M39" s="22"/>
      <c r="N39" s="22"/>
      <c r="O39" s="22"/>
      <c r="P39" s="22"/>
    </row>
    <row r="40" spans="1:16" ht="39" customHeight="1" x14ac:dyDescent="0.2">
      <c r="A40" s="22"/>
      <c r="B40" s="35"/>
      <c r="C40" s="1206"/>
      <c r="D40" s="1207"/>
      <c r="E40" s="1208"/>
      <c r="F40" s="36"/>
      <c r="G40" s="37"/>
      <c r="H40" s="37"/>
      <c r="I40" s="37"/>
      <c r="J40" s="38"/>
      <c r="K40" s="22"/>
      <c r="L40" s="22"/>
      <c r="M40" s="22"/>
      <c r="N40" s="22"/>
      <c r="O40" s="22"/>
      <c r="P40" s="22"/>
    </row>
    <row r="41" spans="1:16" ht="39" customHeight="1" x14ac:dyDescent="0.2">
      <c r="A41" s="22"/>
      <c r="B41" s="35"/>
      <c r="C41" s="1206"/>
      <c r="D41" s="1207"/>
      <c r="E41" s="1208"/>
      <c r="F41" s="36"/>
      <c r="G41" s="37"/>
      <c r="H41" s="37"/>
      <c r="I41" s="37"/>
      <c r="J41" s="38"/>
      <c r="K41" s="22"/>
      <c r="L41" s="22"/>
      <c r="M41" s="22"/>
      <c r="N41" s="22"/>
      <c r="O41" s="22"/>
      <c r="P41" s="22"/>
    </row>
    <row r="42" spans="1:16" ht="39" customHeight="1" x14ac:dyDescent="0.2">
      <c r="A42" s="22"/>
      <c r="B42" s="39"/>
      <c r="C42" s="1206" t="s">
        <v>558</v>
      </c>
      <c r="D42" s="1207"/>
      <c r="E42" s="1208"/>
      <c r="F42" s="36" t="s">
        <v>504</v>
      </c>
      <c r="G42" s="37" t="s">
        <v>504</v>
      </c>
      <c r="H42" s="37" t="s">
        <v>504</v>
      </c>
      <c r="I42" s="37" t="s">
        <v>504</v>
      </c>
      <c r="J42" s="38" t="s">
        <v>504</v>
      </c>
      <c r="K42" s="22"/>
      <c r="L42" s="22"/>
      <c r="M42" s="22"/>
      <c r="N42" s="22"/>
      <c r="O42" s="22"/>
      <c r="P42" s="22"/>
    </row>
    <row r="43" spans="1:16" ht="39" customHeight="1" thickBot="1" x14ac:dyDescent="0.25">
      <c r="A43" s="22"/>
      <c r="B43" s="40"/>
      <c r="C43" s="1209" t="s">
        <v>559</v>
      </c>
      <c r="D43" s="1210"/>
      <c r="E43" s="1211"/>
      <c r="F43" s="41" t="s">
        <v>504</v>
      </c>
      <c r="G43" s="42" t="s">
        <v>504</v>
      </c>
      <c r="H43" s="42" t="s">
        <v>504</v>
      </c>
      <c r="I43" s="42" t="s">
        <v>504</v>
      </c>
      <c r="J43" s="43" t="s">
        <v>504</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1gbSV9zTwzB35tr+0PsAfAY+30gI7Ea0ioULc62TAXTfljIQSnnbwuDwUE8sjqeC4rrD8BpSuuFQCUpzp+Emgg==" saltValue="QOunX8ALiFcUmdHkYsw9w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17"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2">
      <c r="A45" s="48"/>
      <c r="B45" s="1214" t="s">
        <v>10</v>
      </c>
      <c r="C45" s="1215"/>
      <c r="D45" s="58"/>
      <c r="E45" s="1220" t="s">
        <v>11</v>
      </c>
      <c r="F45" s="1220"/>
      <c r="G45" s="1220"/>
      <c r="H45" s="1220"/>
      <c r="I45" s="1220"/>
      <c r="J45" s="1221"/>
      <c r="K45" s="59">
        <v>2004</v>
      </c>
      <c r="L45" s="60">
        <v>1946</v>
      </c>
      <c r="M45" s="60">
        <v>1900</v>
      </c>
      <c r="N45" s="60">
        <v>2202</v>
      </c>
      <c r="O45" s="61">
        <v>2192</v>
      </c>
      <c r="P45" s="48"/>
      <c r="Q45" s="48"/>
      <c r="R45" s="48"/>
      <c r="S45" s="48"/>
      <c r="T45" s="48"/>
      <c r="U45" s="48"/>
    </row>
    <row r="46" spans="1:21" ht="30.75" customHeight="1" x14ac:dyDescent="0.2">
      <c r="A46" s="48"/>
      <c r="B46" s="1216"/>
      <c r="C46" s="1217"/>
      <c r="D46" s="62"/>
      <c r="E46" s="1222" t="s">
        <v>12</v>
      </c>
      <c r="F46" s="1222"/>
      <c r="G46" s="1222"/>
      <c r="H46" s="1222"/>
      <c r="I46" s="1222"/>
      <c r="J46" s="1223"/>
      <c r="K46" s="63" t="s">
        <v>504</v>
      </c>
      <c r="L46" s="64" t="s">
        <v>504</v>
      </c>
      <c r="M46" s="64" t="s">
        <v>504</v>
      </c>
      <c r="N46" s="64" t="s">
        <v>504</v>
      </c>
      <c r="O46" s="65" t="s">
        <v>504</v>
      </c>
      <c r="P46" s="48"/>
      <c r="Q46" s="48"/>
      <c r="R46" s="48"/>
      <c r="S46" s="48"/>
      <c r="T46" s="48"/>
      <c r="U46" s="48"/>
    </row>
    <row r="47" spans="1:21" ht="30.75" customHeight="1" x14ac:dyDescent="0.2">
      <c r="A47" s="48"/>
      <c r="B47" s="1216"/>
      <c r="C47" s="1217"/>
      <c r="D47" s="62"/>
      <c r="E47" s="1222" t="s">
        <v>13</v>
      </c>
      <c r="F47" s="1222"/>
      <c r="G47" s="1222"/>
      <c r="H47" s="1222"/>
      <c r="I47" s="1222"/>
      <c r="J47" s="1223"/>
      <c r="K47" s="63">
        <v>136</v>
      </c>
      <c r="L47" s="64">
        <v>110</v>
      </c>
      <c r="M47" s="64">
        <v>60</v>
      </c>
      <c r="N47" s="64">
        <v>60</v>
      </c>
      <c r="O47" s="65">
        <v>56</v>
      </c>
      <c r="P47" s="48"/>
      <c r="Q47" s="48"/>
      <c r="R47" s="48"/>
      <c r="S47" s="48"/>
      <c r="T47" s="48"/>
      <c r="U47" s="48"/>
    </row>
    <row r="48" spans="1:21" ht="30.75" customHeight="1" x14ac:dyDescent="0.2">
      <c r="A48" s="48"/>
      <c r="B48" s="1216"/>
      <c r="C48" s="1217"/>
      <c r="D48" s="62"/>
      <c r="E48" s="1222" t="s">
        <v>14</v>
      </c>
      <c r="F48" s="1222"/>
      <c r="G48" s="1222"/>
      <c r="H48" s="1222"/>
      <c r="I48" s="1222"/>
      <c r="J48" s="1223"/>
      <c r="K48" s="63" t="s">
        <v>504</v>
      </c>
      <c r="L48" s="64" t="s">
        <v>504</v>
      </c>
      <c r="M48" s="64" t="s">
        <v>504</v>
      </c>
      <c r="N48" s="64" t="s">
        <v>504</v>
      </c>
      <c r="O48" s="65" t="s">
        <v>504</v>
      </c>
      <c r="P48" s="48"/>
      <c r="Q48" s="48"/>
      <c r="R48" s="48"/>
      <c r="S48" s="48"/>
      <c r="T48" s="48"/>
      <c r="U48" s="48"/>
    </row>
    <row r="49" spans="1:21" ht="30.75" customHeight="1" x14ac:dyDescent="0.2">
      <c r="A49" s="48"/>
      <c r="B49" s="1216"/>
      <c r="C49" s="1217"/>
      <c r="D49" s="62"/>
      <c r="E49" s="1222" t="s">
        <v>15</v>
      </c>
      <c r="F49" s="1222"/>
      <c r="G49" s="1222"/>
      <c r="H49" s="1222"/>
      <c r="I49" s="1222"/>
      <c r="J49" s="1223"/>
      <c r="K49" s="63">
        <v>132</v>
      </c>
      <c r="L49" s="64">
        <v>105</v>
      </c>
      <c r="M49" s="64">
        <v>113</v>
      </c>
      <c r="N49" s="64">
        <v>121</v>
      </c>
      <c r="O49" s="65">
        <v>140</v>
      </c>
      <c r="P49" s="48"/>
      <c r="Q49" s="48"/>
      <c r="R49" s="48"/>
      <c r="S49" s="48"/>
      <c r="T49" s="48"/>
      <c r="U49" s="48"/>
    </row>
    <row r="50" spans="1:21" ht="30.75" customHeight="1" x14ac:dyDescent="0.2">
      <c r="A50" s="48"/>
      <c r="B50" s="1216"/>
      <c r="C50" s="1217"/>
      <c r="D50" s="62"/>
      <c r="E50" s="1222" t="s">
        <v>16</v>
      </c>
      <c r="F50" s="1222"/>
      <c r="G50" s="1222"/>
      <c r="H50" s="1222"/>
      <c r="I50" s="1222"/>
      <c r="J50" s="1223"/>
      <c r="K50" s="63">
        <v>89</v>
      </c>
      <c r="L50" s="64">
        <v>89</v>
      </c>
      <c r="M50" s="64">
        <v>76</v>
      </c>
      <c r="N50" s="64">
        <v>53</v>
      </c>
      <c r="O50" s="65">
        <v>53</v>
      </c>
      <c r="P50" s="48"/>
      <c r="Q50" s="48"/>
      <c r="R50" s="48"/>
      <c r="S50" s="48"/>
      <c r="T50" s="48"/>
      <c r="U50" s="48"/>
    </row>
    <row r="51" spans="1:21" ht="30.75" customHeight="1" x14ac:dyDescent="0.2">
      <c r="A51" s="48"/>
      <c r="B51" s="1218"/>
      <c r="C51" s="1219"/>
      <c r="D51" s="66"/>
      <c r="E51" s="1222" t="s">
        <v>17</v>
      </c>
      <c r="F51" s="1222"/>
      <c r="G51" s="1222"/>
      <c r="H51" s="1222"/>
      <c r="I51" s="1222"/>
      <c r="J51" s="1223"/>
      <c r="K51" s="63" t="s">
        <v>504</v>
      </c>
      <c r="L51" s="64" t="s">
        <v>504</v>
      </c>
      <c r="M51" s="64" t="s">
        <v>504</v>
      </c>
      <c r="N51" s="64" t="s">
        <v>504</v>
      </c>
      <c r="O51" s="65" t="s">
        <v>504</v>
      </c>
      <c r="P51" s="48"/>
      <c r="Q51" s="48"/>
      <c r="R51" s="48"/>
      <c r="S51" s="48"/>
      <c r="T51" s="48"/>
      <c r="U51" s="48"/>
    </row>
    <row r="52" spans="1:21" ht="30.75" customHeight="1" x14ac:dyDescent="0.2">
      <c r="A52" s="48"/>
      <c r="B52" s="1224" t="s">
        <v>18</v>
      </c>
      <c r="C52" s="1225"/>
      <c r="D52" s="66"/>
      <c r="E52" s="1222" t="s">
        <v>19</v>
      </c>
      <c r="F52" s="1222"/>
      <c r="G52" s="1222"/>
      <c r="H52" s="1222"/>
      <c r="I52" s="1222"/>
      <c r="J52" s="1223"/>
      <c r="K52" s="63">
        <v>7294</v>
      </c>
      <c r="L52" s="64">
        <v>7089</v>
      </c>
      <c r="M52" s="64">
        <v>6911</v>
      </c>
      <c r="N52" s="64">
        <v>6875</v>
      </c>
      <c r="O52" s="65">
        <v>6780</v>
      </c>
      <c r="P52" s="48"/>
      <c r="Q52" s="48"/>
      <c r="R52" s="48"/>
      <c r="S52" s="48"/>
      <c r="T52" s="48"/>
      <c r="U52" s="48"/>
    </row>
    <row r="53" spans="1:21" ht="30.75" customHeight="1" thickBot="1" x14ac:dyDescent="0.25">
      <c r="A53" s="48"/>
      <c r="B53" s="1226" t="s">
        <v>20</v>
      </c>
      <c r="C53" s="1227"/>
      <c r="D53" s="67"/>
      <c r="E53" s="1228" t="s">
        <v>21</v>
      </c>
      <c r="F53" s="1228"/>
      <c r="G53" s="1228"/>
      <c r="H53" s="1228"/>
      <c r="I53" s="1228"/>
      <c r="J53" s="1229"/>
      <c r="K53" s="68">
        <v>-4933</v>
      </c>
      <c r="L53" s="69">
        <v>-4839</v>
      </c>
      <c r="M53" s="69">
        <v>-4762</v>
      </c>
      <c r="N53" s="69">
        <v>-4439</v>
      </c>
      <c r="O53" s="70">
        <v>-4339</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560</v>
      </c>
      <c r="P55" s="48"/>
      <c r="Q55" s="48"/>
      <c r="R55" s="48"/>
      <c r="S55" s="48"/>
      <c r="T55" s="48"/>
      <c r="U55" s="48"/>
    </row>
    <row r="56" spans="1:21" ht="31.5" customHeight="1" thickBot="1" x14ac:dyDescent="0.25">
      <c r="A56" s="48"/>
      <c r="B56" s="76"/>
      <c r="C56" s="77"/>
      <c r="D56" s="77"/>
      <c r="E56" s="78"/>
      <c r="F56" s="78"/>
      <c r="G56" s="78"/>
      <c r="H56" s="78"/>
      <c r="I56" s="78"/>
      <c r="J56" s="79" t="s">
        <v>2</v>
      </c>
      <c r="K56" s="80" t="s">
        <v>561</v>
      </c>
      <c r="L56" s="81" t="s">
        <v>562</v>
      </c>
      <c r="M56" s="81" t="s">
        <v>563</v>
      </c>
      <c r="N56" s="81" t="s">
        <v>564</v>
      </c>
      <c r="O56" s="82" t="s">
        <v>565</v>
      </c>
      <c r="P56" s="48"/>
      <c r="Q56" s="48"/>
      <c r="R56" s="48"/>
      <c r="S56" s="48"/>
      <c r="T56" s="48"/>
      <c r="U56" s="48"/>
    </row>
    <row r="57" spans="1:21" ht="31.5" customHeight="1" x14ac:dyDescent="0.2">
      <c r="B57" s="1230" t="s">
        <v>24</v>
      </c>
      <c r="C57" s="1231"/>
      <c r="D57" s="1234" t="s">
        <v>25</v>
      </c>
      <c r="E57" s="1235"/>
      <c r="F57" s="1235"/>
      <c r="G57" s="1235"/>
      <c r="H57" s="1235"/>
      <c r="I57" s="1235"/>
      <c r="J57" s="1236"/>
      <c r="K57" s="83">
        <v>6169</v>
      </c>
      <c r="L57" s="84">
        <v>5775</v>
      </c>
      <c r="M57" s="84">
        <v>4472</v>
      </c>
      <c r="N57" s="84">
        <v>4661</v>
      </c>
      <c r="O57" s="85">
        <v>4736</v>
      </c>
    </row>
    <row r="58" spans="1:21" ht="31.5" customHeight="1" thickBot="1" x14ac:dyDescent="0.25">
      <c r="B58" s="1232"/>
      <c r="C58" s="1233"/>
      <c r="D58" s="1237" t="s">
        <v>26</v>
      </c>
      <c r="E58" s="1238"/>
      <c r="F58" s="1238"/>
      <c r="G58" s="1238"/>
      <c r="H58" s="1238"/>
      <c r="I58" s="1238"/>
      <c r="J58" s="1239"/>
      <c r="K58" s="86">
        <v>690</v>
      </c>
      <c r="L58" s="87">
        <v>693</v>
      </c>
      <c r="M58" s="87">
        <v>411</v>
      </c>
      <c r="N58" s="87">
        <v>470</v>
      </c>
      <c r="O58" s="88">
        <v>492</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ZLo6DzIBveKsne3w1zhimJQ9N6uXaM+cFbtfGlRAuVyfp6vq0Fa8RG0dIB87r4OVx43napCJWou/7elXx4TSrA==" saltValue="vPE6OjgQmayR6IKY848N0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14"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546</v>
      </c>
      <c r="J40" s="100" t="s">
        <v>547</v>
      </c>
      <c r="K40" s="100" t="s">
        <v>548</v>
      </c>
      <c r="L40" s="100" t="s">
        <v>549</v>
      </c>
      <c r="M40" s="101" t="s">
        <v>550</v>
      </c>
    </row>
    <row r="41" spans="2:13" ht="27.75" customHeight="1" x14ac:dyDescent="0.2">
      <c r="B41" s="1240" t="s">
        <v>29</v>
      </c>
      <c r="C41" s="1241"/>
      <c r="D41" s="102"/>
      <c r="E41" s="1246" t="s">
        <v>30</v>
      </c>
      <c r="F41" s="1246"/>
      <c r="G41" s="1246"/>
      <c r="H41" s="1247"/>
      <c r="I41" s="103">
        <v>31152</v>
      </c>
      <c r="J41" s="104">
        <v>29852</v>
      </c>
      <c r="K41" s="104">
        <v>28845</v>
      </c>
      <c r="L41" s="104">
        <v>27394</v>
      </c>
      <c r="M41" s="105">
        <v>26469</v>
      </c>
    </row>
    <row r="42" spans="2:13" ht="27.75" customHeight="1" x14ac:dyDescent="0.2">
      <c r="B42" s="1242"/>
      <c r="C42" s="1243"/>
      <c r="D42" s="106"/>
      <c r="E42" s="1248" t="s">
        <v>31</v>
      </c>
      <c r="F42" s="1248"/>
      <c r="G42" s="1248"/>
      <c r="H42" s="1249"/>
      <c r="I42" s="107">
        <v>343</v>
      </c>
      <c r="J42" s="108">
        <v>254</v>
      </c>
      <c r="K42" s="108">
        <v>178</v>
      </c>
      <c r="L42" s="108">
        <v>125</v>
      </c>
      <c r="M42" s="109">
        <v>71</v>
      </c>
    </row>
    <row r="43" spans="2:13" ht="27.75" customHeight="1" x14ac:dyDescent="0.2">
      <c r="B43" s="1242"/>
      <c r="C43" s="1243"/>
      <c r="D43" s="106"/>
      <c r="E43" s="1248" t="s">
        <v>32</v>
      </c>
      <c r="F43" s="1248"/>
      <c r="G43" s="1248"/>
      <c r="H43" s="1249"/>
      <c r="I43" s="107" t="s">
        <v>504</v>
      </c>
      <c r="J43" s="108" t="s">
        <v>504</v>
      </c>
      <c r="K43" s="108" t="s">
        <v>504</v>
      </c>
      <c r="L43" s="108" t="s">
        <v>504</v>
      </c>
      <c r="M43" s="109" t="s">
        <v>504</v>
      </c>
    </row>
    <row r="44" spans="2:13" ht="27.75" customHeight="1" x14ac:dyDescent="0.2">
      <c r="B44" s="1242"/>
      <c r="C44" s="1243"/>
      <c r="D44" s="106"/>
      <c r="E44" s="1248" t="s">
        <v>33</v>
      </c>
      <c r="F44" s="1248"/>
      <c r="G44" s="1248"/>
      <c r="H44" s="1249"/>
      <c r="I44" s="107">
        <v>1338</v>
      </c>
      <c r="J44" s="108">
        <v>1521</v>
      </c>
      <c r="K44" s="108">
        <v>1462</v>
      </c>
      <c r="L44" s="108">
        <v>1478</v>
      </c>
      <c r="M44" s="109">
        <v>1734</v>
      </c>
    </row>
    <row r="45" spans="2:13" ht="27.75" customHeight="1" x14ac:dyDescent="0.2">
      <c r="B45" s="1242"/>
      <c r="C45" s="1243"/>
      <c r="D45" s="106"/>
      <c r="E45" s="1248" t="s">
        <v>34</v>
      </c>
      <c r="F45" s="1248"/>
      <c r="G45" s="1248"/>
      <c r="H45" s="1249"/>
      <c r="I45" s="107">
        <v>18213</v>
      </c>
      <c r="J45" s="108">
        <v>18021</v>
      </c>
      <c r="K45" s="108">
        <v>18523</v>
      </c>
      <c r="L45" s="108">
        <v>17359</v>
      </c>
      <c r="M45" s="109">
        <v>16485</v>
      </c>
    </row>
    <row r="46" spans="2:13" ht="27.75" customHeight="1" x14ac:dyDescent="0.2">
      <c r="B46" s="1242"/>
      <c r="C46" s="1243"/>
      <c r="D46" s="110"/>
      <c r="E46" s="1248" t="s">
        <v>35</v>
      </c>
      <c r="F46" s="1248"/>
      <c r="G46" s="1248"/>
      <c r="H46" s="1249"/>
      <c r="I46" s="107" t="s">
        <v>504</v>
      </c>
      <c r="J46" s="108" t="s">
        <v>504</v>
      </c>
      <c r="K46" s="108" t="s">
        <v>504</v>
      </c>
      <c r="L46" s="108" t="s">
        <v>504</v>
      </c>
      <c r="M46" s="109" t="s">
        <v>504</v>
      </c>
    </row>
    <row r="47" spans="2:13" ht="27.75" customHeight="1" x14ac:dyDescent="0.2">
      <c r="B47" s="1242"/>
      <c r="C47" s="1243"/>
      <c r="D47" s="111"/>
      <c r="E47" s="1250" t="s">
        <v>36</v>
      </c>
      <c r="F47" s="1251"/>
      <c r="G47" s="1251"/>
      <c r="H47" s="1252"/>
      <c r="I47" s="107" t="s">
        <v>504</v>
      </c>
      <c r="J47" s="108" t="s">
        <v>504</v>
      </c>
      <c r="K47" s="108" t="s">
        <v>504</v>
      </c>
      <c r="L47" s="108" t="s">
        <v>504</v>
      </c>
      <c r="M47" s="109" t="s">
        <v>504</v>
      </c>
    </row>
    <row r="48" spans="2:13" ht="27.75" customHeight="1" x14ac:dyDescent="0.2">
      <c r="B48" s="1242"/>
      <c r="C48" s="1243"/>
      <c r="D48" s="106"/>
      <c r="E48" s="1248" t="s">
        <v>37</v>
      </c>
      <c r="F48" s="1248"/>
      <c r="G48" s="1248"/>
      <c r="H48" s="1249"/>
      <c r="I48" s="107" t="s">
        <v>504</v>
      </c>
      <c r="J48" s="108" t="s">
        <v>504</v>
      </c>
      <c r="K48" s="108" t="s">
        <v>504</v>
      </c>
      <c r="L48" s="108" t="s">
        <v>504</v>
      </c>
      <c r="M48" s="109" t="s">
        <v>504</v>
      </c>
    </row>
    <row r="49" spans="2:13" ht="27.75" customHeight="1" x14ac:dyDescent="0.2">
      <c r="B49" s="1244"/>
      <c r="C49" s="1245"/>
      <c r="D49" s="106"/>
      <c r="E49" s="1248" t="s">
        <v>38</v>
      </c>
      <c r="F49" s="1248"/>
      <c r="G49" s="1248"/>
      <c r="H49" s="1249"/>
      <c r="I49" s="107" t="s">
        <v>504</v>
      </c>
      <c r="J49" s="108" t="s">
        <v>504</v>
      </c>
      <c r="K49" s="108" t="s">
        <v>504</v>
      </c>
      <c r="L49" s="108" t="s">
        <v>504</v>
      </c>
      <c r="M49" s="109" t="s">
        <v>504</v>
      </c>
    </row>
    <row r="50" spans="2:13" ht="27.75" customHeight="1" x14ac:dyDescent="0.2">
      <c r="B50" s="1253" t="s">
        <v>39</v>
      </c>
      <c r="C50" s="1254"/>
      <c r="D50" s="112"/>
      <c r="E50" s="1248" t="s">
        <v>40</v>
      </c>
      <c r="F50" s="1248"/>
      <c r="G50" s="1248"/>
      <c r="H50" s="1249"/>
      <c r="I50" s="107">
        <v>112536</v>
      </c>
      <c r="J50" s="108">
        <v>118618</v>
      </c>
      <c r="K50" s="108">
        <v>132187</v>
      </c>
      <c r="L50" s="108">
        <v>146841</v>
      </c>
      <c r="M50" s="109">
        <v>155266</v>
      </c>
    </row>
    <row r="51" spans="2:13" ht="27.75" customHeight="1" x14ac:dyDescent="0.2">
      <c r="B51" s="1242"/>
      <c r="C51" s="1243"/>
      <c r="D51" s="106"/>
      <c r="E51" s="1248" t="s">
        <v>41</v>
      </c>
      <c r="F51" s="1248"/>
      <c r="G51" s="1248"/>
      <c r="H51" s="1249"/>
      <c r="I51" s="107">
        <v>11</v>
      </c>
      <c r="J51" s="108">
        <v>10</v>
      </c>
      <c r="K51" s="108">
        <v>7</v>
      </c>
      <c r="L51" s="108">
        <v>6</v>
      </c>
      <c r="M51" s="109">
        <v>5</v>
      </c>
    </row>
    <row r="52" spans="2:13" ht="27.75" customHeight="1" x14ac:dyDescent="0.2">
      <c r="B52" s="1244"/>
      <c r="C52" s="1245"/>
      <c r="D52" s="106"/>
      <c r="E52" s="1248" t="s">
        <v>42</v>
      </c>
      <c r="F52" s="1248"/>
      <c r="G52" s="1248"/>
      <c r="H52" s="1249"/>
      <c r="I52" s="107">
        <v>78594</v>
      </c>
      <c r="J52" s="108">
        <v>72425</v>
      </c>
      <c r="K52" s="108">
        <v>66142</v>
      </c>
      <c r="L52" s="108">
        <v>60135</v>
      </c>
      <c r="M52" s="109">
        <v>55849</v>
      </c>
    </row>
    <row r="53" spans="2:13" ht="27.75" customHeight="1" thickBot="1" x14ac:dyDescent="0.25">
      <c r="B53" s="1255" t="s">
        <v>43</v>
      </c>
      <c r="C53" s="1256"/>
      <c r="D53" s="113"/>
      <c r="E53" s="1257" t="s">
        <v>44</v>
      </c>
      <c r="F53" s="1257"/>
      <c r="G53" s="1257"/>
      <c r="H53" s="1258"/>
      <c r="I53" s="114">
        <v>-140096</v>
      </c>
      <c r="J53" s="115">
        <v>-141405</v>
      </c>
      <c r="K53" s="115">
        <v>-149329</v>
      </c>
      <c r="L53" s="115">
        <v>-160626</v>
      </c>
      <c r="M53" s="116">
        <v>-166360</v>
      </c>
    </row>
    <row r="54" spans="2:13" ht="27.75" customHeight="1" x14ac:dyDescent="0.2">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rAFAP980sgUtSyWpgWAQAk53454rlxFfvi3oenJy6KFVNK3IFcu2CbFuBfUbg+y6cqv3aRLFx77nC+1R7XMayA==" saltValue="j6XtZVWuDGXgp2c4TcoQ6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E13"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46</v>
      </c>
    </row>
    <row r="54" spans="2:8" ht="29.25" customHeight="1" thickBot="1" x14ac:dyDescent="0.3">
      <c r="B54" s="122" t="s">
        <v>1</v>
      </c>
      <c r="C54" s="123"/>
      <c r="D54" s="123"/>
      <c r="E54" s="124" t="s">
        <v>2</v>
      </c>
      <c r="F54" s="125" t="s">
        <v>548</v>
      </c>
      <c r="G54" s="125" t="s">
        <v>549</v>
      </c>
      <c r="H54" s="126" t="s">
        <v>550</v>
      </c>
    </row>
    <row r="55" spans="2:8" ht="52.5" customHeight="1" x14ac:dyDescent="0.2">
      <c r="B55" s="127"/>
      <c r="C55" s="1267" t="s">
        <v>47</v>
      </c>
      <c r="D55" s="1267"/>
      <c r="E55" s="1268"/>
      <c r="F55" s="128">
        <v>27787</v>
      </c>
      <c r="G55" s="128">
        <v>30300</v>
      </c>
      <c r="H55" s="129">
        <v>33854</v>
      </c>
    </row>
    <row r="56" spans="2:8" ht="52.5" customHeight="1" x14ac:dyDescent="0.2">
      <c r="B56" s="130"/>
      <c r="C56" s="1269" t="s">
        <v>48</v>
      </c>
      <c r="D56" s="1269"/>
      <c r="E56" s="1270"/>
      <c r="F56" s="131">
        <v>3104</v>
      </c>
      <c r="G56" s="131">
        <v>3106</v>
      </c>
      <c r="H56" s="132">
        <v>3107</v>
      </c>
    </row>
    <row r="57" spans="2:8" ht="53.25" customHeight="1" x14ac:dyDescent="0.2">
      <c r="B57" s="130"/>
      <c r="C57" s="1271" t="s">
        <v>49</v>
      </c>
      <c r="D57" s="1271"/>
      <c r="E57" s="1272"/>
      <c r="F57" s="133">
        <v>89637</v>
      </c>
      <c r="G57" s="133">
        <v>101436</v>
      </c>
      <c r="H57" s="134">
        <v>106362</v>
      </c>
    </row>
    <row r="58" spans="2:8" ht="45.75" customHeight="1" x14ac:dyDescent="0.2">
      <c r="B58" s="135"/>
      <c r="C58" s="1259" t="s">
        <v>570</v>
      </c>
      <c r="D58" s="1260"/>
      <c r="E58" s="1261"/>
      <c r="F58" s="136">
        <v>61703</v>
      </c>
      <c r="G58" s="136">
        <v>63846</v>
      </c>
      <c r="H58" s="137">
        <v>63851</v>
      </c>
    </row>
    <row r="59" spans="2:8" ht="45.75" customHeight="1" x14ac:dyDescent="0.2">
      <c r="B59" s="135"/>
      <c r="C59" s="1259" t="s">
        <v>571</v>
      </c>
      <c r="D59" s="1260"/>
      <c r="E59" s="1261"/>
      <c r="F59" s="136">
        <v>14847</v>
      </c>
      <c r="G59" s="136">
        <v>21323</v>
      </c>
      <c r="H59" s="137">
        <v>25360</v>
      </c>
    </row>
    <row r="60" spans="2:8" ht="45.75" customHeight="1" x14ac:dyDescent="0.2">
      <c r="B60" s="135"/>
      <c r="C60" s="1259" t="s">
        <v>572</v>
      </c>
      <c r="D60" s="1260"/>
      <c r="E60" s="1261"/>
      <c r="F60" s="136">
        <v>6000</v>
      </c>
      <c r="G60" s="136">
        <v>7000</v>
      </c>
      <c r="H60" s="137">
        <v>8000</v>
      </c>
    </row>
    <row r="61" spans="2:8" ht="45.75" customHeight="1" x14ac:dyDescent="0.2">
      <c r="B61" s="135"/>
      <c r="C61" s="1259" t="s">
        <v>573</v>
      </c>
      <c r="D61" s="1260"/>
      <c r="E61" s="1261"/>
      <c r="F61" s="136">
        <v>3283</v>
      </c>
      <c r="G61" s="136">
        <v>5209</v>
      </c>
      <c r="H61" s="137">
        <v>4848</v>
      </c>
    </row>
    <row r="62" spans="2:8" ht="45.75" customHeight="1" thickBot="1" x14ac:dyDescent="0.25">
      <c r="B62" s="138"/>
      <c r="C62" s="1262" t="s">
        <v>574</v>
      </c>
      <c r="D62" s="1263"/>
      <c r="E62" s="1264"/>
      <c r="F62" s="139">
        <v>1533</v>
      </c>
      <c r="G62" s="139">
        <v>1559</v>
      </c>
      <c r="H62" s="140">
        <v>1619</v>
      </c>
    </row>
    <row r="63" spans="2:8" ht="52.5" customHeight="1" thickBot="1" x14ac:dyDescent="0.25">
      <c r="B63" s="141"/>
      <c r="C63" s="1265" t="s">
        <v>50</v>
      </c>
      <c r="D63" s="1265"/>
      <c r="E63" s="1266"/>
      <c r="F63" s="142">
        <v>120529</v>
      </c>
      <c r="G63" s="142">
        <v>134842</v>
      </c>
      <c r="H63" s="143">
        <v>143323</v>
      </c>
    </row>
    <row r="64" spans="2:8" ht="15" customHeight="1" x14ac:dyDescent="0.2"/>
  </sheetData>
  <sheetProtection algorithmName="SHA-512" hashValue="3hAGzbEom0oYNF27GM/aW5whQVVay0+ci7XuCnaUufP2FKb68jhLopRvxlNcKeWFeReg3Vuqi6a9r7AbrJkBBw==" saltValue="jv0RivVGR8ddTVRz42MTx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X10" zoomScaleNormal="100" zoomScaleSheetLayoutView="55" workbookViewId="0">
      <selection activeCell="AN65" sqref="AN65:DC69"/>
    </sheetView>
  </sheetViews>
  <sheetFormatPr defaultColWidth="0" defaultRowHeight="13.5" customHeight="1" zeroHeight="1" x14ac:dyDescent="0.2"/>
  <cols>
    <col min="1" max="1" width="6.33203125" style="1275" customWidth="1"/>
    <col min="2" max="107" width="2.44140625" style="1275" customWidth="1"/>
    <col min="108" max="108" width="6.109375" style="1283" customWidth="1"/>
    <col min="109" max="109" width="5.88671875" style="1282" customWidth="1"/>
    <col min="110" max="110" width="19.109375" style="1275" hidden="1"/>
    <col min="111" max="115" width="12.6640625" style="1275" hidden="1"/>
    <col min="116" max="349" width="8.6640625" style="1275" hidden="1"/>
    <col min="350" max="355" width="14.88671875" style="1275" hidden="1"/>
    <col min="356" max="357" width="15.88671875" style="1275" hidden="1"/>
    <col min="358" max="363" width="16.109375" style="1275" hidden="1"/>
    <col min="364" max="364" width="6.109375" style="1275" hidden="1"/>
    <col min="365" max="365" width="3" style="1275" hidden="1"/>
    <col min="366" max="605" width="8.6640625" style="1275" hidden="1"/>
    <col min="606" max="611" width="14.88671875" style="1275" hidden="1"/>
    <col min="612" max="613" width="15.88671875" style="1275" hidden="1"/>
    <col min="614" max="619" width="16.109375" style="1275" hidden="1"/>
    <col min="620" max="620" width="6.109375" style="1275" hidden="1"/>
    <col min="621" max="621" width="3" style="1275" hidden="1"/>
    <col min="622" max="861" width="8.6640625" style="1275" hidden="1"/>
    <col min="862" max="867" width="14.88671875" style="1275" hidden="1"/>
    <col min="868" max="869" width="15.88671875" style="1275" hidden="1"/>
    <col min="870" max="875" width="16.109375" style="1275" hidden="1"/>
    <col min="876" max="876" width="6.109375" style="1275" hidden="1"/>
    <col min="877" max="877" width="3" style="1275" hidden="1"/>
    <col min="878" max="1117" width="8.6640625" style="1275" hidden="1"/>
    <col min="1118" max="1123" width="14.88671875" style="1275" hidden="1"/>
    <col min="1124" max="1125" width="15.88671875" style="1275" hidden="1"/>
    <col min="1126" max="1131" width="16.109375" style="1275" hidden="1"/>
    <col min="1132" max="1132" width="6.109375" style="1275" hidden="1"/>
    <col min="1133" max="1133" width="3" style="1275" hidden="1"/>
    <col min="1134" max="1373" width="8.6640625" style="1275" hidden="1"/>
    <col min="1374" max="1379" width="14.88671875" style="1275" hidden="1"/>
    <col min="1380" max="1381" width="15.88671875" style="1275" hidden="1"/>
    <col min="1382" max="1387" width="16.109375" style="1275" hidden="1"/>
    <col min="1388" max="1388" width="6.109375" style="1275" hidden="1"/>
    <col min="1389" max="1389" width="3" style="1275" hidden="1"/>
    <col min="1390" max="1629" width="8.6640625" style="1275" hidden="1"/>
    <col min="1630" max="1635" width="14.88671875" style="1275" hidden="1"/>
    <col min="1636" max="1637" width="15.88671875" style="1275" hidden="1"/>
    <col min="1638" max="1643" width="16.109375" style="1275" hidden="1"/>
    <col min="1644" max="1644" width="6.109375" style="1275" hidden="1"/>
    <col min="1645" max="1645" width="3" style="1275" hidden="1"/>
    <col min="1646" max="1885" width="8.6640625" style="1275" hidden="1"/>
    <col min="1886" max="1891" width="14.88671875" style="1275" hidden="1"/>
    <col min="1892" max="1893" width="15.88671875" style="1275" hidden="1"/>
    <col min="1894" max="1899" width="16.109375" style="1275" hidden="1"/>
    <col min="1900" max="1900" width="6.109375" style="1275" hidden="1"/>
    <col min="1901" max="1901" width="3" style="1275" hidden="1"/>
    <col min="1902" max="2141" width="8.6640625" style="1275" hidden="1"/>
    <col min="2142" max="2147" width="14.88671875" style="1275" hidden="1"/>
    <col min="2148" max="2149" width="15.88671875" style="1275" hidden="1"/>
    <col min="2150" max="2155" width="16.109375" style="1275" hidden="1"/>
    <col min="2156" max="2156" width="6.109375" style="1275" hidden="1"/>
    <col min="2157" max="2157" width="3" style="1275" hidden="1"/>
    <col min="2158" max="2397" width="8.6640625" style="1275" hidden="1"/>
    <col min="2398" max="2403" width="14.88671875" style="1275" hidden="1"/>
    <col min="2404" max="2405" width="15.88671875" style="1275" hidden="1"/>
    <col min="2406" max="2411" width="16.109375" style="1275" hidden="1"/>
    <col min="2412" max="2412" width="6.109375" style="1275" hidden="1"/>
    <col min="2413" max="2413" width="3" style="1275" hidden="1"/>
    <col min="2414" max="2653" width="8.6640625" style="1275" hidden="1"/>
    <col min="2654" max="2659" width="14.88671875" style="1275" hidden="1"/>
    <col min="2660" max="2661" width="15.88671875" style="1275" hidden="1"/>
    <col min="2662" max="2667" width="16.109375" style="1275" hidden="1"/>
    <col min="2668" max="2668" width="6.109375" style="1275" hidden="1"/>
    <col min="2669" max="2669" width="3" style="1275" hidden="1"/>
    <col min="2670" max="2909" width="8.6640625" style="1275" hidden="1"/>
    <col min="2910" max="2915" width="14.88671875" style="1275" hidden="1"/>
    <col min="2916" max="2917" width="15.88671875" style="1275" hidden="1"/>
    <col min="2918" max="2923" width="16.109375" style="1275" hidden="1"/>
    <col min="2924" max="2924" width="6.109375" style="1275" hidden="1"/>
    <col min="2925" max="2925" width="3" style="1275" hidden="1"/>
    <col min="2926" max="3165" width="8.6640625" style="1275" hidden="1"/>
    <col min="3166" max="3171" width="14.88671875" style="1275" hidden="1"/>
    <col min="3172" max="3173" width="15.88671875" style="1275" hidden="1"/>
    <col min="3174" max="3179" width="16.109375" style="1275" hidden="1"/>
    <col min="3180" max="3180" width="6.109375" style="1275" hidden="1"/>
    <col min="3181" max="3181" width="3" style="1275" hidden="1"/>
    <col min="3182" max="3421" width="8.6640625" style="1275" hidden="1"/>
    <col min="3422" max="3427" width="14.88671875" style="1275" hidden="1"/>
    <col min="3428" max="3429" width="15.88671875" style="1275" hidden="1"/>
    <col min="3430" max="3435" width="16.109375" style="1275" hidden="1"/>
    <col min="3436" max="3436" width="6.109375" style="1275" hidden="1"/>
    <col min="3437" max="3437" width="3" style="1275" hidden="1"/>
    <col min="3438" max="3677" width="8.6640625" style="1275" hidden="1"/>
    <col min="3678" max="3683" width="14.88671875" style="1275" hidden="1"/>
    <col min="3684" max="3685" width="15.88671875" style="1275" hidden="1"/>
    <col min="3686" max="3691" width="16.109375" style="1275" hidden="1"/>
    <col min="3692" max="3692" width="6.109375" style="1275" hidden="1"/>
    <col min="3693" max="3693" width="3" style="1275" hidden="1"/>
    <col min="3694" max="3933" width="8.6640625" style="1275" hidden="1"/>
    <col min="3934" max="3939" width="14.88671875" style="1275" hidden="1"/>
    <col min="3940" max="3941" width="15.88671875" style="1275" hidden="1"/>
    <col min="3942" max="3947" width="16.109375" style="1275" hidden="1"/>
    <col min="3948" max="3948" width="6.109375" style="1275" hidden="1"/>
    <col min="3949" max="3949" width="3" style="1275" hidden="1"/>
    <col min="3950" max="4189" width="8.6640625" style="1275" hidden="1"/>
    <col min="4190" max="4195" width="14.88671875" style="1275" hidden="1"/>
    <col min="4196" max="4197" width="15.88671875" style="1275" hidden="1"/>
    <col min="4198" max="4203" width="16.109375" style="1275" hidden="1"/>
    <col min="4204" max="4204" width="6.109375" style="1275" hidden="1"/>
    <col min="4205" max="4205" width="3" style="1275" hidden="1"/>
    <col min="4206" max="4445" width="8.6640625" style="1275" hidden="1"/>
    <col min="4446" max="4451" width="14.88671875" style="1275" hidden="1"/>
    <col min="4452" max="4453" width="15.88671875" style="1275" hidden="1"/>
    <col min="4454" max="4459" width="16.109375" style="1275" hidden="1"/>
    <col min="4460" max="4460" width="6.109375" style="1275" hidden="1"/>
    <col min="4461" max="4461" width="3" style="1275" hidden="1"/>
    <col min="4462" max="4701" width="8.6640625" style="1275" hidden="1"/>
    <col min="4702" max="4707" width="14.88671875" style="1275" hidden="1"/>
    <col min="4708" max="4709" width="15.88671875" style="1275" hidden="1"/>
    <col min="4710" max="4715" width="16.109375" style="1275" hidden="1"/>
    <col min="4716" max="4716" width="6.109375" style="1275" hidden="1"/>
    <col min="4717" max="4717" width="3" style="1275" hidden="1"/>
    <col min="4718" max="4957" width="8.6640625" style="1275" hidden="1"/>
    <col min="4958" max="4963" width="14.88671875" style="1275" hidden="1"/>
    <col min="4964" max="4965" width="15.88671875" style="1275" hidden="1"/>
    <col min="4966" max="4971" width="16.109375" style="1275" hidden="1"/>
    <col min="4972" max="4972" width="6.109375" style="1275" hidden="1"/>
    <col min="4973" max="4973" width="3" style="1275" hidden="1"/>
    <col min="4974" max="5213" width="8.6640625" style="1275" hidden="1"/>
    <col min="5214" max="5219" width="14.88671875" style="1275" hidden="1"/>
    <col min="5220" max="5221" width="15.88671875" style="1275" hidden="1"/>
    <col min="5222" max="5227" width="16.109375" style="1275" hidden="1"/>
    <col min="5228" max="5228" width="6.109375" style="1275" hidden="1"/>
    <col min="5229" max="5229" width="3" style="1275" hidden="1"/>
    <col min="5230" max="5469" width="8.6640625" style="1275" hidden="1"/>
    <col min="5470" max="5475" width="14.88671875" style="1275" hidden="1"/>
    <col min="5476" max="5477" width="15.88671875" style="1275" hidden="1"/>
    <col min="5478" max="5483" width="16.109375" style="1275" hidden="1"/>
    <col min="5484" max="5484" width="6.109375" style="1275" hidden="1"/>
    <col min="5485" max="5485" width="3" style="1275" hidden="1"/>
    <col min="5486" max="5725" width="8.6640625" style="1275" hidden="1"/>
    <col min="5726" max="5731" width="14.88671875" style="1275" hidden="1"/>
    <col min="5732" max="5733" width="15.88671875" style="1275" hidden="1"/>
    <col min="5734" max="5739" width="16.109375" style="1275" hidden="1"/>
    <col min="5740" max="5740" width="6.109375" style="1275" hidden="1"/>
    <col min="5741" max="5741" width="3" style="1275" hidden="1"/>
    <col min="5742" max="5981" width="8.6640625" style="1275" hidden="1"/>
    <col min="5982" max="5987" width="14.88671875" style="1275" hidden="1"/>
    <col min="5988" max="5989" width="15.88671875" style="1275" hidden="1"/>
    <col min="5990" max="5995" width="16.109375" style="1275" hidden="1"/>
    <col min="5996" max="5996" width="6.109375" style="1275" hidden="1"/>
    <col min="5997" max="5997" width="3" style="1275" hidden="1"/>
    <col min="5998" max="6237" width="8.6640625" style="1275" hidden="1"/>
    <col min="6238" max="6243" width="14.88671875" style="1275" hidden="1"/>
    <col min="6244" max="6245" width="15.88671875" style="1275" hidden="1"/>
    <col min="6246" max="6251" width="16.109375" style="1275" hidden="1"/>
    <col min="6252" max="6252" width="6.109375" style="1275" hidden="1"/>
    <col min="6253" max="6253" width="3" style="1275" hidden="1"/>
    <col min="6254" max="6493" width="8.6640625" style="1275" hidden="1"/>
    <col min="6494" max="6499" width="14.88671875" style="1275" hidden="1"/>
    <col min="6500" max="6501" width="15.88671875" style="1275" hidden="1"/>
    <col min="6502" max="6507" width="16.109375" style="1275" hidden="1"/>
    <col min="6508" max="6508" width="6.109375" style="1275" hidden="1"/>
    <col min="6509" max="6509" width="3" style="1275" hidden="1"/>
    <col min="6510" max="6749" width="8.6640625" style="1275" hidden="1"/>
    <col min="6750" max="6755" width="14.88671875" style="1275" hidden="1"/>
    <col min="6756" max="6757" width="15.88671875" style="1275" hidden="1"/>
    <col min="6758" max="6763" width="16.109375" style="1275" hidden="1"/>
    <col min="6764" max="6764" width="6.109375" style="1275" hidden="1"/>
    <col min="6765" max="6765" width="3" style="1275" hidden="1"/>
    <col min="6766" max="7005" width="8.6640625" style="1275" hidden="1"/>
    <col min="7006" max="7011" width="14.88671875" style="1275" hidden="1"/>
    <col min="7012" max="7013" width="15.88671875" style="1275" hidden="1"/>
    <col min="7014" max="7019" width="16.109375" style="1275" hidden="1"/>
    <col min="7020" max="7020" width="6.109375" style="1275" hidden="1"/>
    <col min="7021" max="7021" width="3" style="1275" hidden="1"/>
    <col min="7022" max="7261" width="8.6640625" style="1275" hidden="1"/>
    <col min="7262" max="7267" width="14.88671875" style="1275" hidden="1"/>
    <col min="7268" max="7269" width="15.88671875" style="1275" hidden="1"/>
    <col min="7270" max="7275" width="16.109375" style="1275" hidden="1"/>
    <col min="7276" max="7276" width="6.109375" style="1275" hidden="1"/>
    <col min="7277" max="7277" width="3" style="1275" hidden="1"/>
    <col min="7278" max="7517" width="8.6640625" style="1275" hidden="1"/>
    <col min="7518" max="7523" width="14.88671875" style="1275" hidden="1"/>
    <col min="7524" max="7525" width="15.88671875" style="1275" hidden="1"/>
    <col min="7526" max="7531" width="16.109375" style="1275" hidden="1"/>
    <col min="7532" max="7532" width="6.109375" style="1275" hidden="1"/>
    <col min="7533" max="7533" width="3" style="1275" hidden="1"/>
    <col min="7534" max="7773" width="8.6640625" style="1275" hidden="1"/>
    <col min="7774" max="7779" width="14.88671875" style="1275" hidden="1"/>
    <col min="7780" max="7781" width="15.88671875" style="1275" hidden="1"/>
    <col min="7782" max="7787" width="16.109375" style="1275" hidden="1"/>
    <col min="7788" max="7788" width="6.109375" style="1275" hidden="1"/>
    <col min="7789" max="7789" width="3" style="1275" hidden="1"/>
    <col min="7790" max="8029" width="8.6640625" style="1275" hidden="1"/>
    <col min="8030" max="8035" width="14.88671875" style="1275" hidden="1"/>
    <col min="8036" max="8037" width="15.88671875" style="1275" hidden="1"/>
    <col min="8038" max="8043" width="16.109375" style="1275" hidden="1"/>
    <col min="8044" max="8044" width="6.109375" style="1275" hidden="1"/>
    <col min="8045" max="8045" width="3" style="1275" hidden="1"/>
    <col min="8046" max="8285" width="8.6640625" style="1275" hidden="1"/>
    <col min="8286" max="8291" width="14.88671875" style="1275" hidden="1"/>
    <col min="8292" max="8293" width="15.88671875" style="1275" hidden="1"/>
    <col min="8294" max="8299" width="16.109375" style="1275" hidden="1"/>
    <col min="8300" max="8300" width="6.109375" style="1275" hidden="1"/>
    <col min="8301" max="8301" width="3" style="1275" hidden="1"/>
    <col min="8302" max="8541" width="8.6640625" style="1275" hidden="1"/>
    <col min="8542" max="8547" width="14.88671875" style="1275" hidden="1"/>
    <col min="8548" max="8549" width="15.88671875" style="1275" hidden="1"/>
    <col min="8550" max="8555" width="16.109375" style="1275" hidden="1"/>
    <col min="8556" max="8556" width="6.109375" style="1275" hidden="1"/>
    <col min="8557" max="8557" width="3" style="1275" hidden="1"/>
    <col min="8558" max="8797" width="8.6640625" style="1275" hidden="1"/>
    <col min="8798" max="8803" width="14.88671875" style="1275" hidden="1"/>
    <col min="8804" max="8805" width="15.88671875" style="1275" hidden="1"/>
    <col min="8806" max="8811" width="16.109375" style="1275" hidden="1"/>
    <col min="8812" max="8812" width="6.109375" style="1275" hidden="1"/>
    <col min="8813" max="8813" width="3" style="1275" hidden="1"/>
    <col min="8814" max="9053" width="8.6640625" style="1275" hidden="1"/>
    <col min="9054" max="9059" width="14.88671875" style="1275" hidden="1"/>
    <col min="9060" max="9061" width="15.88671875" style="1275" hidden="1"/>
    <col min="9062" max="9067" width="16.109375" style="1275" hidden="1"/>
    <col min="9068" max="9068" width="6.109375" style="1275" hidden="1"/>
    <col min="9069" max="9069" width="3" style="1275" hidden="1"/>
    <col min="9070" max="9309" width="8.6640625" style="1275" hidden="1"/>
    <col min="9310" max="9315" width="14.88671875" style="1275" hidden="1"/>
    <col min="9316" max="9317" width="15.88671875" style="1275" hidden="1"/>
    <col min="9318" max="9323" width="16.109375" style="1275" hidden="1"/>
    <col min="9324" max="9324" width="6.109375" style="1275" hidden="1"/>
    <col min="9325" max="9325" width="3" style="1275" hidden="1"/>
    <col min="9326" max="9565" width="8.6640625" style="1275" hidden="1"/>
    <col min="9566" max="9571" width="14.88671875" style="1275" hidden="1"/>
    <col min="9572" max="9573" width="15.88671875" style="1275" hidden="1"/>
    <col min="9574" max="9579" width="16.109375" style="1275" hidden="1"/>
    <col min="9580" max="9580" width="6.109375" style="1275" hidden="1"/>
    <col min="9581" max="9581" width="3" style="1275" hidden="1"/>
    <col min="9582" max="9821" width="8.6640625" style="1275" hidden="1"/>
    <col min="9822" max="9827" width="14.88671875" style="1275" hidden="1"/>
    <col min="9828" max="9829" width="15.88671875" style="1275" hidden="1"/>
    <col min="9830" max="9835" width="16.109375" style="1275" hidden="1"/>
    <col min="9836" max="9836" width="6.109375" style="1275" hidden="1"/>
    <col min="9837" max="9837" width="3" style="1275" hidden="1"/>
    <col min="9838" max="10077" width="8.6640625" style="1275" hidden="1"/>
    <col min="10078" max="10083" width="14.88671875" style="1275" hidden="1"/>
    <col min="10084" max="10085" width="15.88671875" style="1275" hidden="1"/>
    <col min="10086" max="10091" width="16.109375" style="1275" hidden="1"/>
    <col min="10092" max="10092" width="6.109375" style="1275" hidden="1"/>
    <col min="10093" max="10093" width="3" style="1275" hidden="1"/>
    <col min="10094" max="10333" width="8.6640625" style="1275" hidden="1"/>
    <col min="10334" max="10339" width="14.88671875" style="1275" hidden="1"/>
    <col min="10340" max="10341" width="15.88671875" style="1275" hidden="1"/>
    <col min="10342" max="10347" width="16.109375" style="1275" hidden="1"/>
    <col min="10348" max="10348" width="6.109375" style="1275" hidden="1"/>
    <col min="10349" max="10349" width="3" style="1275" hidden="1"/>
    <col min="10350" max="10589" width="8.6640625" style="1275" hidden="1"/>
    <col min="10590" max="10595" width="14.88671875" style="1275" hidden="1"/>
    <col min="10596" max="10597" width="15.88671875" style="1275" hidden="1"/>
    <col min="10598" max="10603" width="16.109375" style="1275" hidden="1"/>
    <col min="10604" max="10604" width="6.109375" style="1275" hidden="1"/>
    <col min="10605" max="10605" width="3" style="1275" hidden="1"/>
    <col min="10606" max="10845" width="8.6640625" style="1275" hidden="1"/>
    <col min="10846" max="10851" width="14.88671875" style="1275" hidden="1"/>
    <col min="10852" max="10853" width="15.88671875" style="1275" hidden="1"/>
    <col min="10854" max="10859" width="16.109375" style="1275" hidden="1"/>
    <col min="10860" max="10860" width="6.109375" style="1275" hidden="1"/>
    <col min="10861" max="10861" width="3" style="1275" hidden="1"/>
    <col min="10862" max="11101" width="8.6640625" style="1275" hidden="1"/>
    <col min="11102" max="11107" width="14.88671875" style="1275" hidden="1"/>
    <col min="11108" max="11109" width="15.88671875" style="1275" hidden="1"/>
    <col min="11110" max="11115" width="16.109375" style="1275" hidden="1"/>
    <col min="11116" max="11116" width="6.109375" style="1275" hidden="1"/>
    <col min="11117" max="11117" width="3" style="1275" hidden="1"/>
    <col min="11118" max="11357" width="8.6640625" style="1275" hidden="1"/>
    <col min="11358" max="11363" width="14.88671875" style="1275" hidden="1"/>
    <col min="11364" max="11365" width="15.88671875" style="1275" hidden="1"/>
    <col min="11366" max="11371" width="16.109375" style="1275" hidden="1"/>
    <col min="11372" max="11372" width="6.109375" style="1275" hidden="1"/>
    <col min="11373" max="11373" width="3" style="1275" hidden="1"/>
    <col min="11374" max="11613" width="8.6640625" style="1275" hidden="1"/>
    <col min="11614" max="11619" width="14.88671875" style="1275" hidden="1"/>
    <col min="11620" max="11621" width="15.88671875" style="1275" hidden="1"/>
    <col min="11622" max="11627" width="16.109375" style="1275" hidden="1"/>
    <col min="11628" max="11628" width="6.109375" style="1275" hidden="1"/>
    <col min="11629" max="11629" width="3" style="1275" hidden="1"/>
    <col min="11630" max="11869" width="8.6640625" style="1275" hidden="1"/>
    <col min="11870" max="11875" width="14.88671875" style="1275" hidden="1"/>
    <col min="11876" max="11877" width="15.88671875" style="1275" hidden="1"/>
    <col min="11878" max="11883" width="16.109375" style="1275" hidden="1"/>
    <col min="11884" max="11884" width="6.109375" style="1275" hidden="1"/>
    <col min="11885" max="11885" width="3" style="1275" hidden="1"/>
    <col min="11886" max="12125" width="8.6640625" style="1275" hidden="1"/>
    <col min="12126" max="12131" width="14.88671875" style="1275" hidden="1"/>
    <col min="12132" max="12133" width="15.88671875" style="1275" hidden="1"/>
    <col min="12134" max="12139" width="16.109375" style="1275" hidden="1"/>
    <col min="12140" max="12140" width="6.109375" style="1275" hidden="1"/>
    <col min="12141" max="12141" width="3" style="1275" hidden="1"/>
    <col min="12142" max="12381" width="8.6640625" style="1275" hidden="1"/>
    <col min="12382" max="12387" width="14.88671875" style="1275" hidden="1"/>
    <col min="12388" max="12389" width="15.88671875" style="1275" hidden="1"/>
    <col min="12390" max="12395" width="16.109375" style="1275" hidden="1"/>
    <col min="12396" max="12396" width="6.109375" style="1275" hidden="1"/>
    <col min="12397" max="12397" width="3" style="1275" hidden="1"/>
    <col min="12398" max="12637" width="8.6640625" style="1275" hidden="1"/>
    <col min="12638" max="12643" width="14.88671875" style="1275" hidden="1"/>
    <col min="12644" max="12645" width="15.88671875" style="1275" hidden="1"/>
    <col min="12646" max="12651" width="16.109375" style="1275" hidden="1"/>
    <col min="12652" max="12652" width="6.109375" style="1275" hidden="1"/>
    <col min="12653" max="12653" width="3" style="1275" hidden="1"/>
    <col min="12654" max="12893" width="8.6640625" style="1275" hidden="1"/>
    <col min="12894" max="12899" width="14.88671875" style="1275" hidden="1"/>
    <col min="12900" max="12901" width="15.88671875" style="1275" hidden="1"/>
    <col min="12902" max="12907" width="16.109375" style="1275" hidden="1"/>
    <col min="12908" max="12908" width="6.109375" style="1275" hidden="1"/>
    <col min="12909" max="12909" width="3" style="1275" hidden="1"/>
    <col min="12910" max="13149" width="8.6640625" style="1275" hidden="1"/>
    <col min="13150" max="13155" width="14.88671875" style="1275" hidden="1"/>
    <col min="13156" max="13157" width="15.88671875" style="1275" hidden="1"/>
    <col min="13158" max="13163" width="16.109375" style="1275" hidden="1"/>
    <col min="13164" max="13164" width="6.109375" style="1275" hidden="1"/>
    <col min="13165" max="13165" width="3" style="1275" hidden="1"/>
    <col min="13166" max="13405" width="8.6640625" style="1275" hidden="1"/>
    <col min="13406" max="13411" width="14.88671875" style="1275" hidden="1"/>
    <col min="13412" max="13413" width="15.88671875" style="1275" hidden="1"/>
    <col min="13414" max="13419" width="16.109375" style="1275" hidden="1"/>
    <col min="13420" max="13420" width="6.109375" style="1275" hidden="1"/>
    <col min="13421" max="13421" width="3" style="1275" hidden="1"/>
    <col min="13422" max="13661" width="8.6640625" style="1275" hidden="1"/>
    <col min="13662" max="13667" width="14.88671875" style="1275" hidden="1"/>
    <col min="13668" max="13669" width="15.88671875" style="1275" hidden="1"/>
    <col min="13670" max="13675" width="16.109375" style="1275" hidden="1"/>
    <col min="13676" max="13676" width="6.109375" style="1275" hidden="1"/>
    <col min="13677" max="13677" width="3" style="1275" hidden="1"/>
    <col min="13678" max="13917" width="8.6640625" style="1275" hidden="1"/>
    <col min="13918" max="13923" width="14.88671875" style="1275" hidden="1"/>
    <col min="13924" max="13925" width="15.88671875" style="1275" hidden="1"/>
    <col min="13926" max="13931" width="16.109375" style="1275" hidden="1"/>
    <col min="13932" max="13932" width="6.109375" style="1275" hidden="1"/>
    <col min="13933" max="13933" width="3" style="1275" hidden="1"/>
    <col min="13934" max="14173" width="8.6640625" style="1275" hidden="1"/>
    <col min="14174" max="14179" width="14.88671875" style="1275" hidden="1"/>
    <col min="14180" max="14181" width="15.88671875" style="1275" hidden="1"/>
    <col min="14182" max="14187" width="16.109375" style="1275" hidden="1"/>
    <col min="14188" max="14188" width="6.109375" style="1275" hidden="1"/>
    <col min="14189" max="14189" width="3" style="1275" hidden="1"/>
    <col min="14190" max="14429" width="8.6640625" style="1275" hidden="1"/>
    <col min="14430" max="14435" width="14.88671875" style="1275" hidden="1"/>
    <col min="14436" max="14437" width="15.88671875" style="1275" hidden="1"/>
    <col min="14438" max="14443" width="16.109375" style="1275" hidden="1"/>
    <col min="14444" max="14444" width="6.109375" style="1275" hidden="1"/>
    <col min="14445" max="14445" width="3" style="1275" hidden="1"/>
    <col min="14446" max="14685" width="8.6640625" style="1275" hidden="1"/>
    <col min="14686" max="14691" width="14.88671875" style="1275" hidden="1"/>
    <col min="14692" max="14693" width="15.88671875" style="1275" hidden="1"/>
    <col min="14694" max="14699" width="16.109375" style="1275" hidden="1"/>
    <col min="14700" max="14700" width="6.109375" style="1275" hidden="1"/>
    <col min="14701" max="14701" width="3" style="1275" hidden="1"/>
    <col min="14702" max="14941" width="8.6640625" style="1275" hidden="1"/>
    <col min="14942" max="14947" width="14.88671875" style="1275" hidden="1"/>
    <col min="14948" max="14949" width="15.88671875" style="1275" hidden="1"/>
    <col min="14950" max="14955" width="16.109375" style="1275" hidden="1"/>
    <col min="14956" max="14956" width="6.109375" style="1275" hidden="1"/>
    <col min="14957" max="14957" width="3" style="1275" hidden="1"/>
    <col min="14958" max="15197" width="8.6640625" style="1275" hidden="1"/>
    <col min="15198" max="15203" width="14.88671875" style="1275" hidden="1"/>
    <col min="15204" max="15205" width="15.88671875" style="1275" hidden="1"/>
    <col min="15206" max="15211" width="16.109375" style="1275" hidden="1"/>
    <col min="15212" max="15212" width="6.109375" style="1275" hidden="1"/>
    <col min="15213" max="15213" width="3" style="1275" hidden="1"/>
    <col min="15214" max="15453" width="8.6640625" style="1275" hidden="1"/>
    <col min="15454" max="15459" width="14.88671875" style="1275" hidden="1"/>
    <col min="15460" max="15461" width="15.88671875" style="1275" hidden="1"/>
    <col min="15462" max="15467" width="16.109375" style="1275" hidden="1"/>
    <col min="15468" max="15468" width="6.109375" style="1275" hidden="1"/>
    <col min="15469" max="15469" width="3" style="1275" hidden="1"/>
    <col min="15470" max="15709" width="8.6640625" style="1275" hidden="1"/>
    <col min="15710" max="15715" width="14.88671875" style="1275" hidden="1"/>
    <col min="15716" max="15717" width="15.88671875" style="1275" hidden="1"/>
    <col min="15718" max="15723" width="16.109375" style="1275" hidden="1"/>
    <col min="15724" max="15724" width="6.109375" style="1275" hidden="1"/>
    <col min="15725" max="15725" width="3" style="1275" hidden="1"/>
    <col min="15726" max="15965" width="8.6640625" style="1275" hidden="1"/>
    <col min="15966" max="15971" width="14.88671875" style="1275" hidden="1"/>
    <col min="15972" max="15973" width="15.88671875" style="1275" hidden="1"/>
    <col min="15974" max="15979" width="16.109375" style="1275" hidden="1"/>
    <col min="15980" max="15980" width="6.109375" style="1275" hidden="1"/>
    <col min="15981" max="15981" width="3" style="1275" hidden="1"/>
    <col min="15982" max="16221" width="8.6640625" style="1275" hidden="1"/>
    <col min="16222" max="16227" width="14.88671875" style="1275" hidden="1"/>
    <col min="16228" max="16229" width="15.88671875" style="1275" hidden="1"/>
    <col min="16230" max="16235" width="16.109375" style="1275" hidden="1"/>
    <col min="16236" max="16236" width="6.109375" style="1275" hidden="1"/>
    <col min="16237" max="16237" width="3" style="1275" hidden="1"/>
    <col min="16238" max="16384" width="8.6640625" style="1275" hidden="1"/>
  </cols>
  <sheetData>
    <row r="1" spans="1:143" ht="42.75" customHeight="1" x14ac:dyDescent="0.2">
      <c r="A1" s="1273"/>
      <c r="B1" s="1274"/>
      <c r="DD1" s="1275"/>
      <c r="DE1" s="1275"/>
    </row>
    <row r="2" spans="1:143" ht="25.5" customHeight="1" x14ac:dyDescent="0.2">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2">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ht="13.2" x14ac:dyDescent="0.2">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582</v>
      </c>
    </row>
    <row r="11" spans="1:143" s="292" customFormat="1" ht="13.2" x14ac:dyDescent="0.2">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582</v>
      </c>
    </row>
    <row r="13" spans="1:143" s="292" customFormat="1" ht="13.2" x14ac:dyDescent="0.2">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1275"/>
      <c r="DE19" s="1275"/>
    </row>
    <row r="20" spans="1:351" ht="13.2" x14ac:dyDescent="0.2">
      <c r="DD20" s="1275"/>
      <c r="DE20" s="1275"/>
    </row>
    <row r="21" spans="1:351" ht="16.2" x14ac:dyDescent="0.2">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6.2" x14ac:dyDescent="0.2">
      <c r="B22" s="1282"/>
      <c r="MM22" s="1281"/>
    </row>
    <row r="23" spans="1:351" ht="13.2" x14ac:dyDescent="0.2">
      <c r="B23" s="1282"/>
    </row>
    <row r="24" spans="1:351" ht="13.2" x14ac:dyDescent="0.2">
      <c r="B24" s="1282"/>
    </row>
    <row r="25" spans="1:351" ht="13.2" x14ac:dyDescent="0.2">
      <c r="B25" s="1282"/>
    </row>
    <row r="26" spans="1:351" ht="13.2" x14ac:dyDescent="0.2">
      <c r="B26" s="1282"/>
    </row>
    <row r="27" spans="1:351" ht="13.2" x14ac:dyDescent="0.2">
      <c r="B27" s="1282"/>
    </row>
    <row r="28" spans="1:351" ht="13.2" x14ac:dyDescent="0.2">
      <c r="B28" s="1282"/>
    </row>
    <row r="29" spans="1:351" ht="13.2" x14ac:dyDescent="0.2">
      <c r="B29" s="1282"/>
    </row>
    <row r="30" spans="1:351" ht="13.2" x14ac:dyDescent="0.2">
      <c r="B30" s="1282"/>
    </row>
    <row r="31" spans="1:351" ht="13.2" x14ac:dyDescent="0.2">
      <c r="B31" s="1282"/>
    </row>
    <row r="32" spans="1:351" ht="13.2" x14ac:dyDescent="0.2">
      <c r="B32" s="1282"/>
    </row>
    <row r="33" spans="2:109" ht="13.2" x14ac:dyDescent="0.2">
      <c r="B33" s="1282"/>
    </row>
    <row r="34" spans="2:109" ht="13.2" x14ac:dyDescent="0.2">
      <c r="B34" s="1282"/>
    </row>
    <row r="35" spans="2:109" ht="13.2" x14ac:dyDescent="0.2">
      <c r="B35" s="1282"/>
    </row>
    <row r="36" spans="2:109" ht="13.2" x14ac:dyDescent="0.2">
      <c r="B36" s="1282"/>
    </row>
    <row r="37" spans="2:109" ht="13.2" x14ac:dyDescent="0.2">
      <c r="B37" s="1282"/>
    </row>
    <row r="38" spans="2:109" ht="13.2" x14ac:dyDescent="0.2">
      <c r="B38" s="1282"/>
    </row>
    <row r="39" spans="2:109" ht="13.2" x14ac:dyDescent="0.2">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ht="13.2" x14ac:dyDescent="0.2">
      <c r="B40" s="1287"/>
      <c r="DD40" s="1287"/>
      <c r="DE40" s="1275"/>
    </row>
    <row r="41" spans="2:109" ht="16.2" x14ac:dyDescent="0.2">
      <c r="B41" s="1288" t="s">
        <v>583</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ht="13.2" x14ac:dyDescent="0.2">
      <c r="B42" s="1282"/>
      <c r="G42" s="1289"/>
      <c r="I42" s="1290"/>
      <c r="J42" s="1290"/>
      <c r="K42" s="1290"/>
      <c r="AM42" s="1289"/>
      <c r="AN42" s="1289" t="s">
        <v>584</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2">
      <c r="B43" s="1282"/>
      <c r="AN43" s="1291" t="s">
        <v>585</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ht="13.2" x14ac:dyDescent="0.2">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ht="13.2" x14ac:dyDescent="0.2">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ht="13.2" x14ac:dyDescent="0.2">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ht="13.2" x14ac:dyDescent="0.2">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ht="13.2" x14ac:dyDescent="0.2">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ht="13.2" x14ac:dyDescent="0.2">
      <c r="B49" s="1282"/>
      <c r="AN49" s="1275" t="s">
        <v>586</v>
      </c>
    </row>
    <row r="50" spans="1:109" ht="13.2" x14ac:dyDescent="0.2">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546</v>
      </c>
      <c r="BQ50" s="1307"/>
      <c r="BR50" s="1307"/>
      <c r="BS50" s="1307"/>
      <c r="BT50" s="1307"/>
      <c r="BU50" s="1307"/>
      <c r="BV50" s="1307"/>
      <c r="BW50" s="1307"/>
      <c r="BX50" s="1307" t="s">
        <v>547</v>
      </c>
      <c r="BY50" s="1307"/>
      <c r="BZ50" s="1307"/>
      <c r="CA50" s="1307"/>
      <c r="CB50" s="1307"/>
      <c r="CC50" s="1307"/>
      <c r="CD50" s="1307"/>
      <c r="CE50" s="1307"/>
      <c r="CF50" s="1307" t="s">
        <v>548</v>
      </c>
      <c r="CG50" s="1307"/>
      <c r="CH50" s="1307"/>
      <c r="CI50" s="1307"/>
      <c r="CJ50" s="1307"/>
      <c r="CK50" s="1307"/>
      <c r="CL50" s="1307"/>
      <c r="CM50" s="1307"/>
      <c r="CN50" s="1307" t="s">
        <v>549</v>
      </c>
      <c r="CO50" s="1307"/>
      <c r="CP50" s="1307"/>
      <c r="CQ50" s="1307"/>
      <c r="CR50" s="1307"/>
      <c r="CS50" s="1307"/>
      <c r="CT50" s="1307"/>
      <c r="CU50" s="1307"/>
      <c r="CV50" s="1307" t="s">
        <v>550</v>
      </c>
      <c r="CW50" s="1307"/>
      <c r="CX50" s="1307"/>
      <c r="CY50" s="1307"/>
      <c r="CZ50" s="1307"/>
      <c r="DA50" s="1307"/>
      <c r="DB50" s="1307"/>
      <c r="DC50" s="1307"/>
    </row>
    <row r="51" spans="1:109" ht="13.5" customHeight="1" x14ac:dyDescent="0.2">
      <c r="B51" s="1282"/>
      <c r="G51" s="1308"/>
      <c r="H51" s="1308"/>
      <c r="I51" s="1309"/>
      <c r="J51" s="1309"/>
      <c r="K51" s="1310"/>
      <c r="L51" s="1310"/>
      <c r="M51" s="1310"/>
      <c r="N51" s="1310"/>
      <c r="AM51" s="1300"/>
      <c r="AN51" s="1311" t="s">
        <v>587</v>
      </c>
      <c r="AO51" s="1311"/>
      <c r="AP51" s="1311"/>
      <c r="AQ51" s="1311"/>
      <c r="AR51" s="1311"/>
      <c r="AS51" s="1311"/>
      <c r="AT51" s="1311"/>
      <c r="AU51" s="1311"/>
      <c r="AV51" s="1311"/>
      <c r="AW51" s="1311"/>
      <c r="AX51" s="1311"/>
      <c r="AY51" s="1311"/>
      <c r="AZ51" s="1311"/>
      <c r="BA51" s="1311"/>
      <c r="BB51" s="1311" t="s">
        <v>588</v>
      </c>
      <c r="BC51" s="1311"/>
      <c r="BD51" s="1311"/>
      <c r="BE51" s="1311"/>
      <c r="BF51" s="1311"/>
      <c r="BG51" s="1311"/>
      <c r="BH51" s="1311"/>
      <c r="BI51" s="1311"/>
      <c r="BJ51" s="1311"/>
      <c r="BK51" s="1311"/>
      <c r="BL51" s="1311"/>
      <c r="BM51" s="1311"/>
      <c r="BN51" s="1311"/>
      <c r="BO51" s="1311"/>
      <c r="BP51" s="1312"/>
      <c r="BQ51" s="1312"/>
      <c r="BR51" s="1312"/>
      <c r="BS51" s="1312"/>
      <c r="BT51" s="1312"/>
      <c r="BU51" s="1312"/>
      <c r="BV51" s="1312"/>
      <c r="BW51" s="1312"/>
      <c r="BX51" s="1312"/>
      <c r="BY51" s="1312"/>
      <c r="BZ51" s="1312"/>
      <c r="CA51" s="1312"/>
      <c r="CB51" s="1312"/>
      <c r="CC51" s="1312"/>
      <c r="CD51" s="1312"/>
      <c r="CE51" s="1312"/>
      <c r="CF51" s="1312"/>
      <c r="CG51" s="1312"/>
      <c r="CH51" s="1312"/>
      <c r="CI51" s="1312"/>
      <c r="CJ51" s="1312"/>
      <c r="CK51" s="1312"/>
      <c r="CL51" s="1312"/>
      <c r="CM51" s="1312"/>
      <c r="CN51" s="1312"/>
      <c r="CO51" s="1312"/>
      <c r="CP51" s="1312"/>
      <c r="CQ51" s="1312"/>
      <c r="CR51" s="1312"/>
      <c r="CS51" s="1312"/>
      <c r="CT51" s="1312"/>
      <c r="CU51" s="1312"/>
      <c r="CV51" s="1312"/>
      <c r="CW51" s="1312"/>
      <c r="CX51" s="1312"/>
      <c r="CY51" s="1312"/>
      <c r="CZ51" s="1312"/>
      <c r="DA51" s="1312"/>
      <c r="DB51" s="1312"/>
      <c r="DC51" s="1312"/>
    </row>
    <row r="52" spans="1:109" ht="13.2" x14ac:dyDescent="0.2">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2"/>
      <c r="BQ52" s="1312"/>
      <c r="BR52" s="1312"/>
      <c r="BS52" s="1312"/>
      <c r="BT52" s="1312"/>
      <c r="BU52" s="1312"/>
      <c r="BV52" s="1312"/>
      <c r="BW52" s="1312"/>
      <c r="BX52" s="1312"/>
      <c r="BY52" s="1312"/>
      <c r="BZ52" s="1312"/>
      <c r="CA52" s="1312"/>
      <c r="CB52" s="1312"/>
      <c r="CC52" s="1312"/>
      <c r="CD52" s="1312"/>
      <c r="CE52" s="1312"/>
      <c r="CF52" s="1312"/>
      <c r="CG52" s="1312"/>
      <c r="CH52" s="1312"/>
      <c r="CI52" s="1312"/>
      <c r="CJ52" s="1312"/>
      <c r="CK52" s="1312"/>
      <c r="CL52" s="1312"/>
      <c r="CM52" s="1312"/>
      <c r="CN52" s="1312"/>
      <c r="CO52" s="1312"/>
      <c r="CP52" s="1312"/>
      <c r="CQ52" s="1312"/>
      <c r="CR52" s="1312"/>
      <c r="CS52" s="1312"/>
      <c r="CT52" s="1312"/>
      <c r="CU52" s="1312"/>
      <c r="CV52" s="1312"/>
      <c r="CW52" s="1312"/>
      <c r="CX52" s="1312"/>
      <c r="CY52" s="1312"/>
      <c r="CZ52" s="1312"/>
      <c r="DA52" s="1312"/>
      <c r="DB52" s="1312"/>
      <c r="DC52" s="1312"/>
    </row>
    <row r="53" spans="1:109" ht="13.2" x14ac:dyDescent="0.2">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589</v>
      </c>
      <c r="BC53" s="1311"/>
      <c r="BD53" s="1311"/>
      <c r="BE53" s="1311"/>
      <c r="BF53" s="1311"/>
      <c r="BG53" s="1311"/>
      <c r="BH53" s="1311"/>
      <c r="BI53" s="1311"/>
      <c r="BJ53" s="1311"/>
      <c r="BK53" s="1311"/>
      <c r="BL53" s="1311"/>
      <c r="BM53" s="1311"/>
      <c r="BN53" s="1311"/>
      <c r="BO53" s="1311"/>
      <c r="BP53" s="1312">
        <v>52.2</v>
      </c>
      <c r="BQ53" s="1312"/>
      <c r="BR53" s="1312"/>
      <c r="BS53" s="1312"/>
      <c r="BT53" s="1312"/>
      <c r="BU53" s="1312"/>
      <c r="BV53" s="1312"/>
      <c r="BW53" s="1312"/>
      <c r="BX53" s="1312">
        <v>51.4</v>
      </c>
      <c r="BY53" s="1312"/>
      <c r="BZ53" s="1312"/>
      <c r="CA53" s="1312"/>
      <c r="CB53" s="1312"/>
      <c r="CC53" s="1312"/>
      <c r="CD53" s="1312"/>
      <c r="CE53" s="1312"/>
      <c r="CF53" s="1312">
        <v>51.9</v>
      </c>
      <c r="CG53" s="1312"/>
      <c r="CH53" s="1312"/>
      <c r="CI53" s="1312"/>
      <c r="CJ53" s="1312"/>
      <c r="CK53" s="1312"/>
      <c r="CL53" s="1312"/>
      <c r="CM53" s="1312"/>
      <c r="CN53" s="1312">
        <v>52.6</v>
      </c>
      <c r="CO53" s="1312"/>
      <c r="CP53" s="1312"/>
      <c r="CQ53" s="1312"/>
      <c r="CR53" s="1312"/>
      <c r="CS53" s="1312"/>
      <c r="CT53" s="1312"/>
      <c r="CU53" s="1312"/>
      <c r="CV53" s="1312">
        <v>53.6</v>
      </c>
      <c r="CW53" s="1312"/>
      <c r="CX53" s="1312"/>
      <c r="CY53" s="1312"/>
      <c r="CZ53" s="1312"/>
      <c r="DA53" s="1312"/>
      <c r="DB53" s="1312"/>
      <c r="DC53" s="1312"/>
    </row>
    <row r="54" spans="1:109" ht="13.2" x14ac:dyDescent="0.2">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2"/>
      <c r="BQ54" s="1312"/>
      <c r="BR54" s="1312"/>
      <c r="BS54" s="1312"/>
      <c r="BT54" s="1312"/>
      <c r="BU54" s="1312"/>
      <c r="BV54" s="1312"/>
      <c r="BW54" s="1312"/>
      <c r="BX54" s="1312"/>
      <c r="BY54" s="1312"/>
      <c r="BZ54" s="1312"/>
      <c r="CA54" s="1312"/>
      <c r="CB54" s="1312"/>
      <c r="CC54" s="1312"/>
      <c r="CD54" s="1312"/>
      <c r="CE54" s="1312"/>
      <c r="CF54" s="1312"/>
      <c r="CG54" s="1312"/>
      <c r="CH54" s="1312"/>
      <c r="CI54" s="1312"/>
      <c r="CJ54" s="1312"/>
      <c r="CK54" s="1312"/>
      <c r="CL54" s="1312"/>
      <c r="CM54" s="1312"/>
      <c r="CN54" s="1312"/>
      <c r="CO54" s="1312"/>
      <c r="CP54" s="1312"/>
      <c r="CQ54" s="1312"/>
      <c r="CR54" s="1312"/>
      <c r="CS54" s="1312"/>
      <c r="CT54" s="1312"/>
      <c r="CU54" s="1312"/>
      <c r="CV54" s="1312"/>
      <c r="CW54" s="1312"/>
      <c r="CX54" s="1312"/>
      <c r="CY54" s="1312"/>
      <c r="CZ54" s="1312"/>
      <c r="DA54" s="1312"/>
      <c r="DB54" s="1312"/>
      <c r="DC54" s="1312"/>
    </row>
    <row r="55" spans="1:109" ht="13.2" x14ac:dyDescent="0.2">
      <c r="A55" s="1290"/>
      <c r="B55" s="1282"/>
      <c r="G55" s="1301"/>
      <c r="H55" s="1301"/>
      <c r="I55" s="1301"/>
      <c r="J55" s="1301"/>
      <c r="K55" s="1310"/>
      <c r="L55" s="1310"/>
      <c r="M55" s="1310"/>
      <c r="N55" s="1310"/>
      <c r="AN55" s="1307" t="s">
        <v>590</v>
      </c>
      <c r="AO55" s="1307"/>
      <c r="AP55" s="1307"/>
      <c r="AQ55" s="1307"/>
      <c r="AR55" s="1307"/>
      <c r="AS55" s="1307"/>
      <c r="AT55" s="1307"/>
      <c r="AU55" s="1307"/>
      <c r="AV55" s="1307"/>
      <c r="AW55" s="1307"/>
      <c r="AX55" s="1307"/>
      <c r="AY55" s="1307"/>
      <c r="AZ55" s="1307"/>
      <c r="BA55" s="1307"/>
      <c r="BB55" s="1311" t="s">
        <v>588</v>
      </c>
      <c r="BC55" s="1311"/>
      <c r="BD55" s="1311"/>
      <c r="BE55" s="1311"/>
      <c r="BF55" s="1311"/>
      <c r="BG55" s="1311"/>
      <c r="BH55" s="1311"/>
      <c r="BI55" s="1311"/>
      <c r="BJ55" s="1311"/>
      <c r="BK55" s="1311"/>
      <c r="BL55" s="1311"/>
      <c r="BM55" s="1311"/>
      <c r="BN55" s="1311"/>
      <c r="BO55" s="1311"/>
      <c r="BP55" s="1312">
        <v>0</v>
      </c>
      <c r="BQ55" s="1312"/>
      <c r="BR55" s="1312"/>
      <c r="BS55" s="1312"/>
      <c r="BT55" s="1312"/>
      <c r="BU55" s="1312"/>
      <c r="BV55" s="1312"/>
      <c r="BW55" s="1312"/>
      <c r="BX55" s="1312">
        <v>0</v>
      </c>
      <c r="BY55" s="1312"/>
      <c r="BZ55" s="1312"/>
      <c r="CA55" s="1312"/>
      <c r="CB55" s="1312"/>
      <c r="CC55" s="1312"/>
      <c r="CD55" s="1312"/>
      <c r="CE55" s="1312"/>
      <c r="CF55" s="1312">
        <v>0</v>
      </c>
      <c r="CG55" s="1312"/>
      <c r="CH55" s="1312"/>
      <c r="CI55" s="1312"/>
      <c r="CJ55" s="1312"/>
      <c r="CK55" s="1312"/>
      <c r="CL55" s="1312"/>
      <c r="CM55" s="1312"/>
      <c r="CN55" s="1312">
        <v>0</v>
      </c>
      <c r="CO55" s="1312"/>
      <c r="CP55" s="1312"/>
      <c r="CQ55" s="1312"/>
      <c r="CR55" s="1312"/>
      <c r="CS55" s="1312"/>
      <c r="CT55" s="1312"/>
      <c r="CU55" s="1312"/>
      <c r="CV55" s="1312">
        <v>0</v>
      </c>
      <c r="CW55" s="1312"/>
      <c r="CX55" s="1312"/>
      <c r="CY55" s="1312"/>
      <c r="CZ55" s="1312"/>
      <c r="DA55" s="1312"/>
      <c r="DB55" s="1312"/>
      <c r="DC55" s="1312"/>
    </row>
    <row r="56" spans="1:109" ht="13.2" x14ac:dyDescent="0.2">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2"/>
      <c r="BQ56" s="1312"/>
      <c r="BR56" s="1312"/>
      <c r="BS56" s="1312"/>
      <c r="BT56" s="1312"/>
      <c r="BU56" s="1312"/>
      <c r="BV56" s="1312"/>
      <c r="BW56" s="1312"/>
      <c r="BX56" s="1312"/>
      <c r="BY56" s="1312"/>
      <c r="BZ56" s="1312"/>
      <c r="CA56" s="1312"/>
      <c r="CB56" s="1312"/>
      <c r="CC56" s="1312"/>
      <c r="CD56" s="1312"/>
      <c r="CE56" s="1312"/>
      <c r="CF56" s="1312"/>
      <c r="CG56" s="1312"/>
      <c r="CH56" s="1312"/>
      <c r="CI56" s="1312"/>
      <c r="CJ56" s="1312"/>
      <c r="CK56" s="1312"/>
      <c r="CL56" s="1312"/>
      <c r="CM56" s="1312"/>
      <c r="CN56" s="1312"/>
      <c r="CO56" s="1312"/>
      <c r="CP56" s="1312"/>
      <c r="CQ56" s="1312"/>
      <c r="CR56" s="1312"/>
      <c r="CS56" s="1312"/>
      <c r="CT56" s="1312"/>
      <c r="CU56" s="1312"/>
      <c r="CV56" s="1312"/>
      <c r="CW56" s="1312"/>
      <c r="CX56" s="1312"/>
      <c r="CY56" s="1312"/>
      <c r="CZ56" s="1312"/>
      <c r="DA56" s="1312"/>
      <c r="DB56" s="1312"/>
      <c r="DC56" s="1312"/>
    </row>
    <row r="57" spans="1:109" s="1290" customFormat="1" ht="13.2" x14ac:dyDescent="0.2">
      <c r="B57" s="1313"/>
      <c r="G57" s="1301"/>
      <c r="H57" s="1301"/>
      <c r="I57" s="1314"/>
      <c r="J57" s="1314"/>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589</v>
      </c>
      <c r="BC57" s="1311"/>
      <c r="BD57" s="1311"/>
      <c r="BE57" s="1311"/>
      <c r="BF57" s="1311"/>
      <c r="BG57" s="1311"/>
      <c r="BH57" s="1311"/>
      <c r="BI57" s="1311"/>
      <c r="BJ57" s="1311"/>
      <c r="BK57" s="1311"/>
      <c r="BL57" s="1311"/>
      <c r="BM57" s="1311"/>
      <c r="BN57" s="1311"/>
      <c r="BO57" s="1311"/>
      <c r="BP57" s="1312">
        <v>56.8</v>
      </c>
      <c r="BQ57" s="1312"/>
      <c r="BR57" s="1312"/>
      <c r="BS57" s="1312"/>
      <c r="BT57" s="1312"/>
      <c r="BU57" s="1312"/>
      <c r="BV57" s="1312"/>
      <c r="BW57" s="1312"/>
      <c r="BX57" s="1312">
        <v>56.9</v>
      </c>
      <c r="BY57" s="1312"/>
      <c r="BZ57" s="1312"/>
      <c r="CA57" s="1312"/>
      <c r="CB57" s="1312"/>
      <c r="CC57" s="1312"/>
      <c r="CD57" s="1312"/>
      <c r="CE57" s="1312"/>
      <c r="CF57" s="1312">
        <v>57.7</v>
      </c>
      <c r="CG57" s="1312"/>
      <c r="CH57" s="1312"/>
      <c r="CI57" s="1312"/>
      <c r="CJ57" s="1312"/>
      <c r="CK57" s="1312"/>
      <c r="CL57" s="1312"/>
      <c r="CM57" s="1312"/>
      <c r="CN57" s="1312">
        <v>56.3</v>
      </c>
      <c r="CO57" s="1312"/>
      <c r="CP57" s="1312"/>
      <c r="CQ57" s="1312"/>
      <c r="CR57" s="1312"/>
      <c r="CS57" s="1312"/>
      <c r="CT57" s="1312"/>
      <c r="CU57" s="1312"/>
      <c r="CV57" s="1312">
        <v>56.4</v>
      </c>
      <c r="CW57" s="1312"/>
      <c r="CX57" s="1312"/>
      <c r="CY57" s="1312"/>
      <c r="CZ57" s="1312"/>
      <c r="DA57" s="1312"/>
      <c r="DB57" s="1312"/>
      <c r="DC57" s="1312"/>
      <c r="DD57" s="1315"/>
      <c r="DE57" s="1313"/>
    </row>
    <row r="58" spans="1:109" s="1290" customFormat="1" ht="13.2" x14ac:dyDescent="0.2">
      <c r="A58" s="1275"/>
      <c r="B58" s="1313"/>
      <c r="G58" s="1301"/>
      <c r="H58" s="1301"/>
      <c r="I58" s="1314"/>
      <c r="J58" s="1314"/>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2"/>
      <c r="BQ58" s="1312"/>
      <c r="BR58" s="1312"/>
      <c r="BS58" s="1312"/>
      <c r="BT58" s="1312"/>
      <c r="BU58" s="1312"/>
      <c r="BV58" s="1312"/>
      <c r="BW58" s="1312"/>
      <c r="BX58" s="1312"/>
      <c r="BY58" s="1312"/>
      <c r="BZ58" s="1312"/>
      <c r="CA58" s="1312"/>
      <c r="CB58" s="1312"/>
      <c r="CC58" s="1312"/>
      <c r="CD58" s="1312"/>
      <c r="CE58" s="1312"/>
      <c r="CF58" s="1312"/>
      <c r="CG58" s="1312"/>
      <c r="CH58" s="1312"/>
      <c r="CI58" s="1312"/>
      <c r="CJ58" s="1312"/>
      <c r="CK58" s="1312"/>
      <c r="CL58" s="1312"/>
      <c r="CM58" s="1312"/>
      <c r="CN58" s="1312"/>
      <c r="CO58" s="1312"/>
      <c r="CP58" s="1312"/>
      <c r="CQ58" s="1312"/>
      <c r="CR58" s="1312"/>
      <c r="CS58" s="1312"/>
      <c r="CT58" s="1312"/>
      <c r="CU58" s="1312"/>
      <c r="CV58" s="1312"/>
      <c r="CW58" s="1312"/>
      <c r="CX58" s="1312"/>
      <c r="CY58" s="1312"/>
      <c r="CZ58" s="1312"/>
      <c r="DA58" s="1312"/>
      <c r="DB58" s="1312"/>
      <c r="DC58" s="1312"/>
      <c r="DD58" s="1315"/>
      <c r="DE58" s="1313"/>
    </row>
    <row r="59" spans="1:109" s="1290" customFormat="1" ht="13.2" x14ac:dyDescent="0.2">
      <c r="A59" s="1275"/>
      <c r="B59" s="1313"/>
      <c r="K59" s="1316"/>
      <c r="L59" s="1316"/>
      <c r="M59" s="1316"/>
      <c r="N59" s="1316"/>
      <c r="AQ59" s="1316"/>
      <c r="AR59" s="1316"/>
      <c r="AS59" s="1316"/>
      <c r="AT59" s="1316"/>
      <c r="BC59" s="1316"/>
      <c r="BD59" s="1316"/>
      <c r="BE59" s="1316"/>
      <c r="BF59" s="1316"/>
      <c r="BO59" s="1316"/>
      <c r="BP59" s="1316"/>
      <c r="BQ59" s="1316"/>
      <c r="BR59" s="1316"/>
      <c r="CA59" s="1316"/>
      <c r="CB59" s="1316"/>
      <c r="CC59" s="1316"/>
      <c r="CD59" s="1316"/>
      <c r="CM59" s="1316"/>
      <c r="CN59" s="1316"/>
      <c r="CO59" s="1316"/>
      <c r="CP59" s="1316"/>
      <c r="CY59" s="1316"/>
      <c r="CZ59" s="1316"/>
      <c r="DA59" s="1316"/>
      <c r="DB59" s="1316"/>
      <c r="DC59" s="1316"/>
      <c r="DD59" s="1315"/>
      <c r="DE59" s="1313"/>
    </row>
    <row r="60" spans="1:109" s="1290" customFormat="1" ht="13.2" x14ac:dyDescent="0.2">
      <c r="A60" s="1275"/>
      <c r="B60" s="1313"/>
      <c r="K60" s="1316"/>
      <c r="L60" s="1316"/>
      <c r="M60" s="1316"/>
      <c r="N60" s="1316"/>
      <c r="AQ60" s="1316"/>
      <c r="AR60" s="1316"/>
      <c r="AS60" s="1316"/>
      <c r="AT60" s="1316"/>
      <c r="BC60" s="1316"/>
      <c r="BD60" s="1316"/>
      <c r="BE60" s="1316"/>
      <c r="BF60" s="1316"/>
      <c r="BO60" s="1316"/>
      <c r="BP60" s="1316"/>
      <c r="BQ60" s="1316"/>
      <c r="BR60" s="1316"/>
      <c r="CA60" s="1316"/>
      <c r="CB60" s="1316"/>
      <c r="CC60" s="1316"/>
      <c r="CD60" s="1316"/>
      <c r="CM60" s="1316"/>
      <c r="CN60" s="1316"/>
      <c r="CO60" s="1316"/>
      <c r="CP60" s="1316"/>
      <c r="CY60" s="1316"/>
      <c r="CZ60" s="1316"/>
      <c r="DA60" s="1316"/>
      <c r="DB60" s="1316"/>
      <c r="DC60" s="1316"/>
      <c r="DD60" s="1315"/>
      <c r="DE60" s="1313"/>
    </row>
    <row r="61" spans="1:109" s="1290" customFormat="1" ht="13.2" x14ac:dyDescent="0.2">
      <c r="A61" s="1275"/>
      <c r="B61" s="1317"/>
      <c r="C61" s="1318"/>
      <c r="D61" s="1318"/>
      <c r="E61" s="1318"/>
      <c r="F61" s="1318"/>
      <c r="G61" s="1318"/>
      <c r="H61" s="1318"/>
      <c r="I61" s="1318"/>
      <c r="J61" s="1318"/>
      <c r="K61" s="1318"/>
      <c r="L61" s="1318"/>
      <c r="M61" s="1319"/>
      <c r="N61" s="1319"/>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9"/>
      <c r="AT61" s="1319"/>
      <c r="AU61" s="1318"/>
      <c r="AV61" s="1318"/>
      <c r="AW61" s="1318"/>
      <c r="AX61" s="1318"/>
      <c r="AY61" s="1318"/>
      <c r="AZ61" s="1318"/>
      <c r="BA61" s="1318"/>
      <c r="BB61" s="1318"/>
      <c r="BC61" s="1318"/>
      <c r="BD61" s="1318"/>
      <c r="BE61" s="1319"/>
      <c r="BF61" s="1319"/>
      <c r="BG61" s="1318"/>
      <c r="BH61" s="1318"/>
      <c r="BI61" s="1318"/>
      <c r="BJ61" s="1318"/>
      <c r="BK61" s="1318"/>
      <c r="BL61" s="1318"/>
      <c r="BM61" s="1318"/>
      <c r="BN61" s="1318"/>
      <c r="BO61" s="1318"/>
      <c r="BP61" s="1318"/>
      <c r="BQ61" s="1319"/>
      <c r="BR61" s="1319"/>
      <c r="BS61" s="1318"/>
      <c r="BT61" s="1318"/>
      <c r="BU61" s="1318"/>
      <c r="BV61" s="1318"/>
      <c r="BW61" s="1318"/>
      <c r="BX61" s="1318"/>
      <c r="BY61" s="1318"/>
      <c r="BZ61" s="1318"/>
      <c r="CA61" s="1318"/>
      <c r="CB61" s="1318"/>
      <c r="CC61" s="1319"/>
      <c r="CD61" s="1319"/>
      <c r="CE61" s="1318"/>
      <c r="CF61" s="1318"/>
      <c r="CG61" s="1318"/>
      <c r="CH61" s="1318"/>
      <c r="CI61" s="1318"/>
      <c r="CJ61" s="1318"/>
      <c r="CK61" s="1318"/>
      <c r="CL61" s="1318"/>
      <c r="CM61" s="1318"/>
      <c r="CN61" s="1318"/>
      <c r="CO61" s="1319"/>
      <c r="CP61" s="1319"/>
      <c r="CQ61" s="1318"/>
      <c r="CR61" s="1318"/>
      <c r="CS61" s="1318"/>
      <c r="CT61" s="1318"/>
      <c r="CU61" s="1318"/>
      <c r="CV61" s="1318"/>
      <c r="CW61" s="1318"/>
      <c r="CX61" s="1318"/>
      <c r="CY61" s="1318"/>
      <c r="CZ61" s="1318"/>
      <c r="DA61" s="1319"/>
      <c r="DB61" s="1319"/>
      <c r="DC61" s="1319"/>
      <c r="DD61" s="1320"/>
      <c r="DE61" s="1313"/>
    </row>
    <row r="62" spans="1:109" ht="13.2" x14ac:dyDescent="0.2">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6.2" x14ac:dyDescent="0.2">
      <c r="B63" s="1321" t="s">
        <v>591</v>
      </c>
    </row>
    <row r="64" spans="1:109" ht="13.2" x14ac:dyDescent="0.2">
      <c r="B64" s="1282"/>
      <c r="G64" s="1289"/>
      <c r="I64" s="1322"/>
      <c r="J64" s="1322"/>
      <c r="K64" s="1322"/>
      <c r="L64" s="1322"/>
      <c r="M64" s="1322"/>
      <c r="N64" s="1323"/>
      <c r="AM64" s="1289"/>
      <c r="AN64" s="1289" t="s">
        <v>584</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ht="13.2" x14ac:dyDescent="0.2">
      <c r="B65" s="1282"/>
      <c r="AN65" s="1291" t="s">
        <v>592</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ht="13.2" x14ac:dyDescent="0.2">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ht="13.2" x14ac:dyDescent="0.2">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ht="13.2" x14ac:dyDescent="0.2">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ht="13.2" x14ac:dyDescent="0.2">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ht="13.2" x14ac:dyDescent="0.2">
      <c r="B70" s="1282"/>
      <c r="H70" s="1324"/>
      <c r="I70" s="1324"/>
      <c r="J70" s="1325"/>
      <c r="K70" s="1325"/>
      <c r="L70" s="1326"/>
      <c r="M70" s="1325"/>
      <c r="N70" s="1326"/>
      <c r="AN70" s="1300"/>
      <c r="AO70" s="1300"/>
      <c r="AP70" s="1300"/>
      <c r="AZ70" s="1300"/>
      <c r="BA70" s="1300"/>
      <c r="BB70" s="1300"/>
      <c r="BL70" s="1300"/>
      <c r="BM70" s="1300"/>
      <c r="BN70" s="1300"/>
      <c r="BX70" s="1300"/>
      <c r="BY70" s="1300"/>
      <c r="BZ70" s="1300"/>
      <c r="CJ70" s="1300"/>
      <c r="CK70" s="1300"/>
      <c r="CL70" s="1300"/>
      <c r="CV70" s="1300"/>
      <c r="CW70" s="1300"/>
      <c r="CX70" s="1300"/>
    </row>
    <row r="71" spans="2:107" ht="13.2" x14ac:dyDescent="0.2">
      <c r="B71" s="1282"/>
      <c r="G71" s="1327"/>
      <c r="I71" s="1328"/>
      <c r="J71" s="1325"/>
      <c r="K71" s="1325"/>
      <c r="L71" s="1326"/>
      <c r="M71" s="1325"/>
      <c r="N71" s="1326"/>
      <c r="AM71" s="1327"/>
      <c r="AN71" s="1275" t="s">
        <v>586</v>
      </c>
    </row>
    <row r="72" spans="2:107" ht="13.2" x14ac:dyDescent="0.2">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546</v>
      </c>
      <c r="BQ72" s="1307"/>
      <c r="BR72" s="1307"/>
      <c r="BS72" s="1307"/>
      <c r="BT72" s="1307"/>
      <c r="BU72" s="1307"/>
      <c r="BV72" s="1307"/>
      <c r="BW72" s="1307"/>
      <c r="BX72" s="1307" t="s">
        <v>547</v>
      </c>
      <c r="BY72" s="1307"/>
      <c r="BZ72" s="1307"/>
      <c r="CA72" s="1307"/>
      <c r="CB72" s="1307"/>
      <c r="CC72" s="1307"/>
      <c r="CD72" s="1307"/>
      <c r="CE72" s="1307"/>
      <c r="CF72" s="1307" t="s">
        <v>548</v>
      </c>
      <c r="CG72" s="1307"/>
      <c r="CH72" s="1307"/>
      <c r="CI72" s="1307"/>
      <c r="CJ72" s="1307"/>
      <c r="CK72" s="1307"/>
      <c r="CL72" s="1307"/>
      <c r="CM72" s="1307"/>
      <c r="CN72" s="1307" t="s">
        <v>549</v>
      </c>
      <c r="CO72" s="1307"/>
      <c r="CP72" s="1307"/>
      <c r="CQ72" s="1307"/>
      <c r="CR72" s="1307"/>
      <c r="CS72" s="1307"/>
      <c r="CT72" s="1307"/>
      <c r="CU72" s="1307"/>
      <c r="CV72" s="1307" t="s">
        <v>550</v>
      </c>
      <c r="CW72" s="1307"/>
      <c r="CX72" s="1307"/>
      <c r="CY72" s="1307"/>
      <c r="CZ72" s="1307"/>
      <c r="DA72" s="1307"/>
      <c r="DB72" s="1307"/>
      <c r="DC72" s="1307"/>
    </row>
    <row r="73" spans="2:107" ht="13.2" x14ac:dyDescent="0.2">
      <c r="B73" s="1282"/>
      <c r="G73" s="1308"/>
      <c r="H73" s="1308"/>
      <c r="I73" s="1308"/>
      <c r="J73" s="1308"/>
      <c r="K73" s="1329"/>
      <c r="L73" s="1329"/>
      <c r="M73" s="1329"/>
      <c r="N73" s="1329"/>
      <c r="AM73" s="1300"/>
      <c r="AN73" s="1311" t="s">
        <v>587</v>
      </c>
      <c r="AO73" s="1311"/>
      <c r="AP73" s="1311"/>
      <c r="AQ73" s="1311"/>
      <c r="AR73" s="1311"/>
      <c r="AS73" s="1311"/>
      <c r="AT73" s="1311"/>
      <c r="AU73" s="1311"/>
      <c r="AV73" s="1311"/>
      <c r="AW73" s="1311"/>
      <c r="AX73" s="1311"/>
      <c r="AY73" s="1311"/>
      <c r="AZ73" s="1311"/>
      <c r="BA73" s="1311"/>
      <c r="BB73" s="1311" t="s">
        <v>588</v>
      </c>
      <c r="BC73" s="1311"/>
      <c r="BD73" s="1311"/>
      <c r="BE73" s="1311"/>
      <c r="BF73" s="1311"/>
      <c r="BG73" s="1311"/>
      <c r="BH73" s="1311"/>
      <c r="BI73" s="1311"/>
      <c r="BJ73" s="1311"/>
      <c r="BK73" s="1311"/>
      <c r="BL73" s="1311"/>
      <c r="BM73" s="1311"/>
      <c r="BN73" s="1311"/>
      <c r="BO73" s="1311"/>
      <c r="BP73" s="1312"/>
      <c r="BQ73" s="1312"/>
      <c r="BR73" s="1312"/>
      <c r="BS73" s="1312"/>
      <c r="BT73" s="1312"/>
      <c r="BU73" s="1312"/>
      <c r="BV73" s="1312"/>
      <c r="BW73" s="1312"/>
      <c r="BX73" s="1312"/>
      <c r="BY73" s="1312"/>
      <c r="BZ73" s="1312"/>
      <c r="CA73" s="1312"/>
      <c r="CB73" s="1312"/>
      <c r="CC73" s="1312"/>
      <c r="CD73" s="1312"/>
      <c r="CE73" s="1312"/>
      <c r="CF73" s="1312"/>
      <c r="CG73" s="1312"/>
      <c r="CH73" s="1312"/>
      <c r="CI73" s="1312"/>
      <c r="CJ73" s="1312"/>
      <c r="CK73" s="1312"/>
      <c r="CL73" s="1312"/>
      <c r="CM73" s="1312"/>
      <c r="CN73" s="1312"/>
      <c r="CO73" s="1312"/>
      <c r="CP73" s="1312"/>
      <c r="CQ73" s="1312"/>
      <c r="CR73" s="1312"/>
      <c r="CS73" s="1312"/>
      <c r="CT73" s="1312"/>
      <c r="CU73" s="1312"/>
      <c r="CV73" s="1312"/>
      <c r="CW73" s="1312"/>
      <c r="CX73" s="1312"/>
      <c r="CY73" s="1312"/>
      <c r="CZ73" s="1312"/>
      <c r="DA73" s="1312"/>
      <c r="DB73" s="1312"/>
      <c r="DC73" s="1312"/>
    </row>
    <row r="74" spans="2:107" ht="13.2" x14ac:dyDescent="0.2">
      <c r="B74" s="1282"/>
      <c r="G74" s="1308"/>
      <c r="H74" s="1308"/>
      <c r="I74" s="1308"/>
      <c r="J74" s="1308"/>
      <c r="K74" s="1329"/>
      <c r="L74" s="1329"/>
      <c r="M74" s="1329"/>
      <c r="N74" s="1329"/>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2"/>
      <c r="BQ74" s="1312"/>
      <c r="BR74" s="1312"/>
      <c r="BS74" s="1312"/>
      <c r="BT74" s="1312"/>
      <c r="BU74" s="1312"/>
      <c r="BV74" s="1312"/>
      <c r="BW74" s="1312"/>
      <c r="BX74" s="1312"/>
      <c r="BY74" s="1312"/>
      <c r="BZ74" s="1312"/>
      <c r="CA74" s="1312"/>
      <c r="CB74" s="1312"/>
      <c r="CC74" s="1312"/>
      <c r="CD74" s="1312"/>
      <c r="CE74" s="1312"/>
      <c r="CF74" s="1312"/>
      <c r="CG74" s="1312"/>
      <c r="CH74" s="1312"/>
      <c r="CI74" s="1312"/>
      <c r="CJ74" s="1312"/>
      <c r="CK74" s="1312"/>
      <c r="CL74" s="1312"/>
      <c r="CM74" s="1312"/>
      <c r="CN74" s="1312"/>
      <c r="CO74" s="1312"/>
      <c r="CP74" s="1312"/>
      <c r="CQ74" s="1312"/>
      <c r="CR74" s="1312"/>
      <c r="CS74" s="1312"/>
      <c r="CT74" s="1312"/>
      <c r="CU74" s="1312"/>
      <c r="CV74" s="1312"/>
      <c r="CW74" s="1312"/>
      <c r="CX74" s="1312"/>
      <c r="CY74" s="1312"/>
      <c r="CZ74" s="1312"/>
      <c r="DA74" s="1312"/>
      <c r="DB74" s="1312"/>
      <c r="DC74" s="1312"/>
    </row>
    <row r="75" spans="2:107" ht="13.2" x14ac:dyDescent="0.2">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593</v>
      </c>
      <c r="BC75" s="1311"/>
      <c r="BD75" s="1311"/>
      <c r="BE75" s="1311"/>
      <c r="BF75" s="1311"/>
      <c r="BG75" s="1311"/>
      <c r="BH75" s="1311"/>
      <c r="BI75" s="1311"/>
      <c r="BJ75" s="1311"/>
      <c r="BK75" s="1311"/>
      <c r="BL75" s="1311"/>
      <c r="BM75" s="1311"/>
      <c r="BN75" s="1311"/>
      <c r="BO75" s="1311"/>
      <c r="BP75" s="1312">
        <v>-4.4000000000000004</v>
      </c>
      <c r="BQ75" s="1312"/>
      <c r="BR75" s="1312"/>
      <c r="BS75" s="1312"/>
      <c r="BT75" s="1312"/>
      <c r="BU75" s="1312"/>
      <c r="BV75" s="1312"/>
      <c r="BW75" s="1312"/>
      <c r="BX75" s="1312">
        <v>-4.4000000000000004</v>
      </c>
      <c r="BY75" s="1312"/>
      <c r="BZ75" s="1312"/>
      <c r="CA75" s="1312"/>
      <c r="CB75" s="1312"/>
      <c r="CC75" s="1312"/>
      <c r="CD75" s="1312"/>
      <c r="CE75" s="1312"/>
      <c r="CF75" s="1312">
        <v>-4.2</v>
      </c>
      <c r="CG75" s="1312"/>
      <c r="CH75" s="1312"/>
      <c r="CI75" s="1312"/>
      <c r="CJ75" s="1312"/>
      <c r="CK75" s="1312"/>
      <c r="CL75" s="1312"/>
      <c r="CM75" s="1312"/>
      <c r="CN75" s="1312">
        <v>-4</v>
      </c>
      <c r="CO75" s="1312"/>
      <c r="CP75" s="1312"/>
      <c r="CQ75" s="1312"/>
      <c r="CR75" s="1312"/>
      <c r="CS75" s="1312"/>
      <c r="CT75" s="1312"/>
      <c r="CU75" s="1312"/>
      <c r="CV75" s="1312">
        <v>-3.7</v>
      </c>
      <c r="CW75" s="1312"/>
      <c r="CX75" s="1312"/>
      <c r="CY75" s="1312"/>
      <c r="CZ75" s="1312"/>
      <c r="DA75" s="1312"/>
      <c r="DB75" s="1312"/>
      <c r="DC75" s="1312"/>
    </row>
    <row r="76" spans="2:107" ht="13.2" x14ac:dyDescent="0.2">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2"/>
      <c r="BQ76" s="1312"/>
      <c r="BR76" s="1312"/>
      <c r="BS76" s="1312"/>
      <c r="BT76" s="1312"/>
      <c r="BU76" s="1312"/>
      <c r="BV76" s="1312"/>
      <c r="BW76" s="1312"/>
      <c r="BX76" s="1312"/>
      <c r="BY76" s="1312"/>
      <c r="BZ76" s="1312"/>
      <c r="CA76" s="1312"/>
      <c r="CB76" s="1312"/>
      <c r="CC76" s="1312"/>
      <c r="CD76" s="1312"/>
      <c r="CE76" s="1312"/>
      <c r="CF76" s="1312"/>
      <c r="CG76" s="1312"/>
      <c r="CH76" s="1312"/>
      <c r="CI76" s="1312"/>
      <c r="CJ76" s="1312"/>
      <c r="CK76" s="1312"/>
      <c r="CL76" s="1312"/>
      <c r="CM76" s="1312"/>
      <c r="CN76" s="1312"/>
      <c r="CO76" s="1312"/>
      <c r="CP76" s="1312"/>
      <c r="CQ76" s="1312"/>
      <c r="CR76" s="1312"/>
      <c r="CS76" s="1312"/>
      <c r="CT76" s="1312"/>
      <c r="CU76" s="1312"/>
      <c r="CV76" s="1312"/>
      <c r="CW76" s="1312"/>
      <c r="CX76" s="1312"/>
      <c r="CY76" s="1312"/>
      <c r="CZ76" s="1312"/>
      <c r="DA76" s="1312"/>
      <c r="DB76" s="1312"/>
      <c r="DC76" s="1312"/>
    </row>
    <row r="77" spans="2:107" ht="13.2" x14ac:dyDescent="0.2">
      <c r="B77" s="1282"/>
      <c r="G77" s="1301"/>
      <c r="H77" s="1301"/>
      <c r="I77" s="1301"/>
      <c r="J77" s="1301"/>
      <c r="K77" s="1329"/>
      <c r="L77" s="1329"/>
      <c r="M77" s="1329"/>
      <c r="N77" s="1329"/>
      <c r="AN77" s="1307" t="s">
        <v>590</v>
      </c>
      <c r="AO77" s="1307"/>
      <c r="AP77" s="1307"/>
      <c r="AQ77" s="1307"/>
      <c r="AR77" s="1307"/>
      <c r="AS77" s="1307"/>
      <c r="AT77" s="1307"/>
      <c r="AU77" s="1307"/>
      <c r="AV77" s="1307"/>
      <c r="AW77" s="1307"/>
      <c r="AX77" s="1307"/>
      <c r="AY77" s="1307"/>
      <c r="AZ77" s="1307"/>
      <c r="BA77" s="1307"/>
      <c r="BB77" s="1311" t="s">
        <v>588</v>
      </c>
      <c r="BC77" s="1311"/>
      <c r="BD77" s="1311"/>
      <c r="BE77" s="1311"/>
      <c r="BF77" s="1311"/>
      <c r="BG77" s="1311"/>
      <c r="BH77" s="1311"/>
      <c r="BI77" s="1311"/>
      <c r="BJ77" s="1311"/>
      <c r="BK77" s="1311"/>
      <c r="BL77" s="1311"/>
      <c r="BM77" s="1311"/>
      <c r="BN77" s="1311"/>
      <c r="BO77" s="1311"/>
      <c r="BP77" s="1312">
        <v>0</v>
      </c>
      <c r="BQ77" s="1312"/>
      <c r="BR77" s="1312"/>
      <c r="BS77" s="1312"/>
      <c r="BT77" s="1312"/>
      <c r="BU77" s="1312"/>
      <c r="BV77" s="1312"/>
      <c r="BW77" s="1312"/>
      <c r="BX77" s="1312">
        <v>0</v>
      </c>
      <c r="BY77" s="1312"/>
      <c r="BZ77" s="1312"/>
      <c r="CA77" s="1312"/>
      <c r="CB77" s="1312"/>
      <c r="CC77" s="1312"/>
      <c r="CD77" s="1312"/>
      <c r="CE77" s="1312"/>
      <c r="CF77" s="1312">
        <v>0</v>
      </c>
      <c r="CG77" s="1312"/>
      <c r="CH77" s="1312"/>
      <c r="CI77" s="1312"/>
      <c r="CJ77" s="1312"/>
      <c r="CK77" s="1312"/>
      <c r="CL77" s="1312"/>
      <c r="CM77" s="1312"/>
      <c r="CN77" s="1312">
        <v>0</v>
      </c>
      <c r="CO77" s="1312"/>
      <c r="CP77" s="1312"/>
      <c r="CQ77" s="1312"/>
      <c r="CR77" s="1312"/>
      <c r="CS77" s="1312"/>
      <c r="CT77" s="1312"/>
      <c r="CU77" s="1312"/>
      <c r="CV77" s="1312">
        <v>0</v>
      </c>
      <c r="CW77" s="1312"/>
      <c r="CX77" s="1312"/>
      <c r="CY77" s="1312"/>
      <c r="CZ77" s="1312"/>
      <c r="DA77" s="1312"/>
      <c r="DB77" s="1312"/>
      <c r="DC77" s="1312"/>
    </row>
    <row r="78" spans="2:107" ht="13.2" x14ac:dyDescent="0.2">
      <c r="B78" s="1282"/>
      <c r="G78" s="1301"/>
      <c r="H78" s="1301"/>
      <c r="I78" s="1301"/>
      <c r="J78" s="1301"/>
      <c r="K78" s="1329"/>
      <c r="L78" s="1329"/>
      <c r="M78" s="1329"/>
      <c r="N78" s="1329"/>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2"/>
      <c r="BQ78" s="1312"/>
      <c r="BR78" s="1312"/>
      <c r="BS78" s="1312"/>
      <c r="BT78" s="1312"/>
      <c r="BU78" s="1312"/>
      <c r="BV78" s="1312"/>
      <c r="BW78" s="1312"/>
      <c r="BX78" s="1312"/>
      <c r="BY78" s="1312"/>
      <c r="BZ78" s="1312"/>
      <c r="CA78" s="1312"/>
      <c r="CB78" s="1312"/>
      <c r="CC78" s="1312"/>
      <c r="CD78" s="1312"/>
      <c r="CE78" s="1312"/>
      <c r="CF78" s="1312"/>
      <c r="CG78" s="1312"/>
      <c r="CH78" s="1312"/>
      <c r="CI78" s="1312"/>
      <c r="CJ78" s="1312"/>
      <c r="CK78" s="1312"/>
      <c r="CL78" s="1312"/>
      <c r="CM78" s="1312"/>
      <c r="CN78" s="1312"/>
      <c r="CO78" s="1312"/>
      <c r="CP78" s="1312"/>
      <c r="CQ78" s="1312"/>
      <c r="CR78" s="1312"/>
      <c r="CS78" s="1312"/>
      <c r="CT78" s="1312"/>
      <c r="CU78" s="1312"/>
      <c r="CV78" s="1312"/>
      <c r="CW78" s="1312"/>
      <c r="CX78" s="1312"/>
      <c r="CY78" s="1312"/>
      <c r="CZ78" s="1312"/>
      <c r="DA78" s="1312"/>
      <c r="DB78" s="1312"/>
      <c r="DC78" s="1312"/>
    </row>
    <row r="79" spans="2:107" ht="13.2" x14ac:dyDescent="0.2">
      <c r="B79" s="1282"/>
      <c r="G79" s="1301"/>
      <c r="H79" s="1301"/>
      <c r="I79" s="1314"/>
      <c r="J79" s="1314"/>
      <c r="K79" s="1330"/>
      <c r="L79" s="1330"/>
      <c r="M79" s="1330"/>
      <c r="N79" s="1330"/>
      <c r="AN79" s="1307"/>
      <c r="AO79" s="1307"/>
      <c r="AP79" s="1307"/>
      <c r="AQ79" s="1307"/>
      <c r="AR79" s="1307"/>
      <c r="AS79" s="1307"/>
      <c r="AT79" s="1307"/>
      <c r="AU79" s="1307"/>
      <c r="AV79" s="1307"/>
      <c r="AW79" s="1307"/>
      <c r="AX79" s="1307"/>
      <c r="AY79" s="1307"/>
      <c r="AZ79" s="1307"/>
      <c r="BA79" s="1307"/>
      <c r="BB79" s="1311" t="s">
        <v>593</v>
      </c>
      <c r="BC79" s="1311"/>
      <c r="BD79" s="1311"/>
      <c r="BE79" s="1311"/>
      <c r="BF79" s="1311"/>
      <c r="BG79" s="1311"/>
      <c r="BH79" s="1311"/>
      <c r="BI79" s="1311"/>
      <c r="BJ79" s="1311"/>
      <c r="BK79" s="1311"/>
      <c r="BL79" s="1311"/>
      <c r="BM79" s="1311"/>
      <c r="BN79" s="1311"/>
      <c r="BO79" s="1311"/>
      <c r="BP79" s="1312">
        <v>-2.8</v>
      </c>
      <c r="BQ79" s="1312"/>
      <c r="BR79" s="1312"/>
      <c r="BS79" s="1312"/>
      <c r="BT79" s="1312"/>
      <c r="BU79" s="1312"/>
      <c r="BV79" s="1312"/>
      <c r="BW79" s="1312"/>
      <c r="BX79" s="1312">
        <v>-3.2</v>
      </c>
      <c r="BY79" s="1312"/>
      <c r="BZ79" s="1312"/>
      <c r="CA79" s="1312"/>
      <c r="CB79" s="1312"/>
      <c r="CC79" s="1312"/>
      <c r="CD79" s="1312"/>
      <c r="CE79" s="1312"/>
      <c r="CF79" s="1312">
        <v>-3.4</v>
      </c>
      <c r="CG79" s="1312"/>
      <c r="CH79" s="1312"/>
      <c r="CI79" s="1312"/>
      <c r="CJ79" s="1312"/>
      <c r="CK79" s="1312"/>
      <c r="CL79" s="1312"/>
      <c r="CM79" s="1312"/>
      <c r="CN79" s="1312">
        <v>-3.5</v>
      </c>
      <c r="CO79" s="1312"/>
      <c r="CP79" s="1312"/>
      <c r="CQ79" s="1312"/>
      <c r="CR79" s="1312"/>
      <c r="CS79" s="1312"/>
      <c r="CT79" s="1312"/>
      <c r="CU79" s="1312"/>
      <c r="CV79" s="1312">
        <v>-3.4</v>
      </c>
      <c r="CW79" s="1312"/>
      <c r="CX79" s="1312"/>
      <c r="CY79" s="1312"/>
      <c r="CZ79" s="1312"/>
      <c r="DA79" s="1312"/>
      <c r="DB79" s="1312"/>
      <c r="DC79" s="1312"/>
    </row>
    <row r="80" spans="2:107" ht="13.2" x14ac:dyDescent="0.2">
      <c r="B80" s="1282"/>
      <c r="G80" s="1301"/>
      <c r="H80" s="1301"/>
      <c r="I80" s="1314"/>
      <c r="J80" s="1314"/>
      <c r="K80" s="1330"/>
      <c r="L80" s="1330"/>
      <c r="M80" s="1330"/>
      <c r="N80" s="1330"/>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2"/>
      <c r="BQ80" s="1312"/>
      <c r="BR80" s="1312"/>
      <c r="BS80" s="1312"/>
      <c r="BT80" s="1312"/>
      <c r="BU80" s="1312"/>
      <c r="BV80" s="1312"/>
      <c r="BW80" s="1312"/>
      <c r="BX80" s="1312"/>
      <c r="BY80" s="1312"/>
      <c r="BZ80" s="1312"/>
      <c r="CA80" s="1312"/>
      <c r="CB80" s="1312"/>
      <c r="CC80" s="1312"/>
      <c r="CD80" s="1312"/>
      <c r="CE80" s="1312"/>
      <c r="CF80" s="1312"/>
      <c r="CG80" s="1312"/>
      <c r="CH80" s="1312"/>
      <c r="CI80" s="1312"/>
      <c r="CJ80" s="1312"/>
      <c r="CK80" s="1312"/>
      <c r="CL80" s="1312"/>
      <c r="CM80" s="1312"/>
      <c r="CN80" s="1312"/>
      <c r="CO80" s="1312"/>
      <c r="CP80" s="1312"/>
      <c r="CQ80" s="1312"/>
      <c r="CR80" s="1312"/>
      <c r="CS80" s="1312"/>
      <c r="CT80" s="1312"/>
      <c r="CU80" s="1312"/>
      <c r="CV80" s="1312"/>
      <c r="CW80" s="1312"/>
      <c r="CX80" s="1312"/>
      <c r="CY80" s="1312"/>
      <c r="CZ80" s="1312"/>
      <c r="DA80" s="1312"/>
      <c r="DB80" s="1312"/>
      <c r="DC80" s="1312"/>
    </row>
    <row r="81" spans="2:109" ht="13.2" x14ac:dyDescent="0.2">
      <c r="B81" s="1282"/>
    </row>
    <row r="82" spans="2:109" ht="16.2" x14ac:dyDescent="0.2">
      <c r="B82" s="1282"/>
      <c r="K82" s="1331"/>
      <c r="L82" s="1331"/>
      <c r="M82" s="1331"/>
      <c r="N82" s="1331"/>
      <c r="AQ82" s="1331"/>
      <c r="AR82" s="1331"/>
      <c r="AS82" s="1331"/>
      <c r="AT82" s="1331"/>
      <c r="BC82" s="1331"/>
      <c r="BD82" s="1331"/>
      <c r="BE82" s="1331"/>
      <c r="BF82" s="1331"/>
      <c r="BO82" s="1331"/>
      <c r="BP82" s="1331"/>
      <c r="BQ82" s="1331"/>
      <c r="BR82" s="1331"/>
      <c r="CA82" s="1331"/>
      <c r="CB82" s="1331"/>
      <c r="CC82" s="1331"/>
      <c r="CD82" s="1331"/>
      <c r="CM82" s="1331"/>
      <c r="CN82" s="1331"/>
      <c r="CO82" s="1331"/>
      <c r="CP82" s="1331"/>
      <c r="CY82" s="1331"/>
      <c r="CZ82" s="1331"/>
      <c r="DA82" s="1331"/>
      <c r="DB82" s="1331"/>
      <c r="DC82" s="1331"/>
    </row>
    <row r="83" spans="2:109" ht="13.2" x14ac:dyDescent="0.2">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ht="13.2" x14ac:dyDescent="0.2">
      <c r="DD84" s="1275"/>
      <c r="DE84" s="1275"/>
    </row>
    <row r="85" spans="2:109" ht="13.2" x14ac:dyDescent="0.2">
      <c r="DD85" s="1275"/>
      <c r="DE85" s="1275"/>
    </row>
    <row r="86" spans="2:109" ht="13.2" hidden="1" x14ac:dyDescent="0.2">
      <c r="DD86" s="1275"/>
      <c r="DE86" s="1275"/>
    </row>
    <row r="87" spans="2:109" ht="13.2" hidden="1" x14ac:dyDescent="0.2">
      <c r="K87" s="1332"/>
      <c r="AQ87" s="1332"/>
      <c r="BC87" s="1332"/>
      <c r="BO87" s="1332"/>
      <c r="CA87" s="1332"/>
      <c r="CM87" s="1332"/>
      <c r="CY87" s="1332"/>
      <c r="DD87" s="1275"/>
      <c r="DE87" s="1275"/>
    </row>
    <row r="88" spans="2:109" ht="13.2" hidden="1" x14ac:dyDescent="0.2">
      <c r="DD88" s="1275"/>
      <c r="DE88" s="1275"/>
    </row>
    <row r="89" spans="2:109" ht="13.2" hidden="1" x14ac:dyDescent="0.2">
      <c r="DD89" s="1275"/>
      <c r="DE89" s="1275"/>
    </row>
    <row r="90" spans="2:109" ht="13.2" hidden="1" x14ac:dyDescent="0.2">
      <c r="DD90" s="1275"/>
      <c r="DE90" s="1275"/>
    </row>
    <row r="91" spans="2:109" ht="13.2" hidden="1" x14ac:dyDescent="0.2">
      <c r="DD91" s="1275"/>
      <c r="DE91" s="1275"/>
    </row>
    <row r="92" spans="2:109" ht="13.5" hidden="1" customHeight="1" x14ac:dyDescent="0.2">
      <c r="DD92" s="1275"/>
      <c r="DE92" s="1275"/>
    </row>
    <row r="93" spans="2:109" ht="13.5" hidden="1" customHeight="1" x14ac:dyDescent="0.2">
      <c r="DD93" s="1275"/>
      <c r="DE93" s="1275"/>
    </row>
    <row r="94" spans="2:109" ht="13.5" hidden="1" customHeight="1" x14ac:dyDescent="0.2">
      <c r="DD94" s="1275"/>
      <c r="DE94" s="1275"/>
    </row>
    <row r="95" spans="2:109" ht="13.5" hidden="1" customHeight="1" x14ac:dyDescent="0.2">
      <c r="DD95" s="1275"/>
      <c r="DE95" s="1275"/>
    </row>
    <row r="96" spans="2:109" ht="13.5" hidden="1" customHeight="1" x14ac:dyDescent="0.2">
      <c r="DD96" s="1275"/>
      <c r="DE96" s="1275"/>
    </row>
    <row r="97" s="1275" customFormat="1" ht="13.5" hidden="1" customHeight="1" x14ac:dyDescent="0.2"/>
    <row r="98" s="1275" customFormat="1" ht="13.5" hidden="1" customHeight="1" x14ac:dyDescent="0.2"/>
    <row r="99" s="1275" customFormat="1" ht="13.5" hidden="1" customHeight="1" x14ac:dyDescent="0.2"/>
    <row r="100" s="1275" customFormat="1" ht="13.5" hidden="1" customHeight="1" x14ac:dyDescent="0.2"/>
    <row r="101" s="1275" customFormat="1" ht="13.5" hidden="1" customHeight="1" x14ac:dyDescent="0.2"/>
    <row r="102" s="1275" customFormat="1" ht="13.5" hidden="1" customHeight="1" x14ac:dyDescent="0.2"/>
    <row r="103" s="1275" customFormat="1" ht="13.5" hidden="1" customHeight="1" x14ac:dyDescent="0.2"/>
    <row r="104" s="1275" customFormat="1" ht="13.5" hidden="1" customHeight="1" x14ac:dyDescent="0.2"/>
    <row r="105" s="1275" customFormat="1" ht="13.5" hidden="1" customHeight="1" x14ac:dyDescent="0.2"/>
    <row r="106" s="1275" customFormat="1" ht="13.5" hidden="1" customHeight="1" x14ac:dyDescent="0.2"/>
    <row r="107" s="1275" customFormat="1" ht="13.5" hidden="1" customHeight="1" x14ac:dyDescent="0.2"/>
    <row r="108" s="1275" customFormat="1" ht="13.5" hidden="1" customHeight="1" x14ac:dyDescent="0.2"/>
    <row r="109" s="1275" customFormat="1" ht="13.5" hidden="1" customHeight="1" x14ac:dyDescent="0.2"/>
    <row r="110" s="1275" customFormat="1" ht="13.5" hidden="1" customHeight="1" x14ac:dyDescent="0.2"/>
    <row r="111" s="1275" customFormat="1" ht="13.5" hidden="1" customHeight="1" x14ac:dyDescent="0.2"/>
    <row r="112" s="1275" customFormat="1" ht="13.5" hidden="1" customHeight="1" x14ac:dyDescent="0.2"/>
    <row r="113" s="1275" customFormat="1" ht="13.5" hidden="1" customHeight="1" x14ac:dyDescent="0.2"/>
    <row r="114" s="1275" customFormat="1" ht="13.5" hidden="1" customHeight="1" x14ac:dyDescent="0.2"/>
    <row r="115" s="1275" customFormat="1" ht="13.5" hidden="1" customHeight="1" x14ac:dyDescent="0.2"/>
    <row r="116" s="1275" customFormat="1" ht="13.5" hidden="1" customHeight="1" x14ac:dyDescent="0.2"/>
    <row r="117" s="1275" customFormat="1" ht="13.5" hidden="1" customHeight="1" x14ac:dyDescent="0.2"/>
    <row r="118" s="1275" customFormat="1" ht="13.5" hidden="1" customHeight="1" x14ac:dyDescent="0.2"/>
    <row r="119" s="1275" customFormat="1" ht="13.5" hidden="1" customHeight="1" x14ac:dyDescent="0.2"/>
    <row r="120" s="1275" customFormat="1" ht="13.5" hidden="1" customHeight="1" x14ac:dyDescent="0.2"/>
    <row r="121" s="1275" customFormat="1" ht="13.5" hidden="1" customHeight="1" x14ac:dyDescent="0.2"/>
    <row r="122" s="1275" customFormat="1" ht="13.5" hidden="1" customHeight="1" x14ac:dyDescent="0.2"/>
    <row r="123" s="1275" customFormat="1" ht="13.5" hidden="1" customHeight="1" x14ac:dyDescent="0.2"/>
    <row r="124" s="1275" customFormat="1" ht="13.5" hidden="1" customHeight="1" x14ac:dyDescent="0.2"/>
    <row r="125" s="1275" customFormat="1" ht="13.5" hidden="1" customHeight="1" x14ac:dyDescent="0.2"/>
    <row r="126" s="1275" customFormat="1" ht="13.5" hidden="1" customHeight="1" x14ac:dyDescent="0.2"/>
    <row r="127" s="1275" customFormat="1" ht="13.5" hidden="1" customHeight="1" x14ac:dyDescent="0.2"/>
    <row r="128" s="1275" customFormat="1" ht="13.5" hidden="1" customHeight="1" x14ac:dyDescent="0.2"/>
    <row r="129" s="1275" customFormat="1" ht="13.5" hidden="1" customHeight="1" x14ac:dyDescent="0.2"/>
    <row r="130" s="1275" customFormat="1" ht="13.5" hidden="1" customHeight="1" x14ac:dyDescent="0.2"/>
    <row r="131" s="1275" customFormat="1" ht="13.5" hidden="1" customHeight="1" x14ac:dyDescent="0.2"/>
    <row r="132" s="1275" customFormat="1" ht="13.5" hidden="1" customHeight="1" x14ac:dyDescent="0.2"/>
    <row r="133" s="1275" customFormat="1" ht="13.5" hidden="1" customHeight="1" x14ac:dyDescent="0.2"/>
    <row r="134" s="1275" customFormat="1" ht="13.5" hidden="1" customHeight="1" x14ac:dyDescent="0.2"/>
    <row r="135" s="1275" customFormat="1" ht="13.5" hidden="1" customHeight="1" x14ac:dyDescent="0.2"/>
    <row r="136" s="1275" customFormat="1" ht="13.5" hidden="1" customHeight="1" x14ac:dyDescent="0.2"/>
    <row r="137" s="1275" customFormat="1" ht="13.5" hidden="1" customHeight="1" x14ac:dyDescent="0.2"/>
    <row r="138" s="1275" customFormat="1" ht="13.5" hidden="1" customHeight="1" x14ac:dyDescent="0.2"/>
    <row r="139" s="1275" customFormat="1" ht="13.5" hidden="1" customHeight="1" x14ac:dyDescent="0.2"/>
    <row r="140" s="1275" customFormat="1" ht="13.5" hidden="1" customHeight="1" x14ac:dyDescent="0.2"/>
    <row r="141" s="1275" customFormat="1" ht="13.5" hidden="1" customHeight="1" x14ac:dyDescent="0.2"/>
    <row r="142" s="1275" customFormat="1" ht="13.5" hidden="1" customHeight="1" x14ac:dyDescent="0.2"/>
    <row r="143" s="1275" customFormat="1" ht="13.5" hidden="1" customHeight="1" x14ac:dyDescent="0.2"/>
    <row r="144" s="1275" customFormat="1" ht="13.5" hidden="1" customHeight="1" x14ac:dyDescent="0.2"/>
    <row r="145" s="1275" customFormat="1" ht="13.5" hidden="1" customHeight="1" x14ac:dyDescent="0.2"/>
    <row r="146" s="1275" customFormat="1" ht="13.5" hidden="1" customHeight="1" x14ac:dyDescent="0.2"/>
    <row r="147" s="1275" customFormat="1" ht="13.5" hidden="1" customHeight="1" x14ac:dyDescent="0.2"/>
    <row r="148" s="1275" customFormat="1" ht="13.5" hidden="1" customHeight="1" x14ac:dyDescent="0.2"/>
    <row r="149" s="1275" customFormat="1" ht="13.5" hidden="1" customHeight="1" x14ac:dyDescent="0.2"/>
    <row r="150" s="1275" customFormat="1" ht="13.5" hidden="1" customHeight="1" x14ac:dyDescent="0.2"/>
    <row r="151" s="1275" customFormat="1" ht="13.5" hidden="1" customHeight="1" x14ac:dyDescent="0.2"/>
    <row r="152" s="1275" customFormat="1" ht="13.5" hidden="1" customHeight="1" x14ac:dyDescent="0.2"/>
    <row r="153" s="1275" customFormat="1" ht="13.5" hidden="1" customHeight="1" x14ac:dyDescent="0.2"/>
    <row r="154" s="1275" customFormat="1" ht="13.5" hidden="1" customHeight="1" x14ac:dyDescent="0.2"/>
    <row r="155" s="1275" customFormat="1" ht="13.5" hidden="1" customHeight="1" x14ac:dyDescent="0.2"/>
    <row r="156" s="1275" customFormat="1" ht="13.5" hidden="1" customHeight="1" x14ac:dyDescent="0.2"/>
    <row r="157" s="1275" customFormat="1" ht="13.5" hidden="1" customHeight="1" x14ac:dyDescent="0.2"/>
    <row r="158" s="1275" customFormat="1" ht="13.5" hidden="1" customHeight="1" x14ac:dyDescent="0.2"/>
    <row r="159" s="1275" customFormat="1" ht="13.5" hidden="1" customHeight="1" x14ac:dyDescent="0.2"/>
    <row r="160" s="1275" customFormat="1" ht="13.5" hidden="1" customHeight="1" x14ac:dyDescent="0.2"/>
  </sheetData>
  <sheetProtection algorithmName="SHA-512" hashValue="0u2uxZX045y3aesLHAscbm4O+kIBhgMpigDs55oYw+J93Nx6syfmAnRlG5uOI6rW90+80BKRcEWQAbAW+jgllg==" saltValue="A4tExA9eXl1Smh0O4eack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Y97" zoomScale="85" zoomScaleNormal="85" zoomScaleSheetLayoutView="70" workbookViewId="0">
      <selection activeCell="AN65" sqref="AN65:DC69"/>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493</v>
      </c>
    </row>
  </sheetData>
  <sheetProtection algorithmName="SHA-512" hashValue="xUiym/DysVSWv72/eCPwtWns0HOf2WzbrxZd/mqsKCP4/3dwJXlSd/OYryE1+fey9U+XQgzdIpswUrc5ace6/A==" saltValue="cpxdRKoGjHleMEwmsqQl7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3" zoomScaleNormal="100" zoomScaleSheetLayoutView="55" workbookViewId="0">
      <selection activeCell="AN65" sqref="AN65:DC69"/>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493</v>
      </c>
    </row>
  </sheetData>
  <sheetProtection algorithmName="SHA-512" hashValue="iASimRKtFwNVlmkv+VBNgqGD8tCxZnYLDvOQJs7tvLnDtMThnLxWF0/QZ1Wj8DcmBwj+V9UvSsQEkXIYDvqbIA==" saltValue="Ylywms64Nyy9q4caVWAUo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51</v>
      </c>
      <c r="E2" s="155"/>
      <c r="F2" s="156" t="s">
        <v>543</v>
      </c>
      <c r="G2" s="157"/>
      <c r="H2" s="158"/>
    </row>
    <row r="3" spans="1:8" x14ac:dyDescent="0.2">
      <c r="A3" s="154" t="s">
        <v>536</v>
      </c>
      <c r="B3" s="159"/>
      <c r="C3" s="160"/>
      <c r="D3" s="161">
        <v>41607</v>
      </c>
      <c r="E3" s="162"/>
      <c r="F3" s="163">
        <v>51565</v>
      </c>
      <c r="G3" s="164"/>
      <c r="H3" s="165"/>
    </row>
    <row r="4" spans="1:8" x14ac:dyDescent="0.2">
      <c r="A4" s="166"/>
      <c r="B4" s="167"/>
      <c r="C4" s="168"/>
      <c r="D4" s="169">
        <v>36823</v>
      </c>
      <c r="E4" s="170"/>
      <c r="F4" s="171">
        <v>35359</v>
      </c>
      <c r="G4" s="172"/>
      <c r="H4" s="173"/>
    </row>
    <row r="5" spans="1:8" x14ac:dyDescent="0.2">
      <c r="A5" s="154" t="s">
        <v>538</v>
      </c>
      <c r="B5" s="159"/>
      <c r="C5" s="160"/>
      <c r="D5" s="161">
        <v>49452</v>
      </c>
      <c r="E5" s="162"/>
      <c r="F5" s="163">
        <v>46686</v>
      </c>
      <c r="G5" s="164"/>
      <c r="H5" s="165"/>
    </row>
    <row r="6" spans="1:8" x14ac:dyDescent="0.2">
      <c r="A6" s="166"/>
      <c r="B6" s="167"/>
      <c r="C6" s="168"/>
      <c r="D6" s="169">
        <v>40470</v>
      </c>
      <c r="E6" s="170"/>
      <c r="F6" s="171">
        <v>32595</v>
      </c>
      <c r="G6" s="172"/>
      <c r="H6" s="173"/>
    </row>
    <row r="7" spans="1:8" x14ac:dyDescent="0.2">
      <c r="A7" s="154" t="s">
        <v>539</v>
      </c>
      <c r="B7" s="159"/>
      <c r="C7" s="160"/>
      <c r="D7" s="161">
        <v>32342</v>
      </c>
      <c r="E7" s="162"/>
      <c r="F7" s="163">
        <v>49796</v>
      </c>
      <c r="G7" s="164"/>
      <c r="H7" s="165"/>
    </row>
    <row r="8" spans="1:8" x14ac:dyDescent="0.2">
      <c r="A8" s="166"/>
      <c r="B8" s="167"/>
      <c r="C8" s="168"/>
      <c r="D8" s="169">
        <v>25561</v>
      </c>
      <c r="E8" s="170"/>
      <c r="F8" s="171">
        <v>37281</v>
      </c>
      <c r="G8" s="172"/>
      <c r="H8" s="173"/>
    </row>
    <row r="9" spans="1:8" x14ac:dyDescent="0.2">
      <c r="A9" s="154" t="s">
        <v>540</v>
      </c>
      <c r="B9" s="159"/>
      <c r="C9" s="160"/>
      <c r="D9" s="161">
        <v>36725</v>
      </c>
      <c r="E9" s="162"/>
      <c r="F9" s="163">
        <v>51681</v>
      </c>
      <c r="G9" s="164"/>
      <c r="H9" s="165"/>
    </row>
    <row r="10" spans="1:8" x14ac:dyDescent="0.2">
      <c r="A10" s="166"/>
      <c r="B10" s="167"/>
      <c r="C10" s="168"/>
      <c r="D10" s="169">
        <v>30912</v>
      </c>
      <c r="E10" s="170"/>
      <c r="F10" s="171">
        <v>37226</v>
      </c>
      <c r="G10" s="172"/>
      <c r="H10" s="173"/>
    </row>
    <row r="11" spans="1:8" x14ac:dyDescent="0.2">
      <c r="A11" s="154" t="s">
        <v>541</v>
      </c>
      <c r="B11" s="159"/>
      <c r="C11" s="160"/>
      <c r="D11" s="161">
        <v>30776</v>
      </c>
      <c r="E11" s="162"/>
      <c r="F11" s="163">
        <v>50465</v>
      </c>
      <c r="G11" s="164"/>
      <c r="H11" s="165"/>
    </row>
    <row r="12" spans="1:8" x14ac:dyDescent="0.2">
      <c r="A12" s="166"/>
      <c r="B12" s="167"/>
      <c r="C12" s="174"/>
      <c r="D12" s="169">
        <v>24589</v>
      </c>
      <c r="E12" s="170"/>
      <c r="F12" s="171">
        <v>34193</v>
      </c>
      <c r="G12" s="172"/>
      <c r="H12" s="173"/>
    </row>
    <row r="13" spans="1:8" x14ac:dyDescent="0.2">
      <c r="A13" s="154"/>
      <c r="B13" s="159"/>
      <c r="C13" s="175"/>
      <c r="D13" s="176">
        <v>38180</v>
      </c>
      <c r="E13" s="177"/>
      <c r="F13" s="178">
        <v>50039</v>
      </c>
      <c r="G13" s="179"/>
      <c r="H13" s="165"/>
    </row>
    <row r="14" spans="1:8" x14ac:dyDescent="0.2">
      <c r="A14" s="166"/>
      <c r="B14" s="167"/>
      <c r="C14" s="168"/>
      <c r="D14" s="169">
        <v>31671</v>
      </c>
      <c r="E14" s="170"/>
      <c r="F14" s="171">
        <v>35331</v>
      </c>
      <c r="G14" s="172"/>
      <c r="H14" s="173"/>
    </row>
    <row r="17" spans="1:11" x14ac:dyDescent="0.2">
      <c r="A17" s="150" t="s">
        <v>52</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53</v>
      </c>
      <c r="B19" s="180">
        <f>ROUND(VALUE(SUBSTITUTE(実質収支比率等に係る経年分析!F$48,"▲","-")),2)</f>
        <v>3.91</v>
      </c>
      <c r="C19" s="180">
        <f>ROUND(VALUE(SUBSTITUTE(実質収支比率等に係る経年分析!G$48,"▲","-")),2)</f>
        <v>3.99</v>
      </c>
      <c r="D19" s="180">
        <f>ROUND(VALUE(SUBSTITUTE(実質収支比率等に係る経年分析!H$48,"▲","-")),2)</f>
        <v>4.1100000000000003</v>
      </c>
      <c r="E19" s="180">
        <f>ROUND(VALUE(SUBSTITUTE(実質収支比率等に係る経年分析!I$48,"▲","-")),2)</f>
        <v>3.91</v>
      </c>
      <c r="F19" s="180">
        <f>ROUND(VALUE(SUBSTITUTE(実質収支比率等に係る経年分析!J$48,"▲","-")),2)</f>
        <v>4.47</v>
      </c>
    </row>
    <row r="20" spans="1:11" x14ac:dyDescent="0.2">
      <c r="A20" s="180" t="s">
        <v>54</v>
      </c>
      <c r="B20" s="180">
        <f>ROUND(VALUE(SUBSTITUTE(実質収支比率等に係る経年分析!F$47,"▲","-")),2)</f>
        <v>26.95</v>
      </c>
      <c r="C20" s="180">
        <f>ROUND(VALUE(SUBSTITUTE(実質収支比率等に係る経年分析!G$47,"▲","-")),2)</f>
        <v>24.53</v>
      </c>
      <c r="D20" s="180">
        <f>ROUND(VALUE(SUBSTITUTE(実質収支比率等に係る経年分析!H$47,"▲","-")),2)</f>
        <v>22.74</v>
      </c>
      <c r="E20" s="180">
        <f>ROUND(VALUE(SUBSTITUTE(実質収支比率等に係る経年分析!I$47,"▲","-")),2)</f>
        <v>23.48</v>
      </c>
      <c r="F20" s="180">
        <f>ROUND(VALUE(SUBSTITUTE(実質収支比率等に係る経年分析!J$47,"▲","-")),2)</f>
        <v>26.83</v>
      </c>
    </row>
    <row r="21" spans="1:11" x14ac:dyDescent="0.2">
      <c r="A21" s="180" t="s">
        <v>55</v>
      </c>
      <c r="B21" s="180">
        <f>IF(ISNUMBER(VALUE(SUBSTITUTE(実質収支比率等に係る経年分析!F$49,"▲","-"))),ROUND(VALUE(SUBSTITUTE(実質収支比率等に係る経年分析!F$49,"▲","-")),2),NA())</f>
        <v>-0.26</v>
      </c>
      <c r="C21" s="180">
        <f>IF(ISNUMBER(VALUE(SUBSTITUTE(実質収支比率等に係る経年分析!G$49,"▲","-"))),ROUND(VALUE(SUBSTITUTE(実質収支比率等に係る経年分析!G$49,"▲","-")),2),NA())</f>
        <v>-1.72</v>
      </c>
      <c r="D21" s="180">
        <f>IF(ISNUMBER(VALUE(SUBSTITUTE(実質収支比率等に係る経年分析!H$49,"▲","-"))),ROUND(VALUE(SUBSTITUTE(実質収支比率等に係る経年分析!H$49,"▲","-")),2),NA())</f>
        <v>-1.38</v>
      </c>
      <c r="E21" s="180">
        <f>IF(ISNUMBER(VALUE(SUBSTITUTE(実質収支比率等に係る経年分析!I$49,"▲","-"))),ROUND(VALUE(SUBSTITUTE(実質収支比率等に係る経年分析!I$49,"▲","-")),2),NA())</f>
        <v>1.97</v>
      </c>
      <c r="F21" s="180">
        <f>IF(ISNUMBER(VALUE(SUBSTITUTE(実質収支比率等に係る経年分析!J$49,"▲","-"))),ROUND(VALUE(SUBSTITUTE(実質収支比率等に係る経年分析!J$49,"▲","-")),2),NA())</f>
        <v>3.29</v>
      </c>
    </row>
    <row r="24" spans="1:11" x14ac:dyDescent="0.2">
      <c r="A24" s="150" t="s">
        <v>56</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7.0000000000000007E-2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0.14000000000000001</v>
      </c>
    </row>
    <row r="34" spans="1:16" x14ac:dyDescent="0.2">
      <c r="A34" s="181" t="str">
        <f>IF(連結実質赤字比率に係る赤字・黒字の構成分析!C$36="",NA(),連結実質赤字比率に係る赤字・黒字の構成分析!C$36)</f>
        <v>介護保険会計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0.61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0.83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0.46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0.67</v>
      </c>
    </row>
    <row r="35" spans="1:16" x14ac:dyDescent="0.2">
      <c r="A35" s="181" t="str">
        <f>IF(連結実質赤字比率に係る赤字・黒字の構成分析!C$35="",NA(),連結実質赤字比率に係る赤字・黒字の構成分析!C$35)</f>
        <v>国民健康保険会計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2.92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3.29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1.1000000000000001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0.78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1.46</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3.91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3.99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4.0999999999999996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4.47</v>
      </c>
    </row>
    <row r="39" spans="1:16" x14ac:dyDescent="0.2">
      <c r="A39" s="150" t="s">
        <v>59</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7294</v>
      </c>
      <c r="E42" s="182"/>
      <c r="F42" s="182"/>
      <c r="G42" s="182">
        <f>'実質公債費比率（分子）の構造'!L$52</f>
        <v>7089</v>
      </c>
      <c r="H42" s="182"/>
      <c r="I42" s="182"/>
      <c r="J42" s="182">
        <f>'実質公債費比率（分子）の構造'!M$52</f>
        <v>6911</v>
      </c>
      <c r="K42" s="182"/>
      <c r="L42" s="182"/>
      <c r="M42" s="182">
        <f>'実質公債費比率（分子）の構造'!N$52</f>
        <v>6875</v>
      </c>
      <c r="N42" s="182"/>
      <c r="O42" s="182"/>
      <c r="P42" s="182">
        <f>'実質公債費比率（分子）の構造'!O$52</f>
        <v>6780</v>
      </c>
    </row>
    <row r="43" spans="1:16" x14ac:dyDescent="0.2">
      <c r="A43" s="182" t="s">
        <v>17</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63</v>
      </c>
      <c r="B44" s="182">
        <f>'実質公債費比率（分子）の構造'!K$50</f>
        <v>89</v>
      </c>
      <c r="C44" s="182"/>
      <c r="D44" s="182"/>
      <c r="E44" s="182">
        <f>'実質公債費比率（分子）の構造'!L$50</f>
        <v>89</v>
      </c>
      <c r="F44" s="182"/>
      <c r="G44" s="182"/>
      <c r="H44" s="182">
        <f>'実質公債費比率（分子）の構造'!M$50</f>
        <v>76</v>
      </c>
      <c r="I44" s="182"/>
      <c r="J44" s="182"/>
      <c r="K44" s="182">
        <f>'実質公債費比率（分子）の構造'!N$50</f>
        <v>53</v>
      </c>
      <c r="L44" s="182"/>
      <c r="M44" s="182"/>
      <c r="N44" s="182">
        <f>'実質公債費比率（分子）の構造'!O$50</f>
        <v>53</v>
      </c>
      <c r="O44" s="182"/>
      <c r="P44" s="182"/>
    </row>
    <row r="45" spans="1:16" x14ac:dyDescent="0.2">
      <c r="A45" s="182" t="s">
        <v>64</v>
      </c>
      <c r="B45" s="182">
        <f>'実質公債費比率（分子）の構造'!K$49</f>
        <v>132</v>
      </c>
      <c r="C45" s="182"/>
      <c r="D45" s="182"/>
      <c r="E45" s="182">
        <f>'実質公債費比率（分子）の構造'!L$49</f>
        <v>105</v>
      </c>
      <c r="F45" s="182"/>
      <c r="G45" s="182"/>
      <c r="H45" s="182">
        <f>'実質公債費比率（分子）の構造'!M$49</f>
        <v>113</v>
      </c>
      <c r="I45" s="182"/>
      <c r="J45" s="182"/>
      <c r="K45" s="182">
        <f>'実質公債費比率（分子）の構造'!N$49</f>
        <v>121</v>
      </c>
      <c r="L45" s="182"/>
      <c r="M45" s="182"/>
      <c r="N45" s="182">
        <f>'実質公債費比率（分子）の構造'!O$49</f>
        <v>140</v>
      </c>
      <c r="O45" s="182"/>
      <c r="P45" s="182"/>
    </row>
    <row r="46" spans="1:16" x14ac:dyDescent="0.2">
      <c r="A46" s="182" t="s">
        <v>65</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66</v>
      </c>
      <c r="B47" s="182">
        <f>'実質公債費比率（分子）の構造'!K$47</f>
        <v>136</v>
      </c>
      <c r="C47" s="182"/>
      <c r="D47" s="182"/>
      <c r="E47" s="182">
        <f>'実質公債費比率（分子）の構造'!L$47</f>
        <v>110</v>
      </c>
      <c r="F47" s="182"/>
      <c r="G47" s="182"/>
      <c r="H47" s="182">
        <f>'実質公債費比率（分子）の構造'!M$47</f>
        <v>60</v>
      </c>
      <c r="I47" s="182"/>
      <c r="J47" s="182"/>
      <c r="K47" s="182">
        <f>'実質公債費比率（分子）の構造'!N$47</f>
        <v>60</v>
      </c>
      <c r="L47" s="182"/>
      <c r="M47" s="182"/>
      <c r="N47" s="182">
        <f>'実質公債費比率（分子）の構造'!O$47</f>
        <v>56</v>
      </c>
      <c r="O47" s="182"/>
      <c r="P47" s="182"/>
    </row>
    <row r="48" spans="1:16" x14ac:dyDescent="0.2">
      <c r="A48" s="182" t="s">
        <v>67</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68</v>
      </c>
      <c r="B49" s="182">
        <f>'実質公債費比率（分子）の構造'!K$45</f>
        <v>2004</v>
      </c>
      <c r="C49" s="182"/>
      <c r="D49" s="182"/>
      <c r="E49" s="182">
        <f>'実質公債費比率（分子）の構造'!L$45</f>
        <v>1946</v>
      </c>
      <c r="F49" s="182"/>
      <c r="G49" s="182"/>
      <c r="H49" s="182">
        <f>'実質公債費比率（分子）の構造'!M$45</f>
        <v>1900</v>
      </c>
      <c r="I49" s="182"/>
      <c r="J49" s="182"/>
      <c r="K49" s="182">
        <f>'実質公債費比率（分子）の構造'!N$45</f>
        <v>2202</v>
      </c>
      <c r="L49" s="182"/>
      <c r="M49" s="182"/>
      <c r="N49" s="182">
        <f>'実質公債費比率（分子）の構造'!O$45</f>
        <v>2192</v>
      </c>
      <c r="O49" s="182"/>
      <c r="P49" s="182"/>
    </row>
    <row r="50" spans="1:16" x14ac:dyDescent="0.2">
      <c r="A50" s="182" t="s">
        <v>69</v>
      </c>
      <c r="B50" s="182" t="e">
        <f>NA()</f>
        <v>#N/A</v>
      </c>
      <c r="C50" s="182">
        <f>IF(ISNUMBER('実質公債費比率（分子）の構造'!K$53),'実質公債費比率（分子）の構造'!K$53,NA())</f>
        <v>-4933</v>
      </c>
      <c r="D50" s="182" t="e">
        <f>NA()</f>
        <v>#N/A</v>
      </c>
      <c r="E50" s="182" t="e">
        <f>NA()</f>
        <v>#N/A</v>
      </c>
      <c r="F50" s="182">
        <f>IF(ISNUMBER('実質公債費比率（分子）の構造'!L$53),'実質公債費比率（分子）の構造'!L$53,NA())</f>
        <v>-4839</v>
      </c>
      <c r="G50" s="182" t="e">
        <f>NA()</f>
        <v>#N/A</v>
      </c>
      <c r="H50" s="182" t="e">
        <f>NA()</f>
        <v>#N/A</v>
      </c>
      <c r="I50" s="182">
        <f>IF(ISNUMBER('実質公債費比率（分子）の構造'!M$53),'実質公債費比率（分子）の構造'!M$53,NA())</f>
        <v>-4762</v>
      </c>
      <c r="J50" s="182" t="e">
        <f>NA()</f>
        <v>#N/A</v>
      </c>
      <c r="K50" s="182" t="e">
        <f>NA()</f>
        <v>#N/A</v>
      </c>
      <c r="L50" s="182">
        <f>IF(ISNUMBER('実質公債費比率（分子）の構造'!N$53),'実質公債費比率（分子）の構造'!N$53,NA())</f>
        <v>-4439</v>
      </c>
      <c r="M50" s="182" t="e">
        <f>NA()</f>
        <v>#N/A</v>
      </c>
      <c r="N50" s="182" t="e">
        <f>NA()</f>
        <v>#N/A</v>
      </c>
      <c r="O50" s="182">
        <f>IF(ISNUMBER('実質公債費比率（分子）の構造'!O$53),'実質公債費比率（分子）の構造'!O$53,NA())</f>
        <v>-4339</v>
      </c>
      <c r="P50" s="182" t="e">
        <f>NA()</f>
        <v>#N/A</v>
      </c>
    </row>
    <row r="53" spans="1:16" x14ac:dyDescent="0.2">
      <c r="A53" s="150" t="s">
        <v>70</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71</v>
      </c>
      <c r="C55" s="181"/>
      <c r="D55" s="181" t="s">
        <v>72</v>
      </c>
      <c r="E55" s="181" t="s">
        <v>71</v>
      </c>
      <c r="F55" s="181"/>
      <c r="G55" s="181" t="s">
        <v>72</v>
      </c>
      <c r="H55" s="181" t="s">
        <v>71</v>
      </c>
      <c r="I55" s="181"/>
      <c r="J55" s="181" t="s">
        <v>72</v>
      </c>
      <c r="K55" s="181" t="s">
        <v>71</v>
      </c>
      <c r="L55" s="181"/>
      <c r="M55" s="181" t="s">
        <v>72</v>
      </c>
      <c r="N55" s="181" t="s">
        <v>71</v>
      </c>
      <c r="O55" s="181"/>
      <c r="P55" s="181" t="s">
        <v>72</v>
      </c>
    </row>
    <row r="56" spans="1:16" x14ac:dyDescent="0.2">
      <c r="A56" s="181" t="s">
        <v>42</v>
      </c>
      <c r="B56" s="181"/>
      <c r="C56" s="181"/>
      <c r="D56" s="181">
        <f>'将来負担比率（分子）の構造'!I$52</f>
        <v>78594</v>
      </c>
      <c r="E56" s="181"/>
      <c r="F56" s="181"/>
      <c r="G56" s="181">
        <f>'将来負担比率（分子）の構造'!J$52</f>
        <v>72425</v>
      </c>
      <c r="H56" s="181"/>
      <c r="I56" s="181"/>
      <c r="J56" s="181">
        <f>'将来負担比率（分子）の構造'!K$52</f>
        <v>66142</v>
      </c>
      <c r="K56" s="181"/>
      <c r="L56" s="181"/>
      <c r="M56" s="181">
        <f>'将来負担比率（分子）の構造'!L$52</f>
        <v>60135</v>
      </c>
      <c r="N56" s="181"/>
      <c r="O56" s="181"/>
      <c r="P56" s="181">
        <f>'将来負担比率（分子）の構造'!M$52</f>
        <v>55849</v>
      </c>
    </row>
    <row r="57" spans="1:16" x14ac:dyDescent="0.2">
      <c r="A57" s="181" t="s">
        <v>41</v>
      </c>
      <c r="B57" s="181"/>
      <c r="C57" s="181"/>
      <c r="D57" s="181">
        <f>'将来負担比率（分子）の構造'!I$51</f>
        <v>11</v>
      </c>
      <c r="E57" s="181"/>
      <c r="F57" s="181"/>
      <c r="G57" s="181">
        <f>'将来負担比率（分子）の構造'!J$51</f>
        <v>10</v>
      </c>
      <c r="H57" s="181"/>
      <c r="I57" s="181"/>
      <c r="J57" s="181">
        <f>'将来負担比率（分子）の構造'!K$51</f>
        <v>7</v>
      </c>
      <c r="K57" s="181"/>
      <c r="L57" s="181"/>
      <c r="M57" s="181">
        <f>'将来負担比率（分子）の構造'!L$51</f>
        <v>6</v>
      </c>
      <c r="N57" s="181"/>
      <c r="O57" s="181"/>
      <c r="P57" s="181">
        <f>'将来負担比率（分子）の構造'!M$51</f>
        <v>5</v>
      </c>
    </row>
    <row r="58" spans="1:16" x14ac:dyDescent="0.2">
      <c r="A58" s="181" t="s">
        <v>40</v>
      </c>
      <c r="B58" s="181"/>
      <c r="C58" s="181"/>
      <c r="D58" s="181">
        <f>'将来負担比率（分子）の構造'!I$50</f>
        <v>112536</v>
      </c>
      <c r="E58" s="181"/>
      <c r="F58" s="181"/>
      <c r="G58" s="181">
        <f>'将来負担比率（分子）の構造'!J$50</f>
        <v>118618</v>
      </c>
      <c r="H58" s="181"/>
      <c r="I58" s="181"/>
      <c r="J58" s="181">
        <f>'将来負担比率（分子）の構造'!K$50</f>
        <v>132187</v>
      </c>
      <c r="K58" s="181"/>
      <c r="L58" s="181"/>
      <c r="M58" s="181">
        <f>'将来負担比率（分子）の構造'!L$50</f>
        <v>146841</v>
      </c>
      <c r="N58" s="181"/>
      <c r="O58" s="181"/>
      <c r="P58" s="181">
        <f>'将来負担比率（分子）の構造'!M$50</f>
        <v>155266</v>
      </c>
    </row>
    <row r="59" spans="1:16" x14ac:dyDescent="0.2">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34</v>
      </c>
      <c r="B62" s="181">
        <f>'将来負担比率（分子）の構造'!I$45</f>
        <v>18213</v>
      </c>
      <c r="C62" s="181"/>
      <c r="D62" s="181"/>
      <c r="E62" s="181">
        <f>'将来負担比率（分子）の構造'!J$45</f>
        <v>18021</v>
      </c>
      <c r="F62" s="181"/>
      <c r="G62" s="181"/>
      <c r="H62" s="181">
        <f>'将来負担比率（分子）の構造'!K$45</f>
        <v>18523</v>
      </c>
      <c r="I62" s="181"/>
      <c r="J62" s="181"/>
      <c r="K62" s="181">
        <f>'将来負担比率（分子）の構造'!L$45</f>
        <v>17359</v>
      </c>
      <c r="L62" s="181"/>
      <c r="M62" s="181"/>
      <c r="N62" s="181">
        <f>'将来負担比率（分子）の構造'!M$45</f>
        <v>16485</v>
      </c>
      <c r="O62" s="181"/>
      <c r="P62" s="181"/>
    </row>
    <row r="63" spans="1:16" x14ac:dyDescent="0.2">
      <c r="A63" s="181" t="s">
        <v>33</v>
      </c>
      <c r="B63" s="181">
        <f>'将来負担比率（分子）の構造'!I$44</f>
        <v>1338</v>
      </c>
      <c r="C63" s="181"/>
      <c r="D63" s="181"/>
      <c r="E63" s="181">
        <f>'将来負担比率（分子）の構造'!J$44</f>
        <v>1521</v>
      </c>
      <c r="F63" s="181"/>
      <c r="G63" s="181"/>
      <c r="H63" s="181">
        <f>'将来負担比率（分子）の構造'!K$44</f>
        <v>1462</v>
      </c>
      <c r="I63" s="181"/>
      <c r="J63" s="181"/>
      <c r="K63" s="181">
        <f>'将来負担比率（分子）の構造'!L$44</f>
        <v>1478</v>
      </c>
      <c r="L63" s="181"/>
      <c r="M63" s="181"/>
      <c r="N63" s="181">
        <f>'将来負担比率（分子）の構造'!M$44</f>
        <v>1734</v>
      </c>
      <c r="O63" s="181"/>
      <c r="P63" s="181"/>
    </row>
    <row r="64" spans="1:16" x14ac:dyDescent="0.2">
      <c r="A64" s="181" t="s">
        <v>32</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31</v>
      </c>
      <c r="B65" s="181">
        <f>'将来負担比率（分子）の構造'!I$42</f>
        <v>343</v>
      </c>
      <c r="C65" s="181"/>
      <c r="D65" s="181"/>
      <c r="E65" s="181">
        <f>'将来負担比率（分子）の構造'!J$42</f>
        <v>254</v>
      </c>
      <c r="F65" s="181"/>
      <c r="G65" s="181"/>
      <c r="H65" s="181">
        <f>'将来負担比率（分子）の構造'!K$42</f>
        <v>178</v>
      </c>
      <c r="I65" s="181"/>
      <c r="J65" s="181"/>
      <c r="K65" s="181">
        <f>'将来負担比率（分子）の構造'!L$42</f>
        <v>125</v>
      </c>
      <c r="L65" s="181"/>
      <c r="M65" s="181"/>
      <c r="N65" s="181">
        <f>'将来負担比率（分子）の構造'!M$42</f>
        <v>71</v>
      </c>
      <c r="O65" s="181"/>
      <c r="P65" s="181"/>
    </row>
    <row r="66" spans="1:16" x14ac:dyDescent="0.2">
      <c r="A66" s="181" t="s">
        <v>30</v>
      </c>
      <c r="B66" s="181">
        <f>'将来負担比率（分子）の構造'!I$41</f>
        <v>31152</v>
      </c>
      <c r="C66" s="181"/>
      <c r="D66" s="181"/>
      <c r="E66" s="181">
        <f>'将来負担比率（分子）の構造'!J$41</f>
        <v>29852</v>
      </c>
      <c r="F66" s="181"/>
      <c r="G66" s="181"/>
      <c r="H66" s="181">
        <f>'将来負担比率（分子）の構造'!K$41</f>
        <v>28845</v>
      </c>
      <c r="I66" s="181"/>
      <c r="J66" s="181"/>
      <c r="K66" s="181">
        <f>'将来負担比率（分子）の構造'!L$41</f>
        <v>27394</v>
      </c>
      <c r="L66" s="181"/>
      <c r="M66" s="181"/>
      <c r="N66" s="181">
        <f>'将来負担比率（分子）の構造'!M$41</f>
        <v>26469</v>
      </c>
      <c r="O66" s="181"/>
      <c r="P66" s="181"/>
    </row>
    <row r="67" spans="1:16" x14ac:dyDescent="0.2">
      <c r="A67" s="181" t="s">
        <v>73</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74</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75</v>
      </c>
      <c r="B72" s="185">
        <f>基金残高に係る経年分析!F55</f>
        <v>27787</v>
      </c>
      <c r="C72" s="185">
        <f>基金残高に係る経年分析!G55</f>
        <v>30300</v>
      </c>
      <c r="D72" s="185">
        <f>基金残高に係る経年分析!H55</f>
        <v>33854</v>
      </c>
    </row>
    <row r="73" spans="1:16" x14ac:dyDescent="0.2">
      <c r="A73" s="184" t="s">
        <v>76</v>
      </c>
      <c r="B73" s="185">
        <f>基金残高に係る経年分析!F56</f>
        <v>3104</v>
      </c>
      <c r="C73" s="185">
        <f>基金残高に係る経年分析!G56</f>
        <v>3106</v>
      </c>
      <c r="D73" s="185">
        <f>基金残高に係る経年分析!H56</f>
        <v>3107</v>
      </c>
    </row>
    <row r="74" spans="1:16" x14ac:dyDescent="0.2">
      <c r="A74" s="184" t="s">
        <v>77</v>
      </c>
      <c r="B74" s="185">
        <f>基金残高に係る経年分析!F57</f>
        <v>89637</v>
      </c>
      <c r="C74" s="185">
        <f>基金残高に係る経年分析!G57</f>
        <v>101436</v>
      </c>
      <c r="D74" s="185">
        <f>基金残高に係る経年分析!H57</f>
        <v>106362</v>
      </c>
    </row>
  </sheetData>
  <sheetProtection algorithmName="SHA-512" hashValue="JctTk/Jbl+M1dRhNhr2H1G64rt1gb/DaGFYJT87GQzzje/2S2vaJe2SAt5bCgSUtNSPve1vjrYmGn3fUEk5rcg==" saltValue="+8PqQpIsxbRl9tI6dvA5A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213</v>
      </c>
      <c r="DI1" s="624"/>
      <c r="DJ1" s="624"/>
      <c r="DK1" s="624"/>
      <c r="DL1" s="624"/>
      <c r="DM1" s="624"/>
      <c r="DN1" s="625"/>
      <c r="DO1" s="226"/>
      <c r="DP1" s="623" t="s">
        <v>214</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2">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26" t="s">
        <v>216</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217</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218</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2">
      <c r="B4" s="626" t="s">
        <v>1</v>
      </c>
      <c r="C4" s="627"/>
      <c r="D4" s="627"/>
      <c r="E4" s="627"/>
      <c r="F4" s="627"/>
      <c r="G4" s="627"/>
      <c r="H4" s="627"/>
      <c r="I4" s="627"/>
      <c r="J4" s="627"/>
      <c r="K4" s="627"/>
      <c r="L4" s="627"/>
      <c r="M4" s="627"/>
      <c r="N4" s="627"/>
      <c r="O4" s="627"/>
      <c r="P4" s="627"/>
      <c r="Q4" s="628"/>
      <c r="R4" s="626" t="s">
        <v>219</v>
      </c>
      <c r="S4" s="627"/>
      <c r="T4" s="627"/>
      <c r="U4" s="627"/>
      <c r="V4" s="627"/>
      <c r="W4" s="627"/>
      <c r="X4" s="627"/>
      <c r="Y4" s="628"/>
      <c r="Z4" s="626" t="s">
        <v>220</v>
      </c>
      <c r="AA4" s="627"/>
      <c r="AB4" s="627"/>
      <c r="AC4" s="628"/>
      <c r="AD4" s="626" t="s">
        <v>221</v>
      </c>
      <c r="AE4" s="627"/>
      <c r="AF4" s="627"/>
      <c r="AG4" s="627"/>
      <c r="AH4" s="627"/>
      <c r="AI4" s="627"/>
      <c r="AJ4" s="627"/>
      <c r="AK4" s="628"/>
      <c r="AL4" s="626" t="s">
        <v>220</v>
      </c>
      <c r="AM4" s="627"/>
      <c r="AN4" s="627"/>
      <c r="AO4" s="628"/>
      <c r="AP4" s="632" t="s">
        <v>222</v>
      </c>
      <c r="AQ4" s="632"/>
      <c r="AR4" s="632"/>
      <c r="AS4" s="632"/>
      <c r="AT4" s="632"/>
      <c r="AU4" s="632"/>
      <c r="AV4" s="632"/>
      <c r="AW4" s="632"/>
      <c r="AX4" s="632"/>
      <c r="AY4" s="632"/>
      <c r="AZ4" s="632"/>
      <c r="BA4" s="632"/>
      <c r="BB4" s="632"/>
      <c r="BC4" s="632"/>
      <c r="BD4" s="632"/>
      <c r="BE4" s="632"/>
      <c r="BF4" s="632"/>
      <c r="BG4" s="632" t="s">
        <v>223</v>
      </c>
      <c r="BH4" s="632"/>
      <c r="BI4" s="632"/>
      <c r="BJ4" s="632"/>
      <c r="BK4" s="632"/>
      <c r="BL4" s="632"/>
      <c r="BM4" s="632"/>
      <c r="BN4" s="632"/>
      <c r="BO4" s="632" t="s">
        <v>220</v>
      </c>
      <c r="BP4" s="632"/>
      <c r="BQ4" s="632"/>
      <c r="BR4" s="632"/>
      <c r="BS4" s="632" t="s">
        <v>224</v>
      </c>
      <c r="BT4" s="632"/>
      <c r="BU4" s="632"/>
      <c r="BV4" s="632"/>
      <c r="BW4" s="632"/>
      <c r="BX4" s="632"/>
      <c r="BY4" s="632"/>
      <c r="BZ4" s="632"/>
      <c r="CA4" s="632"/>
      <c r="CB4" s="632"/>
      <c r="CD4" s="629" t="s">
        <v>225</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2">
      <c r="B5" s="633" t="s">
        <v>226</v>
      </c>
      <c r="C5" s="634"/>
      <c r="D5" s="634"/>
      <c r="E5" s="634"/>
      <c r="F5" s="634"/>
      <c r="G5" s="634"/>
      <c r="H5" s="634"/>
      <c r="I5" s="634"/>
      <c r="J5" s="634"/>
      <c r="K5" s="634"/>
      <c r="L5" s="634"/>
      <c r="M5" s="634"/>
      <c r="N5" s="634"/>
      <c r="O5" s="634"/>
      <c r="P5" s="634"/>
      <c r="Q5" s="635"/>
      <c r="R5" s="636">
        <v>55350524</v>
      </c>
      <c r="S5" s="637"/>
      <c r="T5" s="637"/>
      <c r="U5" s="637"/>
      <c r="V5" s="637"/>
      <c r="W5" s="637"/>
      <c r="X5" s="637"/>
      <c r="Y5" s="638"/>
      <c r="Z5" s="639">
        <v>21.3</v>
      </c>
      <c r="AA5" s="639"/>
      <c r="AB5" s="639"/>
      <c r="AC5" s="639"/>
      <c r="AD5" s="640">
        <v>55350524</v>
      </c>
      <c r="AE5" s="640"/>
      <c r="AF5" s="640"/>
      <c r="AG5" s="640"/>
      <c r="AH5" s="640"/>
      <c r="AI5" s="640"/>
      <c r="AJ5" s="640"/>
      <c r="AK5" s="640"/>
      <c r="AL5" s="641">
        <v>43</v>
      </c>
      <c r="AM5" s="642"/>
      <c r="AN5" s="642"/>
      <c r="AO5" s="643"/>
      <c r="AP5" s="633" t="s">
        <v>227</v>
      </c>
      <c r="AQ5" s="634"/>
      <c r="AR5" s="634"/>
      <c r="AS5" s="634"/>
      <c r="AT5" s="634"/>
      <c r="AU5" s="634"/>
      <c r="AV5" s="634"/>
      <c r="AW5" s="634"/>
      <c r="AX5" s="634"/>
      <c r="AY5" s="634"/>
      <c r="AZ5" s="634"/>
      <c r="BA5" s="634"/>
      <c r="BB5" s="634"/>
      <c r="BC5" s="634"/>
      <c r="BD5" s="634"/>
      <c r="BE5" s="634"/>
      <c r="BF5" s="635"/>
      <c r="BG5" s="647">
        <v>55330228</v>
      </c>
      <c r="BH5" s="648"/>
      <c r="BI5" s="648"/>
      <c r="BJ5" s="648"/>
      <c r="BK5" s="648"/>
      <c r="BL5" s="648"/>
      <c r="BM5" s="648"/>
      <c r="BN5" s="649"/>
      <c r="BO5" s="650">
        <v>100</v>
      </c>
      <c r="BP5" s="650"/>
      <c r="BQ5" s="650"/>
      <c r="BR5" s="650"/>
      <c r="BS5" s="651" t="s">
        <v>129</v>
      </c>
      <c r="BT5" s="651"/>
      <c r="BU5" s="651"/>
      <c r="BV5" s="651"/>
      <c r="BW5" s="651"/>
      <c r="BX5" s="651"/>
      <c r="BY5" s="651"/>
      <c r="BZ5" s="651"/>
      <c r="CA5" s="651"/>
      <c r="CB5" s="655"/>
      <c r="CD5" s="629" t="s">
        <v>222</v>
      </c>
      <c r="CE5" s="630"/>
      <c r="CF5" s="630"/>
      <c r="CG5" s="630"/>
      <c r="CH5" s="630"/>
      <c r="CI5" s="630"/>
      <c r="CJ5" s="630"/>
      <c r="CK5" s="630"/>
      <c r="CL5" s="630"/>
      <c r="CM5" s="630"/>
      <c r="CN5" s="630"/>
      <c r="CO5" s="630"/>
      <c r="CP5" s="630"/>
      <c r="CQ5" s="631"/>
      <c r="CR5" s="629" t="s">
        <v>228</v>
      </c>
      <c r="CS5" s="630"/>
      <c r="CT5" s="630"/>
      <c r="CU5" s="630"/>
      <c r="CV5" s="630"/>
      <c r="CW5" s="630"/>
      <c r="CX5" s="630"/>
      <c r="CY5" s="631"/>
      <c r="CZ5" s="629" t="s">
        <v>220</v>
      </c>
      <c r="DA5" s="630"/>
      <c r="DB5" s="630"/>
      <c r="DC5" s="631"/>
      <c r="DD5" s="629" t="s">
        <v>229</v>
      </c>
      <c r="DE5" s="630"/>
      <c r="DF5" s="630"/>
      <c r="DG5" s="630"/>
      <c r="DH5" s="630"/>
      <c r="DI5" s="630"/>
      <c r="DJ5" s="630"/>
      <c r="DK5" s="630"/>
      <c r="DL5" s="630"/>
      <c r="DM5" s="630"/>
      <c r="DN5" s="630"/>
      <c r="DO5" s="630"/>
      <c r="DP5" s="631"/>
      <c r="DQ5" s="629" t="s">
        <v>230</v>
      </c>
      <c r="DR5" s="630"/>
      <c r="DS5" s="630"/>
      <c r="DT5" s="630"/>
      <c r="DU5" s="630"/>
      <c r="DV5" s="630"/>
      <c r="DW5" s="630"/>
      <c r="DX5" s="630"/>
      <c r="DY5" s="630"/>
      <c r="DZ5" s="630"/>
      <c r="EA5" s="630"/>
      <c r="EB5" s="630"/>
      <c r="EC5" s="631"/>
    </row>
    <row r="6" spans="2:143" ht="11.25" customHeight="1" x14ac:dyDescent="0.2">
      <c r="B6" s="644" t="s">
        <v>231</v>
      </c>
      <c r="C6" s="645"/>
      <c r="D6" s="645"/>
      <c r="E6" s="645"/>
      <c r="F6" s="645"/>
      <c r="G6" s="645"/>
      <c r="H6" s="645"/>
      <c r="I6" s="645"/>
      <c r="J6" s="645"/>
      <c r="K6" s="645"/>
      <c r="L6" s="645"/>
      <c r="M6" s="645"/>
      <c r="N6" s="645"/>
      <c r="O6" s="645"/>
      <c r="P6" s="645"/>
      <c r="Q6" s="646"/>
      <c r="R6" s="647">
        <v>705479</v>
      </c>
      <c r="S6" s="648"/>
      <c r="T6" s="648"/>
      <c r="U6" s="648"/>
      <c r="V6" s="648"/>
      <c r="W6" s="648"/>
      <c r="X6" s="648"/>
      <c r="Y6" s="649"/>
      <c r="Z6" s="650">
        <v>0.3</v>
      </c>
      <c r="AA6" s="650"/>
      <c r="AB6" s="650"/>
      <c r="AC6" s="650"/>
      <c r="AD6" s="651">
        <v>705479</v>
      </c>
      <c r="AE6" s="651"/>
      <c r="AF6" s="651"/>
      <c r="AG6" s="651"/>
      <c r="AH6" s="651"/>
      <c r="AI6" s="651"/>
      <c r="AJ6" s="651"/>
      <c r="AK6" s="651"/>
      <c r="AL6" s="652">
        <v>0.5</v>
      </c>
      <c r="AM6" s="653"/>
      <c r="AN6" s="653"/>
      <c r="AO6" s="654"/>
      <c r="AP6" s="644" t="s">
        <v>232</v>
      </c>
      <c r="AQ6" s="645"/>
      <c r="AR6" s="645"/>
      <c r="AS6" s="645"/>
      <c r="AT6" s="645"/>
      <c r="AU6" s="645"/>
      <c r="AV6" s="645"/>
      <c r="AW6" s="645"/>
      <c r="AX6" s="645"/>
      <c r="AY6" s="645"/>
      <c r="AZ6" s="645"/>
      <c r="BA6" s="645"/>
      <c r="BB6" s="645"/>
      <c r="BC6" s="645"/>
      <c r="BD6" s="645"/>
      <c r="BE6" s="645"/>
      <c r="BF6" s="646"/>
      <c r="BG6" s="647">
        <v>55330228</v>
      </c>
      <c r="BH6" s="648"/>
      <c r="BI6" s="648"/>
      <c r="BJ6" s="648"/>
      <c r="BK6" s="648"/>
      <c r="BL6" s="648"/>
      <c r="BM6" s="648"/>
      <c r="BN6" s="649"/>
      <c r="BO6" s="650">
        <v>100</v>
      </c>
      <c r="BP6" s="650"/>
      <c r="BQ6" s="650"/>
      <c r="BR6" s="650"/>
      <c r="BS6" s="651" t="s">
        <v>129</v>
      </c>
      <c r="BT6" s="651"/>
      <c r="BU6" s="651"/>
      <c r="BV6" s="651"/>
      <c r="BW6" s="651"/>
      <c r="BX6" s="651"/>
      <c r="BY6" s="651"/>
      <c r="BZ6" s="651"/>
      <c r="CA6" s="651"/>
      <c r="CB6" s="655"/>
      <c r="CD6" s="658" t="s">
        <v>233</v>
      </c>
      <c r="CE6" s="659"/>
      <c r="CF6" s="659"/>
      <c r="CG6" s="659"/>
      <c r="CH6" s="659"/>
      <c r="CI6" s="659"/>
      <c r="CJ6" s="659"/>
      <c r="CK6" s="659"/>
      <c r="CL6" s="659"/>
      <c r="CM6" s="659"/>
      <c r="CN6" s="659"/>
      <c r="CO6" s="659"/>
      <c r="CP6" s="659"/>
      <c r="CQ6" s="660"/>
      <c r="CR6" s="647">
        <v>861282</v>
      </c>
      <c r="CS6" s="648"/>
      <c r="CT6" s="648"/>
      <c r="CU6" s="648"/>
      <c r="CV6" s="648"/>
      <c r="CW6" s="648"/>
      <c r="CX6" s="648"/>
      <c r="CY6" s="649"/>
      <c r="CZ6" s="641">
        <v>0.3</v>
      </c>
      <c r="DA6" s="642"/>
      <c r="DB6" s="642"/>
      <c r="DC6" s="661"/>
      <c r="DD6" s="656" t="s">
        <v>129</v>
      </c>
      <c r="DE6" s="648"/>
      <c r="DF6" s="648"/>
      <c r="DG6" s="648"/>
      <c r="DH6" s="648"/>
      <c r="DI6" s="648"/>
      <c r="DJ6" s="648"/>
      <c r="DK6" s="648"/>
      <c r="DL6" s="648"/>
      <c r="DM6" s="648"/>
      <c r="DN6" s="648"/>
      <c r="DO6" s="648"/>
      <c r="DP6" s="649"/>
      <c r="DQ6" s="656">
        <v>861196</v>
      </c>
      <c r="DR6" s="648"/>
      <c r="DS6" s="648"/>
      <c r="DT6" s="648"/>
      <c r="DU6" s="648"/>
      <c r="DV6" s="648"/>
      <c r="DW6" s="648"/>
      <c r="DX6" s="648"/>
      <c r="DY6" s="648"/>
      <c r="DZ6" s="648"/>
      <c r="EA6" s="648"/>
      <c r="EB6" s="648"/>
      <c r="EC6" s="657"/>
    </row>
    <row r="7" spans="2:143" ht="11.25" customHeight="1" x14ac:dyDescent="0.2">
      <c r="B7" s="644" t="s">
        <v>234</v>
      </c>
      <c r="C7" s="645"/>
      <c r="D7" s="645"/>
      <c r="E7" s="645"/>
      <c r="F7" s="645"/>
      <c r="G7" s="645"/>
      <c r="H7" s="645"/>
      <c r="I7" s="645"/>
      <c r="J7" s="645"/>
      <c r="K7" s="645"/>
      <c r="L7" s="645"/>
      <c r="M7" s="645"/>
      <c r="N7" s="645"/>
      <c r="O7" s="645"/>
      <c r="P7" s="645"/>
      <c r="Q7" s="646"/>
      <c r="R7" s="647">
        <v>149783</v>
      </c>
      <c r="S7" s="648"/>
      <c r="T7" s="648"/>
      <c r="U7" s="648"/>
      <c r="V7" s="648"/>
      <c r="W7" s="648"/>
      <c r="X7" s="648"/>
      <c r="Y7" s="649"/>
      <c r="Z7" s="650">
        <v>0.1</v>
      </c>
      <c r="AA7" s="650"/>
      <c r="AB7" s="650"/>
      <c r="AC7" s="650"/>
      <c r="AD7" s="651">
        <v>149783</v>
      </c>
      <c r="AE7" s="651"/>
      <c r="AF7" s="651"/>
      <c r="AG7" s="651"/>
      <c r="AH7" s="651"/>
      <c r="AI7" s="651"/>
      <c r="AJ7" s="651"/>
      <c r="AK7" s="651"/>
      <c r="AL7" s="652">
        <v>0.1</v>
      </c>
      <c r="AM7" s="653"/>
      <c r="AN7" s="653"/>
      <c r="AO7" s="654"/>
      <c r="AP7" s="644" t="s">
        <v>235</v>
      </c>
      <c r="AQ7" s="645"/>
      <c r="AR7" s="645"/>
      <c r="AS7" s="645"/>
      <c r="AT7" s="645"/>
      <c r="AU7" s="645"/>
      <c r="AV7" s="645"/>
      <c r="AW7" s="645"/>
      <c r="AX7" s="645"/>
      <c r="AY7" s="645"/>
      <c r="AZ7" s="645"/>
      <c r="BA7" s="645"/>
      <c r="BB7" s="645"/>
      <c r="BC7" s="645"/>
      <c r="BD7" s="645"/>
      <c r="BE7" s="645"/>
      <c r="BF7" s="646"/>
      <c r="BG7" s="647">
        <v>51526975</v>
      </c>
      <c r="BH7" s="648"/>
      <c r="BI7" s="648"/>
      <c r="BJ7" s="648"/>
      <c r="BK7" s="648"/>
      <c r="BL7" s="648"/>
      <c r="BM7" s="648"/>
      <c r="BN7" s="649"/>
      <c r="BO7" s="650">
        <v>93.1</v>
      </c>
      <c r="BP7" s="650"/>
      <c r="BQ7" s="650"/>
      <c r="BR7" s="650"/>
      <c r="BS7" s="651" t="s">
        <v>129</v>
      </c>
      <c r="BT7" s="651"/>
      <c r="BU7" s="651"/>
      <c r="BV7" s="651"/>
      <c r="BW7" s="651"/>
      <c r="BX7" s="651"/>
      <c r="BY7" s="651"/>
      <c r="BZ7" s="651"/>
      <c r="CA7" s="651"/>
      <c r="CB7" s="655"/>
      <c r="CD7" s="662" t="s">
        <v>236</v>
      </c>
      <c r="CE7" s="663"/>
      <c r="CF7" s="663"/>
      <c r="CG7" s="663"/>
      <c r="CH7" s="663"/>
      <c r="CI7" s="663"/>
      <c r="CJ7" s="663"/>
      <c r="CK7" s="663"/>
      <c r="CL7" s="663"/>
      <c r="CM7" s="663"/>
      <c r="CN7" s="663"/>
      <c r="CO7" s="663"/>
      <c r="CP7" s="663"/>
      <c r="CQ7" s="664"/>
      <c r="CR7" s="647">
        <v>74748011</v>
      </c>
      <c r="CS7" s="648"/>
      <c r="CT7" s="648"/>
      <c r="CU7" s="648"/>
      <c r="CV7" s="648"/>
      <c r="CW7" s="648"/>
      <c r="CX7" s="648"/>
      <c r="CY7" s="649"/>
      <c r="CZ7" s="650">
        <v>29.6</v>
      </c>
      <c r="DA7" s="650"/>
      <c r="DB7" s="650"/>
      <c r="DC7" s="650"/>
      <c r="DD7" s="656">
        <v>341935</v>
      </c>
      <c r="DE7" s="648"/>
      <c r="DF7" s="648"/>
      <c r="DG7" s="648"/>
      <c r="DH7" s="648"/>
      <c r="DI7" s="648"/>
      <c r="DJ7" s="648"/>
      <c r="DK7" s="648"/>
      <c r="DL7" s="648"/>
      <c r="DM7" s="648"/>
      <c r="DN7" s="648"/>
      <c r="DO7" s="648"/>
      <c r="DP7" s="649"/>
      <c r="DQ7" s="656">
        <v>19014395</v>
      </c>
      <c r="DR7" s="648"/>
      <c r="DS7" s="648"/>
      <c r="DT7" s="648"/>
      <c r="DU7" s="648"/>
      <c r="DV7" s="648"/>
      <c r="DW7" s="648"/>
      <c r="DX7" s="648"/>
      <c r="DY7" s="648"/>
      <c r="DZ7" s="648"/>
      <c r="EA7" s="648"/>
      <c r="EB7" s="648"/>
      <c r="EC7" s="657"/>
    </row>
    <row r="8" spans="2:143" ht="11.25" customHeight="1" x14ac:dyDescent="0.2">
      <c r="B8" s="644" t="s">
        <v>237</v>
      </c>
      <c r="C8" s="645"/>
      <c r="D8" s="645"/>
      <c r="E8" s="645"/>
      <c r="F8" s="645"/>
      <c r="G8" s="645"/>
      <c r="H8" s="645"/>
      <c r="I8" s="645"/>
      <c r="J8" s="645"/>
      <c r="K8" s="645"/>
      <c r="L8" s="645"/>
      <c r="M8" s="645"/>
      <c r="N8" s="645"/>
      <c r="O8" s="645"/>
      <c r="P8" s="645"/>
      <c r="Q8" s="646"/>
      <c r="R8" s="647">
        <v>726007</v>
      </c>
      <c r="S8" s="648"/>
      <c r="T8" s="648"/>
      <c r="U8" s="648"/>
      <c r="V8" s="648"/>
      <c r="W8" s="648"/>
      <c r="X8" s="648"/>
      <c r="Y8" s="649"/>
      <c r="Z8" s="650">
        <v>0.3</v>
      </c>
      <c r="AA8" s="650"/>
      <c r="AB8" s="650"/>
      <c r="AC8" s="650"/>
      <c r="AD8" s="651">
        <v>726007</v>
      </c>
      <c r="AE8" s="651"/>
      <c r="AF8" s="651"/>
      <c r="AG8" s="651"/>
      <c r="AH8" s="651"/>
      <c r="AI8" s="651"/>
      <c r="AJ8" s="651"/>
      <c r="AK8" s="651"/>
      <c r="AL8" s="652">
        <v>0.6</v>
      </c>
      <c r="AM8" s="653"/>
      <c r="AN8" s="653"/>
      <c r="AO8" s="654"/>
      <c r="AP8" s="644" t="s">
        <v>238</v>
      </c>
      <c r="AQ8" s="645"/>
      <c r="AR8" s="645"/>
      <c r="AS8" s="645"/>
      <c r="AT8" s="645"/>
      <c r="AU8" s="645"/>
      <c r="AV8" s="645"/>
      <c r="AW8" s="645"/>
      <c r="AX8" s="645"/>
      <c r="AY8" s="645"/>
      <c r="AZ8" s="645"/>
      <c r="BA8" s="645"/>
      <c r="BB8" s="645"/>
      <c r="BC8" s="645"/>
      <c r="BD8" s="645"/>
      <c r="BE8" s="645"/>
      <c r="BF8" s="646"/>
      <c r="BG8" s="647">
        <v>1026240</v>
      </c>
      <c r="BH8" s="648"/>
      <c r="BI8" s="648"/>
      <c r="BJ8" s="648"/>
      <c r="BK8" s="648"/>
      <c r="BL8" s="648"/>
      <c r="BM8" s="648"/>
      <c r="BN8" s="649"/>
      <c r="BO8" s="650">
        <v>1.9</v>
      </c>
      <c r="BP8" s="650"/>
      <c r="BQ8" s="650"/>
      <c r="BR8" s="650"/>
      <c r="BS8" s="656" t="s">
        <v>129</v>
      </c>
      <c r="BT8" s="648"/>
      <c r="BU8" s="648"/>
      <c r="BV8" s="648"/>
      <c r="BW8" s="648"/>
      <c r="BX8" s="648"/>
      <c r="BY8" s="648"/>
      <c r="BZ8" s="648"/>
      <c r="CA8" s="648"/>
      <c r="CB8" s="657"/>
      <c r="CD8" s="662" t="s">
        <v>239</v>
      </c>
      <c r="CE8" s="663"/>
      <c r="CF8" s="663"/>
      <c r="CG8" s="663"/>
      <c r="CH8" s="663"/>
      <c r="CI8" s="663"/>
      <c r="CJ8" s="663"/>
      <c r="CK8" s="663"/>
      <c r="CL8" s="663"/>
      <c r="CM8" s="663"/>
      <c r="CN8" s="663"/>
      <c r="CO8" s="663"/>
      <c r="CP8" s="663"/>
      <c r="CQ8" s="664"/>
      <c r="CR8" s="647">
        <v>108847934</v>
      </c>
      <c r="CS8" s="648"/>
      <c r="CT8" s="648"/>
      <c r="CU8" s="648"/>
      <c r="CV8" s="648"/>
      <c r="CW8" s="648"/>
      <c r="CX8" s="648"/>
      <c r="CY8" s="649"/>
      <c r="CZ8" s="650">
        <v>43</v>
      </c>
      <c r="DA8" s="650"/>
      <c r="DB8" s="650"/>
      <c r="DC8" s="650"/>
      <c r="DD8" s="656">
        <v>3686403</v>
      </c>
      <c r="DE8" s="648"/>
      <c r="DF8" s="648"/>
      <c r="DG8" s="648"/>
      <c r="DH8" s="648"/>
      <c r="DI8" s="648"/>
      <c r="DJ8" s="648"/>
      <c r="DK8" s="648"/>
      <c r="DL8" s="648"/>
      <c r="DM8" s="648"/>
      <c r="DN8" s="648"/>
      <c r="DO8" s="648"/>
      <c r="DP8" s="649"/>
      <c r="DQ8" s="656">
        <v>57934865</v>
      </c>
      <c r="DR8" s="648"/>
      <c r="DS8" s="648"/>
      <c r="DT8" s="648"/>
      <c r="DU8" s="648"/>
      <c r="DV8" s="648"/>
      <c r="DW8" s="648"/>
      <c r="DX8" s="648"/>
      <c r="DY8" s="648"/>
      <c r="DZ8" s="648"/>
      <c r="EA8" s="648"/>
      <c r="EB8" s="648"/>
      <c r="EC8" s="657"/>
    </row>
    <row r="9" spans="2:143" ht="11.25" customHeight="1" x14ac:dyDescent="0.2">
      <c r="B9" s="644" t="s">
        <v>240</v>
      </c>
      <c r="C9" s="645"/>
      <c r="D9" s="645"/>
      <c r="E9" s="645"/>
      <c r="F9" s="645"/>
      <c r="G9" s="645"/>
      <c r="H9" s="645"/>
      <c r="I9" s="645"/>
      <c r="J9" s="645"/>
      <c r="K9" s="645"/>
      <c r="L9" s="645"/>
      <c r="M9" s="645"/>
      <c r="N9" s="645"/>
      <c r="O9" s="645"/>
      <c r="P9" s="645"/>
      <c r="Q9" s="646"/>
      <c r="R9" s="647">
        <v>848877</v>
      </c>
      <c r="S9" s="648"/>
      <c r="T9" s="648"/>
      <c r="U9" s="648"/>
      <c r="V9" s="648"/>
      <c r="W9" s="648"/>
      <c r="X9" s="648"/>
      <c r="Y9" s="649"/>
      <c r="Z9" s="650">
        <v>0.3</v>
      </c>
      <c r="AA9" s="650"/>
      <c r="AB9" s="650"/>
      <c r="AC9" s="650"/>
      <c r="AD9" s="651">
        <v>848877</v>
      </c>
      <c r="AE9" s="651"/>
      <c r="AF9" s="651"/>
      <c r="AG9" s="651"/>
      <c r="AH9" s="651"/>
      <c r="AI9" s="651"/>
      <c r="AJ9" s="651"/>
      <c r="AK9" s="651"/>
      <c r="AL9" s="652">
        <v>0.7</v>
      </c>
      <c r="AM9" s="653"/>
      <c r="AN9" s="653"/>
      <c r="AO9" s="654"/>
      <c r="AP9" s="644" t="s">
        <v>241</v>
      </c>
      <c r="AQ9" s="645"/>
      <c r="AR9" s="645"/>
      <c r="AS9" s="645"/>
      <c r="AT9" s="645"/>
      <c r="AU9" s="645"/>
      <c r="AV9" s="645"/>
      <c r="AW9" s="645"/>
      <c r="AX9" s="645"/>
      <c r="AY9" s="645"/>
      <c r="AZ9" s="645"/>
      <c r="BA9" s="645"/>
      <c r="BB9" s="645"/>
      <c r="BC9" s="645"/>
      <c r="BD9" s="645"/>
      <c r="BE9" s="645"/>
      <c r="BF9" s="646"/>
      <c r="BG9" s="647">
        <v>50500735</v>
      </c>
      <c r="BH9" s="648"/>
      <c r="BI9" s="648"/>
      <c r="BJ9" s="648"/>
      <c r="BK9" s="648"/>
      <c r="BL9" s="648"/>
      <c r="BM9" s="648"/>
      <c r="BN9" s="649"/>
      <c r="BO9" s="650">
        <v>91.2</v>
      </c>
      <c r="BP9" s="650"/>
      <c r="BQ9" s="650"/>
      <c r="BR9" s="650"/>
      <c r="BS9" s="656" t="s">
        <v>129</v>
      </c>
      <c r="BT9" s="648"/>
      <c r="BU9" s="648"/>
      <c r="BV9" s="648"/>
      <c r="BW9" s="648"/>
      <c r="BX9" s="648"/>
      <c r="BY9" s="648"/>
      <c r="BZ9" s="648"/>
      <c r="CA9" s="648"/>
      <c r="CB9" s="657"/>
      <c r="CD9" s="662" t="s">
        <v>242</v>
      </c>
      <c r="CE9" s="663"/>
      <c r="CF9" s="663"/>
      <c r="CG9" s="663"/>
      <c r="CH9" s="663"/>
      <c r="CI9" s="663"/>
      <c r="CJ9" s="663"/>
      <c r="CK9" s="663"/>
      <c r="CL9" s="663"/>
      <c r="CM9" s="663"/>
      <c r="CN9" s="663"/>
      <c r="CO9" s="663"/>
      <c r="CP9" s="663"/>
      <c r="CQ9" s="664"/>
      <c r="CR9" s="647">
        <v>15584113</v>
      </c>
      <c r="CS9" s="648"/>
      <c r="CT9" s="648"/>
      <c r="CU9" s="648"/>
      <c r="CV9" s="648"/>
      <c r="CW9" s="648"/>
      <c r="CX9" s="648"/>
      <c r="CY9" s="649"/>
      <c r="CZ9" s="650">
        <v>6.2</v>
      </c>
      <c r="DA9" s="650"/>
      <c r="DB9" s="650"/>
      <c r="DC9" s="650"/>
      <c r="DD9" s="656">
        <v>101418</v>
      </c>
      <c r="DE9" s="648"/>
      <c r="DF9" s="648"/>
      <c r="DG9" s="648"/>
      <c r="DH9" s="648"/>
      <c r="DI9" s="648"/>
      <c r="DJ9" s="648"/>
      <c r="DK9" s="648"/>
      <c r="DL9" s="648"/>
      <c r="DM9" s="648"/>
      <c r="DN9" s="648"/>
      <c r="DO9" s="648"/>
      <c r="DP9" s="649"/>
      <c r="DQ9" s="656">
        <v>12372926</v>
      </c>
      <c r="DR9" s="648"/>
      <c r="DS9" s="648"/>
      <c r="DT9" s="648"/>
      <c r="DU9" s="648"/>
      <c r="DV9" s="648"/>
      <c r="DW9" s="648"/>
      <c r="DX9" s="648"/>
      <c r="DY9" s="648"/>
      <c r="DZ9" s="648"/>
      <c r="EA9" s="648"/>
      <c r="EB9" s="648"/>
      <c r="EC9" s="657"/>
    </row>
    <row r="10" spans="2:143" ht="11.25" customHeight="1" x14ac:dyDescent="0.2">
      <c r="B10" s="644" t="s">
        <v>243</v>
      </c>
      <c r="C10" s="645"/>
      <c r="D10" s="645"/>
      <c r="E10" s="645"/>
      <c r="F10" s="645"/>
      <c r="G10" s="645"/>
      <c r="H10" s="645"/>
      <c r="I10" s="645"/>
      <c r="J10" s="645"/>
      <c r="K10" s="645"/>
      <c r="L10" s="645"/>
      <c r="M10" s="645"/>
      <c r="N10" s="645"/>
      <c r="O10" s="645"/>
      <c r="P10" s="645"/>
      <c r="Q10" s="646"/>
      <c r="R10" s="647" t="s">
        <v>129</v>
      </c>
      <c r="S10" s="648"/>
      <c r="T10" s="648"/>
      <c r="U10" s="648"/>
      <c r="V10" s="648"/>
      <c r="W10" s="648"/>
      <c r="X10" s="648"/>
      <c r="Y10" s="649"/>
      <c r="Z10" s="650" t="s">
        <v>129</v>
      </c>
      <c r="AA10" s="650"/>
      <c r="AB10" s="650"/>
      <c r="AC10" s="650"/>
      <c r="AD10" s="651" t="s">
        <v>129</v>
      </c>
      <c r="AE10" s="651"/>
      <c r="AF10" s="651"/>
      <c r="AG10" s="651"/>
      <c r="AH10" s="651"/>
      <c r="AI10" s="651"/>
      <c r="AJ10" s="651"/>
      <c r="AK10" s="651"/>
      <c r="AL10" s="652" t="s">
        <v>129</v>
      </c>
      <c r="AM10" s="653"/>
      <c r="AN10" s="653"/>
      <c r="AO10" s="654"/>
      <c r="AP10" s="644" t="s">
        <v>244</v>
      </c>
      <c r="AQ10" s="645"/>
      <c r="AR10" s="645"/>
      <c r="AS10" s="645"/>
      <c r="AT10" s="645"/>
      <c r="AU10" s="645"/>
      <c r="AV10" s="645"/>
      <c r="AW10" s="645"/>
      <c r="AX10" s="645"/>
      <c r="AY10" s="645"/>
      <c r="AZ10" s="645"/>
      <c r="BA10" s="645"/>
      <c r="BB10" s="645"/>
      <c r="BC10" s="645"/>
      <c r="BD10" s="645"/>
      <c r="BE10" s="645"/>
      <c r="BF10" s="646"/>
      <c r="BG10" s="647" t="s">
        <v>129</v>
      </c>
      <c r="BH10" s="648"/>
      <c r="BI10" s="648"/>
      <c r="BJ10" s="648"/>
      <c r="BK10" s="648"/>
      <c r="BL10" s="648"/>
      <c r="BM10" s="648"/>
      <c r="BN10" s="649"/>
      <c r="BO10" s="650" t="s">
        <v>129</v>
      </c>
      <c r="BP10" s="650"/>
      <c r="BQ10" s="650"/>
      <c r="BR10" s="650"/>
      <c r="BS10" s="656" t="s">
        <v>129</v>
      </c>
      <c r="BT10" s="648"/>
      <c r="BU10" s="648"/>
      <c r="BV10" s="648"/>
      <c r="BW10" s="648"/>
      <c r="BX10" s="648"/>
      <c r="BY10" s="648"/>
      <c r="BZ10" s="648"/>
      <c r="CA10" s="648"/>
      <c r="CB10" s="657"/>
      <c r="CD10" s="662" t="s">
        <v>245</v>
      </c>
      <c r="CE10" s="663"/>
      <c r="CF10" s="663"/>
      <c r="CG10" s="663"/>
      <c r="CH10" s="663"/>
      <c r="CI10" s="663"/>
      <c r="CJ10" s="663"/>
      <c r="CK10" s="663"/>
      <c r="CL10" s="663"/>
      <c r="CM10" s="663"/>
      <c r="CN10" s="663"/>
      <c r="CO10" s="663"/>
      <c r="CP10" s="663"/>
      <c r="CQ10" s="664"/>
      <c r="CR10" s="647">
        <v>165826</v>
      </c>
      <c r="CS10" s="648"/>
      <c r="CT10" s="648"/>
      <c r="CU10" s="648"/>
      <c r="CV10" s="648"/>
      <c r="CW10" s="648"/>
      <c r="CX10" s="648"/>
      <c r="CY10" s="649"/>
      <c r="CZ10" s="650">
        <v>0.1</v>
      </c>
      <c r="DA10" s="650"/>
      <c r="DB10" s="650"/>
      <c r="DC10" s="650"/>
      <c r="DD10" s="656" t="s">
        <v>129</v>
      </c>
      <c r="DE10" s="648"/>
      <c r="DF10" s="648"/>
      <c r="DG10" s="648"/>
      <c r="DH10" s="648"/>
      <c r="DI10" s="648"/>
      <c r="DJ10" s="648"/>
      <c r="DK10" s="648"/>
      <c r="DL10" s="648"/>
      <c r="DM10" s="648"/>
      <c r="DN10" s="648"/>
      <c r="DO10" s="648"/>
      <c r="DP10" s="649"/>
      <c r="DQ10" s="656">
        <v>86867</v>
      </c>
      <c r="DR10" s="648"/>
      <c r="DS10" s="648"/>
      <c r="DT10" s="648"/>
      <c r="DU10" s="648"/>
      <c r="DV10" s="648"/>
      <c r="DW10" s="648"/>
      <c r="DX10" s="648"/>
      <c r="DY10" s="648"/>
      <c r="DZ10" s="648"/>
      <c r="EA10" s="648"/>
      <c r="EB10" s="648"/>
      <c r="EC10" s="657"/>
    </row>
    <row r="11" spans="2:143" ht="11.25" customHeight="1" x14ac:dyDescent="0.2">
      <c r="B11" s="644" t="s">
        <v>246</v>
      </c>
      <c r="C11" s="645"/>
      <c r="D11" s="645"/>
      <c r="E11" s="645"/>
      <c r="F11" s="645"/>
      <c r="G11" s="645"/>
      <c r="H11" s="645"/>
      <c r="I11" s="645"/>
      <c r="J11" s="645"/>
      <c r="K11" s="645"/>
      <c r="L11" s="645"/>
      <c r="M11" s="645"/>
      <c r="N11" s="645"/>
      <c r="O11" s="645"/>
      <c r="P11" s="645"/>
      <c r="Q11" s="646"/>
      <c r="R11" s="647">
        <v>12037641</v>
      </c>
      <c r="S11" s="648"/>
      <c r="T11" s="648"/>
      <c r="U11" s="648"/>
      <c r="V11" s="648"/>
      <c r="W11" s="648"/>
      <c r="X11" s="648"/>
      <c r="Y11" s="649"/>
      <c r="Z11" s="652">
        <v>4.5999999999999996</v>
      </c>
      <c r="AA11" s="653"/>
      <c r="AB11" s="653"/>
      <c r="AC11" s="665"/>
      <c r="AD11" s="656">
        <v>12037641</v>
      </c>
      <c r="AE11" s="648"/>
      <c r="AF11" s="648"/>
      <c r="AG11" s="648"/>
      <c r="AH11" s="648"/>
      <c r="AI11" s="648"/>
      <c r="AJ11" s="648"/>
      <c r="AK11" s="649"/>
      <c r="AL11" s="652">
        <v>9.3000000000000007</v>
      </c>
      <c r="AM11" s="653"/>
      <c r="AN11" s="653"/>
      <c r="AO11" s="654"/>
      <c r="AP11" s="644" t="s">
        <v>247</v>
      </c>
      <c r="AQ11" s="645"/>
      <c r="AR11" s="645"/>
      <c r="AS11" s="645"/>
      <c r="AT11" s="645"/>
      <c r="AU11" s="645"/>
      <c r="AV11" s="645"/>
      <c r="AW11" s="645"/>
      <c r="AX11" s="645"/>
      <c r="AY11" s="645"/>
      <c r="AZ11" s="645"/>
      <c r="BA11" s="645"/>
      <c r="BB11" s="645"/>
      <c r="BC11" s="645"/>
      <c r="BD11" s="645"/>
      <c r="BE11" s="645"/>
      <c r="BF11" s="646"/>
      <c r="BG11" s="647" t="s">
        <v>129</v>
      </c>
      <c r="BH11" s="648"/>
      <c r="BI11" s="648"/>
      <c r="BJ11" s="648"/>
      <c r="BK11" s="648"/>
      <c r="BL11" s="648"/>
      <c r="BM11" s="648"/>
      <c r="BN11" s="649"/>
      <c r="BO11" s="650" t="s">
        <v>129</v>
      </c>
      <c r="BP11" s="650"/>
      <c r="BQ11" s="650"/>
      <c r="BR11" s="650"/>
      <c r="BS11" s="656" t="s">
        <v>129</v>
      </c>
      <c r="BT11" s="648"/>
      <c r="BU11" s="648"/>
      <c r="BV11" s="648"/>
      <c r="BW11" s="648"/>
      <c r="BX11" s="648"/>
      <c r="BY11" s="648"/>
      <c r="BZ11" s="648"/>
      <c r="CA11" s="648"/>
      <c r="CB11" s="657"/>
      <c r="CD11" s="662" t="s">
        <v>248</v>
      </c>
      <c r="CE11" s="663"/>
      <c r="CF11" s="663"/>
      <c r="CG11" s="663"/>
      <c r="CH11" s="663"/>
      <c r="CI11" s="663"/>
      <c r="CJ11" s="663"/>
      <c r="CK11" s="663"/>
      <c r="CL11" s="663"/>
      <c r="CM11" s="663"/>
      <c r="CN11" s="663"/>
      <c r="CO11" s="663"/>
      <c r="CP11" s="663"/>
      <c r="CQ11" s="664"/>
      <c r="CR11" s="647" t="s">
        <v>129</v>
      </c>
      <c r="CS11" s="648"/>
      <c r="CT11" s="648"/>
      <c r="CU11" s="648"/>
      <c r="CV11" s="648"/>
      <c r="CW11" s="648"/>
      <c r="CX11" s="648"/>
      <c r="CY11" s="649"/>
      <c r="CZ11" s="650" t="s">
        <v>129</v>
      </c>
      <c r="DA11" s="650"/>
      <c r="DB11" s="650"/>
      <c r="DC11" s="650"/>
      <c r="DD11" s="656" t="s">
        <v>129</v>
      </c>
      <c r="DE11" s="648"/>
      <c r="DF11" s="648"/>
      <c r="DG11" s="648"/>
      <c r="DH11" s="648"/>
      <c r="DI11" s="648"/>
      <c r="DJ11" s="648"/>
      <c r="DK11" s="648"/>
      <c r="DL11" s="648"/>
      <c r="DM11" s="648"/>
      <c r="DN11" s="648"/>
      <c r="DO11" s="648"/>
      <c r="DP11" s="649"/>
      <c r="DQ11" s="656" t="s">
        <v>129</v>
      </c>
      <c r="DR11" s="648"/>
      <c r="DS11" s="648"/>
      <c r="DT11" s="648"/>
      <c r="DU11" s="648"/>
      <c r="DV11" s="648"/>
      <c r="DW11" s="648"/>
      <c r="DX11" s="648"/>
      <c r="DY11" s="648"/>
      <c r="DZ11" s="648"/>
      <c r="EA11" s="648"/>
      <c r="EB11" s="648"/>
      <c r="EC11" s="657"/>
    </row>
    <row r="12" spans="2:143" ht="11.25" customHeight="1" x14ac:dyDescent="0.2">
      <c r="B12" s="644" t="s">
        <v>249</v>
      </c>
      <c r="C12" s="645"/>
      <c r="D12" s="645"/>
      <c r="E12" s="645"/>
      <c r="F12" s="645"/>
      <c r="G12" s="645"/>
      <c r="H12" s="645"/>
      <c r="I12" s="645"/>
      <c r="J12" s="645"/>
      <c r="K12" s="645"/>
      <c r="L12" s="645"/>
      <c r="M12" s="645"/>
      <c r="N12" s="645"/>
      <c r="O12" s="645"/>
      <c r="P12" s="645"/>
      <c r="Q12" s="646"/>
      <c r="R12" s="647">
        <v>13964</v>
      </c>
      <c r="S12" s="648"/>
      <c r="T12" s="648"/>
      <c r="U12" s="648"/>
      <c r="V12" s="648"/>
      <c r="W12" s="648"/>
      <c r="X12" s="648"/>
      <c r="Y12" s="649"/>
      <c r="Z12" s="650">
        <v>0</v>
      </c>
      <c r="AA12" s="650"/>
      <c r="AB12" s="650"/>
      <c r="AC12" s="650"/>
      <c r="AD12" s="651">
        <v>13964</v>
      </c>
      <c r="AE12" s="651"/>
      <c r="AF12" s="651"/>
      <c r="AG12" s="651"/>
      <c r="AH12" s="651"/>
      <c r="AI12" s="651"/>
      <c r="AJ12" s="651"/>
      <c r="AK12" s="651"/>
      <c r="AL12" s="652">
        <v>0</v>
      </c>
      <c r="AM12" s="653"/>
      <c r="AN12" s="653"/>
      <c r="AO12" s="654"/>
      <c r="AP12" s="644" t="s">
        <v>250</v>
      </c>
      <c r="AQ12" s="645"/>
      <c r="AR12" s="645"/>
      <c r="AS12" s="645"/>
      <c r="AT12" s="645"/>
      <c r="AU12" s="645"/>
      <c r="AV12" s="645"/>
      <c r="AW12" s="645"/>
      <c r="AX12" s="645"/>
      <c r="AY12" s="645"/>
      <c r="AZ12" s="645"/>
      <c r="BA12" s="645"/>
      <c r="BB12" s="645"/>
      <c r="BC12" s="645"/>
      <c r="BD12" s="645"/>
      <c r="BE12" s="645"/>
      <c r="BF12" s="646"/>
      <c r="BG12" s="647" t="s">
        <v>129</v>
      </c>
      <c r="BH12" s="648"/>
      <c r="BI12" s="648"/>
      <c r="BJ12" s="648"/>
      <c r="BK12" s="648"/>
      <c r="BL12" s="648"/>
      <c r="BM12" s="648"/>
      <c r="BN12" s="649"/>
      <c r="BO12" s="650" t="s">
        <v>129</v>
      </c>
      <c r="BP12" s="650"/>
      <c r="BQ12" s="650"/>
      <c r="BR12" s="650"/>
      <c r="BS12" s="656" t="s">
        <v>129</v>
      </c>
      <c r="BT12" s="648"/>
      <c r="BU12" s="648"/>
      <c r="BV12" s="648"/>
      <c r="BW12" s="648"/>
      <c r="BX12" s="648"/>
      <c r="BY12" s="648"/>
      <c r="BZ12" s="648"/>
      <c r="CA12" s="648"/>
      <c r="CB12" s="657"/>
      <c r="CD12" s="662" t="s">
        <v>251</v>
      </c>
      <c r="CE12" s="663"/>
      <c r="CF12" s="663"/>
      <c r="CG12" s="663"/>
      <c r="CH12" s="663"/>
      <c r="CI12" s="663"/>
      <c r="CJ12" s="663"/>
      <c r="CK12" s="663"/>
      <c r="CL12" s="663"/>
      <c r="CM12" s="663"/>
      <c r="CN12" s="663"/>
      <c r="CO12" s="663"/>
      <c r="CP12" s="663"/>
      <c r="CQ12" s="664"/>
      <c r="CR12" s="647">
        <v>2345521</v>
      </c>
      <c r="CS12" s="648"/>
      <c r="CT12" s="648"/>
      <c r="CU12" s="648"/>
      <c r="CV12" s="648"/>
      <c r="CW12" s="648"/>
      <c r="CX12" s="648"/>
      <c r="CY12" s="649"/>
      <c r="CZ12" s="650">
        <v>0.9</v>
      </c>
      <c r="DA12" s="650"/>
      <c r="DB12" s="650"/>
      <c r="DC12" s="650"/>
      <c r="DD12" s="656">
        <v>31977</v>
      </c>
      <c r="DE12" s="648"/>
      <c r="DF12" s="648"/>
      <c r="DG12" s="648"/>
      <c r="DH12" s="648"/>
      <c r="DI12" s="648"/>
      <c r="DJ12" s="648"/>
      <c r="DK12" s="648"/>
      <c r="DL12" s="648"/>
      <c r="DM12" s="648"/>
      <c r="DN12" s="648"/>
      <c r="DO12" s="648"/>
      <c r="DP12" s="649"/>
      <c r="DQ12" s="656">
        <v>2309645</v>
      </c>
      <c r="DR12" s="648"/>
      <c r="DS12" s="648"/>
      <c r="DT12" s="648"/>
      <c r="DU12" s="648"/>
      <c r="DV12" s="648"/>
      <c r="DW12" s="648"/>
      <c r="DX12" s="648"/>
      <c r="DY12" s="648"/>
      <c r="DZ12" s="648"/>
      <c r="EA12" s="648"/>
      <c r="EB12" s="648"/>
      <c r="EC12" s="657"/>
    </row>
    <row r="13" spans="2:143" ht="11.25" customHeight="1" x14ac:dyDescent="0.2">
      <c r="B13" s="644" t="s">
        <v>252</v>
      </c>
      <c r="C13" s="645"/>
      <c r="D13" s="645"/>
      <c r="E13" s="645"/>
      <c r="F13" s="645"/>
      <c r="G13" s="645"/>
      <c r="H13" s="645"/>
      <c r="I13" s="645"/>
      <c r="J13" s="645"/>
      <c r="K13" s="645"/>
      <c r="L13" s="645"/>
      <c r="M13" s="645"/>
      <c r="N13" s="645"/>
      <c r="O13" s="645"/>
      <c r="P13" s="645"/>
      <c r="Q13" s="646"/>
      <c r="R13" s="647" t="s">
        <v>129</v>
      </c>
      <c r="S13" s="648"/>
      <c r="T13" s="648"/>
      <c r="U13" s="648"/>
      <c r="V13" s="648"/>
      <c r="W13" s="648"/>
      <c r="X13" s="648"/>
      <c r="Y13" s="649"/>
      <c r="Z13" s="650" t="s">
        <v>129</v>
      </c>
      <c r="AA13" s="650"/>
      <c r="AB13" s="650"/>
      <c r="AC13" s="650"/>
      <c r="AD13" s="651" t="s">
        <v>129</v>
      </c>
      <c r="AE13" s="651"/>
      <c r="AF13" s="651"/>
      <c r="AG13" s="651"/>
      <c r="AH13" s="651"/>
      <c r="AI13" s="651"/>
      <c r="AJ13" s="651"/>
      <c r="AK13" s="651"/>
      <c r="AL13" s="652" t="s">
        <v>129</v>
      </c>
      <c r="AM13" s="653"/>
      <c r="AN13" s="653"/>
      <c r="AO13" s="654"/>
      <c r="AP13" s="644" t="s">
        <v>253</v>
      </c>
      <c r="AQ13" s="645"/>
      <c r="AR13" s="645"/>
      <c r="AS13" s="645"/>
      <c r="AT13" s="645"/>
      <c r="AU13" s="645"/>
      <c r="AV13" s="645"/>
      <c r="AW13" s="645"/>
      <c r="AX13" s="645"/>
      <c r="AY13" s="645"/>
      <c r="AZ13" s="645"/>
      <c r="BA13" s="645"/>
      <c r="BB13" s="645"/>
      <c r="BC13" s="645"/>
      <c r="BD13" s="645"/>
      <c r="BE13" s="645"/>
      <c r="BF13" s="646"/>
      <c r="BG13" s="647" t="s">
        <v>129</v>
      </c>
      <c r="BH13" s="648"/>
      <c r="BI13" s="648"/>
      <c r="BJ13" s="648"/>
      <c r="BK13" s="648"/>
      <c r="BL13" s="648"/>
      <c r="BM13" s="648"/>
      <c r="BN13" s="649"/>
      <c r="BO13" s="650" t="s">
        <v>129</v>
      </c>
      <c r="BP13" s="650"/>
      <c r="BQ13" s="650"/>
      <c r="BR13" s="650"/>
      <c r="BS13" s="656" t="s">
        <v>129</v>
      </c>
      <c r="BT13" s="648"/>
      <c r="BU13" s="648"/>
      <c r="BV13" s="648"/>
      <c r="BW13" s="648"/>
      <c r="BX13" s="648"/>
      <c r="BY13" s="648"/>
      <c r="BZ13" s="648"/>
      <c r="CA13" s="648"/>
      <c r="CB13" s="657"/>
      <c r="CD13" s="662" t="s">
        <v>254</v>
      </c>
      <c r="CE13" s="663"/>
      <c r="CF13" s="663"/>
      <c r="CG13" s="663"/>
      <c r="CH13" s="663"/>
      <c r="CI13" s="663"/>
      <c r="CJ13" s="663"/>
      <c r="CK13" s="663"/>
      <c r="CL13" s="663"/>
      <c r="CM13" s="663"/>
      <c r="CN13" s="663"/>
      <c r="CO13" s="663"/>
      <c r="CP13" s="663"/>
      <c r="CQ13" s="664"/>
      <c r="CR13" s="647">
        <v>9479954</v>
      </c>
      <c r="CS13" s="648"/>
      <c r="CT13" s="648"/>
      <c r="CU13" s="648"/>
      <c r="CV13" s="648"/>
      <c r="CW13" s="648"/>
      <c r="CX13" s="648"/>
      <c r="CY13" s="649"/>
      <c r="CZ13" s="650">
        <v>3.7</v>
      </c>
      <c r="DA13" s="650"/>
      <c r="DB13" s="650"/>
      <c r="DC13" s="650"/>
      <c r="DD13" s="656">
        <v>3890334</v>
      </c>
      <c r="DE13" s="648"/>
      <c r="DF13" s="648"/>
      <c r="DG13" s="648"/>
      <c r="DH13" s="648"/>
      <c r="DI13" s="648"/>
      <c r="DJ13" s="648"/>
      <c r="DK13" s="648"/>
      <c r="DL13" s="648"/>
      <c r="DM13" s="648"/>
      <c r="DN13" s="648"/>
      <c r="DO13" s="648"/>
      <c r="DP13" s="649"/>
      <c r="DQ13" s="656">
        <v>8019389</v>
      </c>
      <c r="DR13" s="648"/>
      <c r="DS13" s="648"/>
      <c r="DT13" s="648"/>
      <c r="DU13" s="648"/>
      <c r="DV13" s="648"/>
      <c r="DW13" s="648"/>
      <c r="DX13" s="648"/>
      <c r="DY13" s="648"/>
      <c r="DZ13" s="648"/>
      <c r="EA13" s="648"/>
      <c r="EB13" s="648"/>
      <c r="EC13" s="657"/>
    </row>
    <row r="14" spans="2:143" ht="11.25" customHeight="1" x14ac:dyDescent="0.2">
      <c r="B14" s="644" t="s">
        <v>255</v>
      </c>
      <c r="C14" s="645"/>
      <c r="D14" s="645"/>
      <c r="E14" s="645"/>
      <c r="F14" s="645"/>
      <c r="G14" s="645"/>
      <c r="H14" s="645"/>
      <c r="I14" s="645"/>
      <c r="J14" s="645"/>
      <c r="K14" s="645"/>
      <c r="L14" s="645"/>
      <c r="M14" s="645"/>
      <c r="N14" s="645"/>
      <c r="O14" s="645"/>
      <c r="P14" s="645"/>
      <c r="Q14" s="646"/>
      <c r="R14" s="647">
        <v>60</v>
      </c>
      <c r="S14" s="648"/>
      <c r="T14" s="648"/>
      <c r="U14" s="648"/>
      <c r="V14" s="648"/>
      <c r="W14" s="648"/>
      <c r="X14" s="648"/>
      <c r="Y14" s="649"/>
      <c r="Z14" s="650">
        <v>0</v>
      </c>
      <c r="AA14" s="650"/>
      <c r="AB14" s="650"/>
      <c r="AC14" s="650"/>
      <c r="AD14" s="651">
        <v>60</v>
      </c>
      <c r="AE14" s="651"/>
      <c r="AF14" s="651"/>
      <c r="AG14" s="651"/>
      <c r="AH14" s="651"/>
      <c r="AI14" s="651"/>
      <c r="AJ14" s="651"/>
      <c r="AK14" s="651"/>
      <c r="AL14" s="652">
        <v>0</v>
      </c>
      <c r="AM14" s="653"/>
      <c r="AN14" s="653"/>
      <c r="AO14" s="654"/>
      <c r="AP14" s="644" t="s">
        <v>256</v>
      </c>
      <c r="AQ14" s="645"/>
      <c r="AR14" s="645"/>
      <c r="AS14" s="645"/>
      <c r="AT14" s="645"/>
      <c r="AU14" s="645"/>
      <c r="AV14" s="645"/>
      <c r="AW14" s="645"/>
      <c r="AX14" s="645"/>
      <c r="AY14" s="645"/>
      <c r="AZ14" s="645"/>
      <c r="BA14" s="645"/>
      <c r="BB14" s="645"/>
      <c r="BC14" s="645"/>
      <c r="BD14" s="645"/>
      <c r="BE14" s="645"/>
      <c r="BF14" s="646"/>
      <c r="BG14" s="647">
        <v>202286</v>
      </c>
      <c r="BH14" s="648"/>
      <c r="BI14" s="648"/>
      <c r="BJ14" s="648"/>
      <c r="BK14" s="648"/>
      <c r="BL14" s="648"/>
      <c r="BM14" s="648"/>
      <c r="BN14" s="649"/>
      <c r="BO14" s="650">
        <v>0.4</v>
      </c>
      <c r="BP14" s="650"/>
      <c r="BQ14" s="650"/>
      <c r="BR14" s="650"/>
      <c r="BS14" s="656" t="s">
        <v>129</v>
      </c>
      <c r="BT14" s="648"/>
      <c r="BU14" s="648"/>
      <c r="BV14" s="648"/>
      <c r="BW14" s="648"/>
      <c r="BX14" s="648"/>
      <c r="BY14" s="648"/>
      <c r="BZ14" s="648"/>
      <c r="CA14" s="648"/>
      <c r="CB14" s="657"/>
      <c r="CD14" s="662" t="s">
        <v>257</v>
      </c>
      <c r="CE14" s="663"/>
      <c r="CF14" s="663"/>
      <c r="CG14" s="663"/>
      <c r="CH14" s="663"/>
      <c r="CI14" s="663"/>
      <c r="CJ14" s="663"/>
      <c r="CK14" s="663"/>
      <c r="CL14" s="663"/>
      <c r="CM14" s="663"/>
      <c r="CN14" s="663"/>
      <c r="CO14" s="663"/>
      <c r="CP14" s="663"/>
      <c r="CQ14" s="664"/>
      <c r="CR14" s="647">
        <v>3405446</v>
      </c>
      <c r="CS14" s="648"/>
      <c r="CT14" s="648"/>
      <c r="CU14" s="648"/>
      <c r="CV14" s="648"/>
      <c r="CW14" s="648"/>
      <c r="CX14" s="648"/>
      <c r="CY14" s="649"/>
      <c r="CZ14" s="650">
        <v>1.3</v>
      </c>
      <c r="DA14" s="650"/>
      <c r="DB14" s="650"/>
      <c r="DC14" s="650"/>
      <c r="DD14" s="656">
        <v>655969</v>
      </c>
      <c r="DE14" s="648"/>
      <c r="DF14" s="648"/>
      <c r="DG14" s="648"/>
      <c r="DH14" s="648"/>
      <c r="DI14" s="648"/>
      <c r="DJ14" s="648"/>
      <c r="DK14" s="648"/>
      <c r="DL14" s="648"/>
      <c r="DM14" s="648"/>
      <c r="DN14" s="648"/>
      <c r="DO14" s="648"/>
      <c r="DP14" s="649"/>
      <c r="DQ14" s="656">
        <v>2422281</v>
      </c>
      <c r="DR14" s="648"/>
      <c r="DS14" s="648"/>
      <c r="DT14" s="648"/>
      <c r="DU14" s="648"/>
      <c r="DV14" s="648"/>
      <c r="DW14" s="648"/>
      <c r="DX14" s="648"/>
      <c r="DY14" s="648"/>
      <c r="DZ14" s="648"/>
      <c r="EA14" s="648"/>
      <c r="EB14" s="648"/>
      <c r="EC14" s="657"/>
    </row>
    <row r="15" spans="2:143" ht="11.25" customHeight="1" x14ac:dyDescent="0.2">
      <c r="B15" s="644" t="s">
        <v>258</v>
      </c>
      <c r="C15" s="645"/>
      <c r="D15" s="645"/>
      <c r="E15" s="645"/>
      <c r="F15" s="645"/>
      <c r="G15" s="645"/>
      <c r="H15" s="645"/>
      <c r="I15" s="645"/>
      <c r="J15" s="645"/>
      <c r="K15" s="645"/>
      <c r="L15" s="645"/>
      <c r="M15" s="645"/>
      <c r="N15" s="645"/>
      <c r="O15" s="645"/>
      <c r="P15" s="645"/>
      <c r="Q15" s="646"/>
      <c r="R15" s="647" t="s">
        <v>129</v>
      </c>
      <c r="S15" s="648"/>
      <c r="T15" s="648"/>
      <c r="U15" s="648"/>
      <c r="V15" s="648"/>
      <c r="W15" s="648"/>
      <c r="X15" s="648"/>
      <c r="Y15" s="649"/>
      <c r="Z15" s="650" t="s">
        <v>129</v>
      </c>
      <c r="AA15" s="650"/>
      <c r="AB15" s="650"/>
      <c r="AC15" s="650"/>
      <c r="AD15" s="651" t="s">
        <v>129</v>
      </c>
      <c r="AE15" s="651"/>
      <c r="AF15" s="651"/>
      <c r="AG15" s="651"/>
      <c r="AH15" s="651"/>
      <c r="AI15" s="651"/>
      <c r="AJ15" s="651"/>
      <c r="AK15" s="651"/>
      <c r="AL15" s="652" t="s">
        <v>129</v>
      </c>
      <c r="AM15" s="653"/>
      <c r="AN15" s="653"/>
      <c r="AO15" s="654"/>
      <c r="AP15" s="644" t="s">
        <v>259</v>
      </c>
      <c r="AQ15" s="645"/>
      <c r="AR15" s="645"/>
      <c r="AS15" s="645"/>
      <c r="AT15" s="645"/>
      <c r="AU15" s="645"/>
      <c r="AV15" s="645"/>
      <c r="AW15" s="645"/>
      <c r="AX15" s="645"/>
      <c r="AY15" s="645"/>
      <c r="AZ15" s="645"/>
      <c r="BA15" s="645"/>
      <c r="BB15" s="645"/>
      <c r="BC15" s="645"/>
      <c r="BD15" s="645"/>
      <c r="BE15" s="645"/>
      <c r="BF15" s="646"/>
      <c r="BG15" s="647">
        <v>3600967</v>
      </c>
      <c r="BH15" s="648"/>
      <c r="BI15" s="648"/>
      <c r="BJ15" s="648"/>
      <c r="BK15" s="648"/>
      <c r="BL15" s="648"/>
      <c r="BM15" s="648"/>
      <c r="BN15" s="649"/>
      <c r="BO15" s="650">
        <v>6.5</v>
      </c>
      <c r="BP15" s="650"/>
      <c r="BQ15" s="650"/>
      <c r="BR15" s="650"/>
      <c r="BS15" s="656" t="s">
        <v>129</v>
      </c>
      <c r="BT15" s="648"/>
      <c r="BU15" s="648"/>
      <c r="BV15" s="648"/>
      <c r="BW15" s="648"/>
      <c r="BX15" s="648"/>
      <c r="BY15" s="648"/>
      <c r="BZ15" s="648"/>
      <c r="CA15" s="648"/>
      <c r="CB15" s="657"/>
      <c r="CD15" s="662" t="s">
        <v>260</v>
      </c>
      <c r="CE15" s="663"/>
      <c r="CF15" s="663"/>
      <c r="CG15" s="663"/>
      <c r="CH15" s="663"/>
      <c r="CI15" s="663"/>
      <c r="CJ15" s="663"/>
      <c r="CK15" s="663"/>
      <c r="CL15" s="663"/>
      <c r="CM15" s="663"/>
      <c r="CN15" s="663"/>
      <c r="CO15" s="663"/>
      <c r="CP15" s="663"/>
      <c r="CQ15" s="664"/>
      <c r="CR15" s="647">
        <v>35260312</v>
      </c>
      <c r="CS15" s="648"/>
      <c r="CT15" s="648"/>
      <c r="CU15" s="648"/>
      <c r="CV15" s="648"/>
      <c r="CW15" s="648"/>
      <c r="CX15" s="648"/>
      <c r="CY15" s="649"/>
      <c r="CZ15" s="650">
        <v>13.9</v>
      </c>
      <c r="DA15" s="650"/>
      <c r="DB15" s="650"/>
      <c r="DC15" s="650"/>
      <c r="DD15" s="656">
        <v>7489278</v>
      </c>
      <c r="DE15" s="648"/>
      <c r="DF15" s="648"/>
      <c r="DG15" s="648"/>
      <c r="DH15" s="648"/>
      <c r="DI15" s="648"/>
      <c r="DJ15" s="648"/>
      <c r="DK15" s="648"/>
      <c r="DL15" s="648"/>
      <c r="DM15" s="648"/>
      <c r="DN15" s="648"/>
      <c r="DO15" s="648"/>
      <c r="DP15" s="649"/>
      <c r="DQ15" s="656">
        <v>29861412</v>
      </c>
      <c r="DR15" s="648"/>
      <c r="DS15" s="648"/>
      <c r="DT15" s="648"/>
      <c r="DU15" s="648"/>
      <c r="DV15" s="648"/>
      <c r="DW15" s="648"/>
      <c r="DX15" s="648"/>
      <c r="DY15" s="648"/>
      <c r="DZ15" s="648"/>
      <c r="EA15" s="648"/>
      <c r="EB15" s="648"/>
      <c r="EC15" s="657"/>
    </row>
    <row r="16" spans="2:143" ht="11.25" customHeight="1" x14ac:dyDescent="0.2">
      <c r="B16" s="644" t="s">
        <v>261</v>
      </c>
      <c r="C16" s="645"/>
      <c r="D16" s="645"/>
      <c r="E16" s="645"/>
      <c r="F16" s="645"/>
      <c r="G16" s="645"/>
      <c r="H16" s="645"/>
      <c r="I16" s="645"/>
      <c r="J16" s="645"/>
      <c r="K16" s="645"/>
      <c r="L16" s="645"/>
      <c r="M16" s="645"/>
      <c r="N16" s="645"/>
      <c r="O16" s="645"/>
      <c r="P16" s="645"/>
      <c r="Q16" s="646"/>
      <c r="R16" s="647">
        <v>123817</v>
      </c>
      <c r="S16" s="648"/>
      <c r="T16" s="648"/>
      <c r="U16" s="648"/>
      <c r="V16" s="648"/>
      <c r="W16" s="648"/>
      <c r="X16" s="648"/>
      <c r="Y16" s="649"/>
      <c r="Z16" s="650">
        <v>0</v>
      </c>
      <c r="AA16" s="650"/>
      <c r="AB16" s="650"/>
      <c r="AC16" s="650"/>
      <c r="AD16" s="651">
        <v>123817</v>
      </c>
      <c r="AE16" s="651"/>
      <c r="AF16" s="651"/>
      <c r="AG16" s="651"/>
      <c r="AH16" s="651"/>
      <c r="AI16" s="651"/>
      <c r="AJ16" s="651"/>
      <c r="AK16" s="651"/>
      <c r="AL16" s="652">
        <v>0.1</v>
      </c>
      <c r="AM16" s="653"/>
      <c r="AN16" s="653"/>
      <c r="AO16" s="654"/>
      <c r="AP16" s="644" t="s">
        <v>262</v>
      </c>
      <c r="AQ16" s="645"/>
      <c r="AR16" s="645"/>
      <c r="AS16" s="645"/>
      <c r="AT16" s="645"/>
      <c r="AU16" s="645"/>
      <c r="AV16" s="645"/>
      <c r="AW16" s="645"/>
      <c r="AX16" s="645"/>
      <c r="AY16" s="645"/>
      <c r="AZ16" s="645"/>
      <c r="BA16" s="645"/>
      <c r="BB16" s="645"/>
      <c r="BC16" s="645"/>
      <c r="BD16" s="645"/>
      <c r="BE16" s="645"/>
      <c r="BF16" s="646"/>
      <c r="BG16" s="647" t="s">
        <v>129</v>
      </c>
      <c r="BH16" s="648"/>
      <c r="BI16" s="648"/>
      <c r="BJ16" s="648"/>
      <c r="BK16" s="648"/>
      <c r="BL16" s="648"/>
      <c r="BM16" s="648"/>
      <c r="BN16" s="649"/>
      <c r="BO16" s="650" t="s">
        <v>129</v>
      </c>
      <c r="BP16" s="650"/>
      <c r="BQ16" s="650"/>
      <c r="BR16" s="650"/>
      <c r="BS16" s="656" t="s">
        <v>129</v>
      </c>
      <c r="BT16" s="648"/>
      <c r="BU16" s="648"/>
      <c r="BV16" s="648"/>
      <c r="BW16" s="648"/>
      <c r="BX16" s="648"/>
      <c r="BY16" s="648"/>
      <c r="BZ16" s="648"/>
      <c r="CA16" s="648"/>
      <c r="CB16" s="657"/>
      <c r="CD16" s="662" t="s">
        <v>263</v>
      </c>
      <c r="CE16" s="663"/>
      <c r="CF16" s="663"/>
      <c r="CG16" s="663"/>
      <c r="CH16" s="663"/>
      <c r="CI16" s="663"/>
      <c r="CJ16" s="663"/>
      <c r="CK16" s="663"/>
      <c r="CL16" s="663"/>
      <c r="CM16" s="663"/>
      <c r="CN16" s="663"/>
      <c r="CO16" s="663"/>
      <c r="CP16" s="663"/>
      <c r="CQ16" s="664"/>
      <c r="CR16" s="647" t="s">
        <v>129</v>
      </c>
      <c r="CS16" s="648"/>
      <c r="CT16" s="648"/>
      <c r="CU16" s="648"/>
      <c r="CV16" s="648"/>
      <c r="CW16" s="648"/>
      <c r="CX16" s="648"/>
      <c r="CY16" s="649"/>
      <c r="CZ16" s="650" t="s">
        <v>129</v>
      </c>
      <c r="DA16" s="650"/>
      <c r="DB16" s="650"/>
      <c r="DC16" s="650"/>
      <c r="DD16" s="656" t="s">
        <v>129</v>
      </c>
      <c r="DE16" s="648"/>
      <c r="DF16" s="648"/>
      <c r="DG16" s="648"/>
      <c r="DH16" s="648"/>
      <c r="DI16" s="648"/>
      <c r="DJ16" s="648"/>
      <c r="DK16" s="648"/>
      <c r="DL16" s="648"/>
      <c r="DM16" s="648"/>
      <c r="DN16" s="648"/>
      <c r="DO16" s="648"/>
      <c r="DP16" s="649"/>
      <c r="DQ16" s="656" t="s">
        <v>129</v>
      </c>
      <c r="DR16" s="648"/>
      <c r="DS16" s="648"/>
      <c r="DT16" s="648"/>
      <c r="DU16" s="648"/>
      <c r="DV16" s="648"/>
      <c r="DW16" s="648"/>
      <c r="DX16" s="648"/>
      <c r="DY16" s="648"/>
      <c r="DZ16" s="648"/>
      <c r="EA16" s="648"/>
      <c r="EB16" s="648"/>
      <c r="EC16" s="657"/>
    </row>
    <row r="17" spans="2:133" ht="11.25" customHeight="1" x14ac:dyDescent="0.2">
      <c r="B17" s="644" t="s">
        <v>264</v>
      </c>
      <c r="C17" s="645"/>
      <c r="D17" s="645"/>
      <c r="E17" s="645"/>
      <c r="F17" s="645"/>
      <c r="G17" s="645"/>
      <c r="H17" s="645"/>
      <c r="I17" s="645"/>
      <c r="J17" s="645"/>
      <c r="K17" s="645"/>
      <c r="L17" s="645"/>
      <c r="M17" s="645"/>
      <c r="N17" s="645"/>
      <c r="O17" s="645"/>
      <c r="P17" s="645"/>
      <c r="Q17" s="646"/>
      <c r="R17" s="647" t="s">
        <v>129</v>
      </c>
      <c r="S17" s="648"/>
      <c r="T17" s="648"/>
      <c r="U17" s="648"/>
      <c r="V17" s="648"/>
      <c r="W17" s="648"/>
      <c r="X17" s="648"/>
      <c r="Y17" s="649"/>
      <c r="Z17" s="650" t="s">
        <v>129</v>
      </c>
      <c r="AA17" s="650"/>
      <c r="AB17" s="650"/>
      <c r="AC17" s="650"/>
      <c r="AD17" s="651" t="s">
        <v>129</v>
      </c>
      <c r="AE17" s="651"/>
      <c r="AF17" s="651"/>
      <c r="AG17" s="651"/>
      <c r="AH17" s="651"/>
      <c r="AI17" s="651"/>
      <c r="AJ17" s="651"/>
      <c r="AK17" s="651"/>
      <c r="AL17" s="652" t="s">
        <v>129</v>
      </c>
      <c r="AM17" s="653"/>
      <c r="AN17" s="653"/>
      <c r="AO17" s="654"/>
      <c r="AP17" s="644" t="s">
        <v>265</v>
      </c>
      <c r="AQ17" s="645"/>
      <c r="AR17" s="645"/>
      <c r="AS17" s="645"/>
      <c r="AT17" s="645"/>
      <c r="AU17" s="645"/>
      <c r="AV17" s="645"/>
      <c r="AW17" s="645"/>
      <c r="AX17" s="645"/>
      <c r="AY17" s="645"/>
      <c r="AZ17" s="645"/>
      <c r="BA17" s="645"/>
      <c r="BB17" s="645"/>
      <c r="BC17" s="645"/>
      <c r="BD17" s="645"/>
      <c r="BE17" s="645"/>
      <c r="BF17" s="646"/>
      <c r="BG17" s="647" t="s">
        <v>129</v>
      </c>
      <c r="BH17" s="648"/>
      <c r="BI17" s="648"/>
      <c r="BJ17" s="648"/>
      <c r="BK17" s="648"/>
      <c r="BL17" s="648"/>
      <c r="BM17" s="648"/>
      <c r="BN17" s="649"/>
      <c r="BO17" s="650" t="s">
        <v>129</v>
      </c>
      <c r="BP17" s="650"/>
      <c r="BQ17" s="650"/>
      <c r="BR17" s="650"/>
      <c r="BS17" s="656" t="s">
        <v>129</v>
      </c>
      <c r="BT17" s="648"/>
      <c r="BU17" s="648"/>
      <c r="BV17" s="648"/>
      <c r="BW17" s="648"/>
      <c r="BX17" s="648"/>
      <c r="BY17" s="648"/>
      <c r="BZ17" s="648"/>
      <c r="CA17" s="648"/>
      <c r="CB17" s="657"/>
      <c r="CD17" s="662" t="s">
        <v>266</v>
      </c>
      <c r="CE17" s="663"/>
      <c r="CF17" s="663"/>
      <c r="CG17" s="663"/>
      <c r="CH17" s="663"/>
      <c r="CI17" s="663"/>
      <c r="CJ17" s="663"/>
      <c r="CK17" s="663"/>
      <c r="CL17" s="663"/>
      <c r="CM17" s="663"/>
      <c r="CN17" s="663"/>
      <c r="CO17" s="663"/>
      <c r="CP17" s="663"/>
      <c r="CQ17" s="664"/>
      <c r="CR17" s="647">
        <v>2238707</v>
      </c>
      <c r="CS17" s="648"/>
      <c r="CT17" s="648"/>
      <c r="CU17" s="648"/>
      <c r="CV17" s="648"/>
      <c r="CW17" s="648"/>
      <c r="CX17" s="648"/>
      <c r="CY17" s="649"/>
      <c r="CZ17" s="650">
        <v>0.9</v>
      </c>
      <c r="DA17" s="650"/>
      <c r="DB17" s="650"/>
      <c r="DC17" s="650"/>
      <c r="DD17" s="656" t="s">
        <v>129</v>
      </c>
      <c r="DE17" s="648"/>
      <c r="DF17" s="648"/>
      <c r="DG17" s="648"/>
      <c r="DH17" s="648"/>
      <c r="DI17" s="648"/>
      <c r="DJ17" s="648"/>
      <c r="DK17" s="648"/>
      <c r="DL17" s="648"/>
      <c r="DM17" s="648"/>
      <c r="DN17" s="648"/>
      <c r="DO17" s="648"/>
      <c r="DP17" s="649"/>
      <c r="DQ17" s="656">
        <v>2237964</v>
      </c>
      <c r="DR17" s="648"/>
      <c r="DS17" s="648"/>
      <c r="DT17" s="648"/>
      <c r="DU17" s="648"/>
      <c r="DV17" s="648"/>
      <c r="DW17" s="648"/>
      <c r="DX17" s="648"/>
      <c r="DY17" s="648"/>
      <c r="DZ17" s="648"/>
      <c r="EA17" s="648"/>
      <c r="EB17" s="648"/>
      <c r="EC17" s="657"/>
    </row>
    <row r="18" spans="2:133" ht="11.25" customHeight="1" x14ac:dyDescent="0.2">
      <c r="B18" s="644" t="s">
        <v>267</v>
      </c>
      <c r="C18" s="645"/>
      <c r="D18" s="645"/>
      <c r="E18" s="645"/>
      <c r="F18" s="645"/>
      <c r="G18" s="645"/>
      <c r="H18" s="645"/>
      <c r="I18" s="645"/>
      <c r="J18" s="645"/>
      <c r="K18" s="645"/>
      <c r="L18" s="645"/>
      <c r="M18" s="645"/>
      <c r="N18" s="645"/>
      <c r="O18" s="645"/>
      <c r="P18" s="645"/>
      <c r="Q18" s="646"/>
      <c r="R18" s="647">
        <v>431064</v>
      </c>
      <c r="S18" s="648"/>
      <c r="T18" s="648"/>
      <c r="U18" s="648"/>
      <c r="V18" s="648"/>
      <c r="W18" s="648"/>
      <c r="X18" s="648"/>
      <c r="Y18" s="649"/>
      <c r="Z18" s="650">
        <v>0.2</v>
      </c>
      <c r="AA18" s="650"/>
      <c r="AB18" s="650"/>
      <c r="AC18" s="650"/>
      <c r="AD18" s="651">
        <v>431064</v>
      </c>
      <c r="AE18" s="651"/>
      <c r="AF18" s="651"/>
      <c r="AG18" s="651"/>
      <c r="AH18" s="651"/>
      <c r="AI18" s="651"/>
      <c r="AJ18" s="651"/>
      <c r="AK18" s="651"/>
      <c r="AL18" s="652">
        <v>0.3</v>
      </c>
      <c r="AM18" s="653"/>
      <c r="AN18" s="653"/>
      <c r="AO18" s="654"/>
      <c r="AP18" s="644" t="s">
        <v>268</v>
      </c>
      <c r="AQ18" s="645"/>
      <c r="AR18" s="645"/>
      <c r="AS18" s="645"/>
      <c r="AT18" s="645"/>
      <c r="AU18" s="645"/>
      <c r="AV18" s="645"/>
      <c r="AW18" s="645"/>
      <c r="AX18" s="645"/>
      <c r="AY18" s="645"/>
      <c r="AZ18" s="645"/>
      <c r="BA18" s="645"/>
      <c r="BB18" s="645"/>
      <c r="BC18" s="645"/>
      <c r="BD18" s="645"/>
      <c r="BE18" s="645"/>
      <c r="BF18" s="646"/>
      <c r="BG18" s="647" t="s">
        <v>129</v>
      </c>
      <c r="BH18" s="648"/>
      <c r="BI18" s="648"/>
      <c r="BJ18" s="648"/>
      <c r="BK18" s="648"/>
      <c r="BL18" s="648"/>
      <c r="BM18" s="648"/>
      <c r="BN18" s="649"/>
      <c r="BO18" s="650" t="s">
        <v>129</v>
      </c>
      <c r="BP18" s="650"/>
      <c r="BQ18" s="650"/>
      <c r="BR18" s="650"/>
      <c r="BS18" s="656" t="s">
        <v>129</v>
      </c>
      <c r="BT18" s="648"/>
      <c r="BU18" s="648"/>
      <c r="BV18" s="648"/>
      <c r="BW18" s="648"/>
      <c r="BX18" s="648"/>
      <c r="BY18" s="648"/>
      <c r="BZ18" s="648"/>
      <c r="CA18" s="648"/>
      <c r="CB18" s="657"/>
      <c r="CD18" s="662" t="s">
        <v>269</v>
      </c>
      <c r="CE18" s="663"/>
      <c r="CF18" s="663"/>
      <c r="CG18" s="663"/>
      <c r="CH18" s="663"/>
      <c r="CI18" s="663"/>
      <c r="CJ18" s="663"/>
      <c r="CK18" s="663"/>
      <c r="CL18" s="663"/>
      <c r="CM18" s="663"/>
      <c r="CN18" s="663"/>
      <c r="CO18" s="663"/>
      <c r="CP18" s="663"/>
      <c r="CQ18" s="664"/>
      <c r="CR18" s="647" t="s">
        <v>129</v>
      </c>
      <c r="CS18" s="648"/>
      <c r="CT18" s="648"/>
      <c r="CU18" s="648"/>
      <c r="CV18" s="648"/>
      <c r="CW18" s="648"/>
      <c r="CX18" s="648"/>
      <c r="CY18" s="649"/>
      <c r="CZ18" s="650" t="s">
        <v>129</v>
      </c>
      <c r="DA18" s="650"/>
      <c r="DB18" s="650"/>
      <c r="DC18" s="650"/>
      <c r="DD18" s="656" t="s">
        <v>129</v>
      </c>
      <c r="DE18" s="648"/>
      <c r="DF18" s="648"/>
      <c r="DG18" s="648"/>
      <c r="DH18" s="648"/>
      <c r="DI18" s="648"/>
      <c r="DJ18" s="648"/>
      <c r="DK18" s="648"/>
      <c r="DL18" s="648"/>
      <c r="DM18" s="648"/>
      <c r="DN18" s="648"/>
      <c r="DO18" s="648"/>
      <c r="DP18" s="649"/>
      <c r="DQ18" s="656" t="s">
        <v>129</v>
      </c>
      <c r="DR18" s="648"/>
      <c r="DS18" s="648"/>
      <c r="DT18" s="648"/>
      <c r="DU18" s="648"/>
      <c r="DV18" s="648"/>
      <c r="DW18" s="648"/>
      <c r="DX18" s="648"/>
      <c r="DY18" s="648"/>
      <c r="DZ18" s="648"/>
      <c r="EA18" s="648"/>
      <c r="EB18" s="648"/>
      <c r="EC18" s="657"/>
    </row>
    <row r="19" spans="2:133" ht="11.25" customHeight="1" x14ac:dyDescent="0.2">
      <c r="B19" s="644" t="s">
        <v>270</v>
      </c>
      <c r="C19" s="645"/>
      <c r="D19" s="645"/>
      <c r="E19" s="645"/>
      <c r="F19" s="645"/>
      <c r="G19" s="645"/>
      <c r="H19" s="645"/>
      <c r="I19" s="645"/>
      <c r="J19" s="645"/>
      <c r="K19" s="645"/>
      <c r="L19" s="645"/>
      <c r="M19" s="645"/>
      <c r="N19" s="645"/>
      <c r="O19" s="645"/>
      <c r="P19" s="645"/>
      <c r="Q19" s="646"/>
      <c r="R19" s="647">
        <v>357222</v>
      </c>
      <c r="S19" s="648"/>
      <c r="T19" s="648"/>
      <c r="U19" s="648"/>
      <c r="V19" s="648"/>
      <c r="W19" s="648"/>
      <c r="X19" s="648"/>
      <c r="Y19" s="649"/>
      <c r="Z19" s="650">
        <v>0.1</v>
      </c>
      <c r="AA19" s="650"/>
      <c r="AB19" s="650"/>
      <c r="AC19" s="650"/>
      <c r="AD19" s="651">
        <v>357222</v>
      </c>
      <c r="AE19" s="651"/>
      <c r="AF19" s="651"/>
      <c r="AG19" s="651"/>
      <c r="AH19" s="651"/>
      <c r="AI19" s="651"/>
      <c r="AJ19" s="651"/>
      <c r="AK19" s="651"/>
      <c r="AL19" s="652">
        <v>0.3</v>
      </c>
      <c r="AM19" s="653"/>
      <c r="AN19" s="653"/>
      <c r="AO19" s="654"/>
      <c r="AP19" s="644" t="s">
        <v>271</v>
      </c>
      <c r="AQ19" s="645"/>
      <c r="AR19" s="645"/>
      <c r="AS19" s="645"/>
      <c r="AT19" s="645"/>
      <c r="AU19" s="645"/>
      <c r="AV19" s="645"/>
      <c r="AW19" s="645"/>
      <c r="AX19" s="645"/>
      <c r="AY19" s="645"/>
      <c r="AZ19" s="645"/>
      <c r="BA19" s="645"/>
      <c r="BB19" s="645"/>
      <c r="BC19" s="645"/>
      <c r="BD19" s="645"/>
      <c r="BE19" s="645"/>
      <c r="BF19" s="646"/>
      <c r="BG19" s="647">
        <v>20296</v>
      </c>
      <c r="BH19" s="648"/>
      <c r="BI19" s="648"/>
      <c r="BJ19" s="648"/>
      <c r="BK19" s="648"/>
      <c r="BL19" s="648"/>
      <c r="BM19" s="648"/>
      <c r="BN19" s="649"/>
      <c r="BO19" s="650">
        <v>0</v>
      </c>
      <c r="BP19" s="650"/>
      <c r="BQ19" s="650"/>
      <c r="BR19" s="650"/>
      <c r="BS19" s="656" t="s">
        <v>129</v>
      </c>
      <c r="BT19" s="648"/>
      <c r="BU19" s="648"/>
      <c r="BV19" s="648"/>
      <c r="BW19" s="648"/>
      <c r="BX19" s="648"/>
      <c r="BY19" s="648"/>
      <c r="BZ19" s="648"/>
      <c r="CA19" s="648"/>
      <c r="CB19" s="657"/>
      <c r="CD19" s="662" t="s">
        <v>272</v>
      </c>
      <c r="CE19" s="663"/>
      <c r="CF19" s="663"/>
      <c r="CG19" s="663"/>
      <c r="CH19" s="663"/>
      <c r="CI19" s="663"/>
      <c r="CJ19" s="663"/>
      <c r="CK19" s="663"/>
      <c r="CL19" s="663"/>
      <c r="CM19" s="663"/>
      <c r="CN19" s="663"/>
      <c r="CO19" s="663"/>
      <c r="CP19" s="663"/>
      <c r="CQ19" s="664"/>
      <c r="CR19" s="647" t="s">
        <v>129</v>
      </c>
      <c r="CS19" s="648"/>
      <c r="CT19" s="648"/>
      <c r="CU19" s="648"/>
      <c r="CV19" s="648"/>
      <c r="CW19" s="648"/>
      <c r="CX19" s="648"/>
      <c r="CY19" s="649"/>
      <c r="CZ19" s="650" t="s">
        <v>129</v>
      </c>
      <c r="DA19" s="650"/>
      <c r="DB19" s="650"/>
      <c r="DC19" s="650"/>
      <c r="DD19" s="656" t="s">
        <v>129</v>
      </c>
      <c r="DE19" s="648"/>
      <c r="DF19" s="648"/>
      <c r="DG19" s="648"/>
      <c r="DH19" s="648"/>
      <c r="DI19" s="648"/>
      <c r="DJ19" s="648"/>
      <c r="DK19" s="648"/>
      <c r="DL19" s="648"/>
      <c r="DM19" s="648"/>
      <c r="DN19" s="648"/>
      <c r="DO19" s="648"/>
      <c r="DP19" s="649"/>
      <c r="DQ19" s="656" t="s">
        <v>129</v>
      </c>
      <c r="DR19" s="648"/>
      <c r="DS19" s="648"/>
      <c r="DT19" s="648"/>
      <c r="DU19" s="648"/>
      <c r="DV19" s="648"/>
      <c r="DW19" s="648"/>
      <c r="DX19" s="648"/>
      <c r="DY19" s="648"/>
      <c r="DZ19" s="648"/>
      <c r="EA19" s="648"/>
      <c r="EB19" s="648"/>
      <c r="EC19" s="657"/>
    </row>
    <row r="20" spans="2:133" ht="11.25" customHeight="1" x14ac:dyDescent="0.2">
      <c r="B20" s="644" t="s">
        <v>273</v>
      </c>
      <c r="C20" s="645"/>
      <c r="D20" s="645"/>
      <c r="E20" s="645"/>
      <c r="F20" s="645"/>
      <c r="G20" s="645"/>
      <c r="H20" s="645"/>
      <c r="I20" s="645"/>
      <c r="J20" s="645"/>
      <c r="K20" s="645"/>
      <c r="L20" s="645"/>
      <c r="M20" s="645"/>
      <c r="N20" s="645"/>
      <c r="O20" s="645"/>
      <c r="P20" s="645"/>
      <c r="Q20" s="646"/>
      <c r="R20" s="647">
        <v>70349</v>
      </c>
      <c r="S20" s="648"/>
      <c r="T20" s="648"/>
      <c r="U20" s="648"/>
      <c r="V20" s="648"/>
      <c r="W20" s="648"/>
      <c r="X20" s="648"/>
      <c r="Y20" s="649"/>
      <c r="Z20" s="650">
        <v>0</v>
      </c>
      <c r="AA20" s="650"/>
      <c r="AB20" s="650"/>
      <c r="AC20" s="650"/>
      <c r="AD20" s="651">
        <v>70349</v>
      </c>
      <c r="AE20" s="651"/>
      <c r="AF20" s="651"/>
      <c r="AG20" s="651"/>
      <c r="AH20" s="651"/>
      <c r="AI20" s="651"/>
      <c r="AJ20" s="651"/>
      <c r="AK20" s="651"/>
      <c r="AL20" s="652">
        <v>0.1</v>
      </c>
      <c r="AM20" s="653"/>
      <c r="AN20" s="653"/>
      <c r="AO20" s="654"/>
      <c r="AP20" s="644" t="s">
        <v>274</v>
      </c>
      <c r="AQ20" s="645"/>
      <c r="AR20" s="645"/>
      <c r="AS20" s="645"/>
      <c r="AT20" s="645"/>
      <c r="AU20" s="645"/>
      <c r="AV20" s="645"/>
      <c r="AW20" s="645"/>
      <c r="AX20" s="645"/>
      <c r="AY20" s="645"/>
      <c r="AZ20" s="645"/>
      <c r="BA20" s="645"/>
      <c r="BB20" s="645"/>
      <c r="BC20" s="645"/>
      <c r="BD20" s="645"/>
      <c r="BE20" s="645"/>
      <c r="BF20" s="646"/>
      <c r="BG20" s="647">
        <v>20296</v>
      </c>
      <c r="BH20" s="648"/>
      <c r="BI20" s="648"/>
      <c r="BJ20" s="648"/>
      <c r="BK20" s="648"/>
      <c r="BL20" s="648"/>
      <c r="BM20" s="648"/>
      <c r="BN20" s="649"/>
      <c r="BO20" s="650">
        <v>0</v>
      </c>
      <c r="BP20" s="650"/>
      <c r="BQ20" s="650"/>
      <c r="BR20" s="650"/>
      <c r="BS20" s="656" t="s">
        <v>129</v>
      </c>
      <c r="BT20" s="648"/>
      <c r="BU20" s="648"/>
      <c r="BV20" s="648"/>
      <c r="BW20" s="648"/>
      <c r="BX20" s="648"/>
      <c r="BY20" s="648"/>
      <c r="BZ20" s="648"/>
      <c r="CA20" s="648"/>
      <c r="CB20" s="657"/>
      <c r="CD20" s="662" t="s">
        <v>275</v>
      </c>
      <c r="CE20" s="663"/>
      <c r="CF20" s="663"/>
      <c r="CG20" s="663"/>
      <c r="CH20" s="663"/>
      <c r="CI20" s="663"/>
      <c r="CJ20" s="663"/>
      <c r="CK20" s="663"/>
      <c r="CL20" s="663"/>
      <c r="CM20" s="663"/>
      <c r="CN20" s="663"/>
      <c r="CO20" s="663"/>
      <c r="CP20" s="663"/>
      <c r="CQ20" s="664"/>
      <c r="CR20" s="647">
        <v>252937106</v>
      </c>
      <c r="CS20" s="648"/>
      <c r="CT20" s="648"/>
      <c r="CU20" s="648"/>
      <c r="CV20" s="648"/>
      <c r="CW20" s="648"/>
      <c r="CX20" s="648"/>
      <c r="CY20" s="649"/>
      <c r="CZ20" s="650">
        <v>100</v>
      </c>
      <c r="DA20" s="650"/>
      <c r="DB20" s="650"/>
      <c r="DC20" s="650"/>
      <c r="DD20" s="656">
        <v>16197314</v>
      </c>
      <c r="DE20" s="648"/>
      <c r="DF20" s="648"/>
      <c r="DG20" s="648"/>
      <c r="DH20" s="648"/>
      <c r="DI20" s="648"/>
      <c r="DJ20" s="648"/>
      <c r="DK20" s="648"/>
      <c r="DL20" s="648"/>
      <c r="DM20" s="648"/>
      <c r="DN20" s="648"/>
      <c r="DO20" s="648"/>
      <c r="DP20" s="649"/>
      <c r="DQ20" s="656">
        <v>135120940</v>
      </c>
      <c r="DR20" s="648"/>
      <c r="DS20" s="648"/>
      <c r="DT20" s="648"/>
      <c r="DU20" s="648"/>
      <c r="DV20" s="648"/>
      <c r="DW20" s="648"/>
      <c r="DX20" s="648"/>
      <c r="DY20" s="648"/>
      <c r="DZ20" s="648"/>
      <c r="EA20" s="648"/>
      <c r="EB20" s="648"/>
      <c r="EC20" s="657"/>
    </row>
    <row r="21" spans="2:133" ht="11.25" customHeight="1" x14ac:dyDescent="0.2">
      <c r="B21" s="644" t="s">
        <v>276</v>
      </c>
      <c r="C21" s="645"/>
      <c r="D21" s="645"/>
      <c r="E21" s="645"/>
      <c r="F21" s="645"/>
      <c r="G21" s="645"/>
      <c r="H21" s="645"/>
      <c r="I21" s="645"/>
      <c r="J21" s="645"/>
      <c r="K21" s="645"/>
      <c r="L21" s="645"/>
      <c r="M21" s="645"/>
      <c r="N21" s="645"/>
      <c r="O21" s="645"/>
      <c r="P21" s="645"/>
      <c r="Q21" s="646"/>
      <c r="R21" s="647">
        <v>3493</v>
      </c>
      <c r="S21" s="648"/>
      <c r="T21" s="648"/>
      <c r="U21" s="648"/>
      <c r="V21" s="648"/>
      <c r="W21" s="648"/>
      <c r="X21" s="648"/>
      <c r="Y21" s="649"/>
      <c r="Z21" s="650">
        <v>0</v>
      </c>
      <c r="AA21" s="650"/>
      <c r="AB21" s="650"/>
      <c r="AC21" s="650"/>
      <c r="AD21" s="651">
        <v>3493</v>
      </c>
      <c r="AE21" s="651"/>
      <c r="AF21" s="651"/>
      <c r="AG21" s="651"/>
      <c r="AH21" s="651"/>
      <c r="AI21" s="651"/>
      <c r="AJ21" s="651"/>
      <c r="AK21" s="651"/>
      <c r="AL21" s="652">
        <v>0</v>
      </c>
      <c r="AM21" s="653"/>
      <c r="AN21" s="653"/>
      <c r="AO21" s="654"/>
      <c r="AP21" s="666" t="s">
        <v>277</v>
      </c>
      <c r="AQ21" s="667"/>
      <c r="AR21" s="667"/>
      <c r="AS21" s="667"/>
      <c r="AT21" s="667"/>
      <c r="AU21" s="667"/>
      <c r="AV21" s="667"/>
      <c r="AW21" s="667"/>
      <c r="AX21" s="667"/>
      <c r="AY21" s="667"/>
      <c r="AZ21" s="667"/>
      <c r="BA21" s="667"/>
      <c r="BB21" s="667"/>
      <c r="BC21" s="667"/>
      <c r="BD21" s="667"/>
      <c r="BE21" s="667"/>
      <c r="BF21" s="668"/>
      <c r="BG21" s="647">
        <v>20296</v>
      </c>
      <c r="BH21" s="648"/>
      <c r="BI21" s="648"/>
      <c r="BJ21" s="648"/>
      <c r="BK21" s="648"/>
      <c r="BL21" s="648"/>
      <c r="BM21" s="648"/>
      <c r="BN21" s="649"/>
      <c r="BO21" s="650">
        <v>0</v>
      </c>
      <c r="BP21" s="650"/>
      <c r="BQ21" s="650"/>
      <c r="BR21" s="650"/>
      <c r="BS21" s="656" t="s">
        <v>129</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2">
      <c r="B22" s="644" t="s">
        <v>278</v>
      </c>
      <c r="C22" s="645"/>
      <c r="D22" s="645"/>
      <c r="E22" s="645"/>
      <c r="F22" s="645"/>
      <c r="G22" s="645"/>
      <c r="H22" s="645"/>
      <c r="I22" s="645"/>
      <c r="J22" s="645"/>
      <c r="K22" s="645"/>
      <c r="L22" s="645"/>
      <c r="M22" s="645"/>
      <c r="N22" s="645"/>
      <c r="O22" s="645"/>
      <c r="P22" s="645"/>
      <c r="Q22" s="646"/>
      <c r="R22" s="647" t="s">
        <v>129</v>
      </c>
      <c r="S22" s="648"/>
      <c r="T22" s="648"/>
      <c r="U22" s="648"/>
      <c r="V22" s="648"/>
      <c r="W22" s="648"/>
      <c r="X22" s="648"/>
      <c r="Y22" s="649"/>
      <c r="Z22" s="650" t="s">
        <v>129</v>
      </c>
      <c r="AA22" s="650"/>
      <c r="AB22" s="650"/>
      <c r="AC22" s="650"/>
      <c r="AD22" s="651" t="s">
        <v>129</v>
      </c>
      <c r="AE22" s="651"/>
      <c r="AF22" s="651"/>
      <c r="AG22" s="651"/>
      <c r="AH22" s="651"/>
      <c r="AI22" s="651"/>
      <c r="AJ22" s="651"/>
      <c r="AK22" s="651"/>
      <c r="AL22" s="652" t="s">
        <v>129</v>
      </c>
      <c r="AM22" s="653"/>
      <c r="AN22" s="653"/>
      <c r="AO22" s="654"/>
      <c r="AP22" s="666" t="s">
        <v>279</v>
      </c>
      <c r="AQ22" s="667"/>
      <c r="AR22" s="667"/>
      <c r="AS22" s="667"/>
      <c r="AT22" s="667"/>
      <c r="AU22" s="667"/>
      <c r="AV22" s="667"/>
      <c r="AW22" s="667"/>
      <c r="AX22" s="667"/>
      <c r="AY22" s="667"/>
      <c r="AZ22" s="667"/>
      <c r="BA22" s="667"/>
      <c r="BB22" s="667"/>
      <c r="BC22" s="667"/>
      <c r="BD22" s="667"/>
      <c r="BE22" s="667"/>
      <c r="BF22" s="668"/>
      <c r="BG22" s="647" t="s">
        <v>129</v>
      </c>
      <c r="BH22" s="648"/>
      <c r="BI22" s="648"/>
      <c r="BJ22" s="648"/>
      <c r="BK22" s="648"/>
      <c r="BL22" s="648"/>
      <c r="BM22" s="648"/>
      <c r="BN22" s="649"/>
      <c r="BO22" s="650" t="s">
        <v>129</v>
      </c>
      <c r="BP22" s="650"/>
      <c r="BQ22" s="650"/>
      <c r="BR22" s="650"/>
      <c r="BS22" s="656" t="s">
        <v>129</v>
      </c>
      <c r="BT22" s="648"/>
      <c r="BU22" s="648"/>
      <c r="BV22" s="648"/>
      <c r="BW22" s="648"/>
      <c r="BX22" s="648"/>
      <c r="BY22" s="648"/>
      <c r="BZ22" s="648"/>
      <c r="CA22" s="648"/>
      <c r="CB22" s="657"/>
      <c r="CD22" s="629" t="s">
        <v>280</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2">
      <c r="B23" s="644" t="s">
        <v>281</v>
      </c>
      <c r="C23" s="645"/>
      <c r="D23" s="645"/>
      <c r="E23" s="645"/>
      <c r="F23" s="645"/>
      <c r="G23" s="645"/>
      <c r="H23" s="645"/>
      <c r="I23" s="645"/>
      <c r="J23" s="645"/>
      <c r="K23" s="645"/>
      <c r="L23" s="645"/>
      <c r="M23" s="645"/>
      <c r="N23" s="645"/>
      <c r="O23" s="645"/>
      <c r="P23" s="645"/>
      <c r="Q23" s="646"/>
      <c r="R23" s="647" t="s">
        <v>129</v>
      </c>
      <c r="S23" s="648"/>
      <c r="T23" s="648"/>
      <c r="U23" s="648"/>
      <c r="V23" s="648"/>
      <c r="W23" s="648"/>
      <c r="X23" s="648"/>
      <c r="Y23" s="649"/>
      <c r="Z23" s="650" t="s">
        <v>129</v>
      </c>
      <c r="AA23" s="650"/>
      <c r="AB23" s="650"/>
      <c r="AC23" s="650"/>
      <c r="AD23" s="651" t="s">
        <v>129</v>
      </c>
      <c r="AE23" s="651"/>
      <c r="AF23" s="651"/>
      <c r="AG23" s="651"/>
      <c r="AH23" s="651"/>
      <c r="AI23" s="651"/>
      <c r="AJ23" s="651"/>
      <c r="AK23" s="651"/>
      <c r="AL23" s="652" t="s">
        <v>129</v>
      </c>
      <c r="AM23" s="653"/>
      <c r="AN23" s="653"/>
      <c r="AO23" s="654"/>
      <c r="AP23" s="666" t="s">
        <v>282</v>
      </c>
      <c r="AQ23" s="667"/>
      <c r="AR23" s="667"/>
      <c r="AS23" s="667"/>
      <c r="AT23" s="667"/>
      <c r="AU23" s="667"/>
      <c r="AV23" s="667"/>
      <c r="AW23" s="667"/>
      <c r="AX23" s="667"/>
      <c r="AY23" s="667"/>
      <c r="AZ23" s="667"/>
      <c r="BA23" s="667"/>
      <c r="BB23" s="667"/>
      <c r="BC23" s="667"/>
      <c r="BD23" s="667"/>
      <c r="BE23" s="667"/>
      <c r="BF23" s="668"/>
      <c r="BG23" s="647" t="s">
        <v>129</v>
      </c>
      <c r="BH23" s="648"/>
      <c r="BI23" s="648"/>
      <c r="BJ23" s="648"/>
      <c r="BK23" s="648"/>
      <c r="BL23" s="648"/>
      <c r="BM23" s="648"/>
      <c r="BN23" s="649"/>
      <c r="BO23" s="650" t="s">
        <v>129</v>
      </c>
      <c r="BP23" s="650"/>
      <c r="BQ23" s="650"/>
      <c r="BR23" s="650"/>
      <c r="BS23" s="656" t="s">
        <v>129</v>
      </c>
      <c r="BT23" s="648"/>
      <c r="BU23" s="648"/>
      <c r="BV23" s="648"/>
      <c r="BW23" s="648"/>
      <c r="BX23" s="648"/>
      <c r="BY23" s="648"/>
      <c r="BZ23" s="648"/>
      <c r="CA23" s="648"/>
      <c r="CB23" s="657"/>
      <c r="CD23" s="629" t="s">
        <v>222</v>
      </c>
      <c r="CE23" s="630"/>
      <c r="CF23" s="630"/>
      <c r="CG23" s="630"/>
      <c r="CH23" s="630"/>
      <c r="CI23" s="630"/>
      <c r="CJ23" s="630"/>
      <c r="CK23" s="630"/>
      <c r="CL23" s="630"/>
      <c r="CM23" s="630"/>
      <c r="CN23" s="630"/>
      <c r="CO23" s="630"/>
      <c r="CP23" s="630"/>
      <c r="CQ23" s="631"/>
      <c r="CR23" s="629" t="s">
        <v>283</v>
      </c>
      <c r="CS23" s="630"/>
      <c r="CT23" s="630"/>
      <c r="CU23" s="630"/>
      <c r="CV23" s="630"/>
      <c r="CW23" s="630"/>
      <c r="CX23" s="630"/>
      <c r="CY23" s="631"/>
      <c r="CZ23" s="629" t="s">
        <v>284</v>
      </c>
      <c r="DA23" s="630"/>
      <c r="DB23" s="630"/>
      <c r="DC23" s="631"/>
      <c r="DD23" s="629" t="s">
        <v>285</v>
      </c>
      <c r="DE23" s="630"/>
      <c r="DF23" s="630"/>
      <c r="DG23" s="630"/>
      <c r="DH23" s="630"/>
      <c r="DI23" s="630"/>
      <c r="DJ23" s="630"/>
      <c r="DK23" s="631"/>
      <c r="DL23" s="678" t="s">
        <v>286</v>
      </c>
      <c r="DM23" s="679"/>
      <c r="DN23" s="679"/>
      <c r="DO23" s="679"/>
      <c r="DP23" s="679"/>
      <c r="DQ23" s="679"/>
      <c r="DR23" s="679"/>
      <c r="DS23" s="679"/>
      <c r="DT23" s="679"/>
      <c r="DU23" s="679"/>
      <c r="DV23" s="680"/>
      <c r="DW23" s="629" t="s">
        <v>287</v>
      </c>
      <c r="DX23" s="630"/>
      <c r="DY23" s="630"/>
      <c r="DZ23" s="630"/>
      <c r="EA23" s="630"/>
      <c r="EB23" s="630"/>
      <c r="EC23" s="631"/>
    </row>
    <row r="24" spans="2:133" ht="11.25" customHeight="1" x14ac:dyDescent="0.2">
      <c r="B24" s="644" t="s">
        <v>288</v>
      </c>
      <c r="C24" s="645"/>
      <c r="D24" s="645"/>
      <c r="E24" s="645"/>
      <c r="F24" s="645"/>
      <c r="G24" s="645"/>
      <c r="H24" s="645"/>
      <c r="I24" s="645"/>
      <c r="J24" s="645"/>
      <c r="K24" s="645"/>
      <c r="L24" s="645"/>
      <c r="M24" s="645"/>
      <c r="N24" s="645"/>
      <c r="O24" s="645"/>
      <c r="P24" s="645"/>
      <c r="Q24" s="646"/>
      <c r="R24" s="647" t="s">
        <v>129</v>
      </c>
      <c r="S24" s="648"/>
      <c r="T24" s="648"/>
      <c r="U24" s="648"/>
      <c r="V24" s="648"/>
      <c r="W24" s="648"/>
      <c r="X24" s="648"/>
      <c r="Y24" s="649"/>
      <c r="Z24" s="650" t="s">
        <v>129</v>
      </c>
      <c r="AA24" s="650"/>
      <c r="AB24" s="650"/>
      <c r="AC24" s="650"/>
      <c r="AD24" s="651" t="s">
        <v>129</v>
      </c>
      <c r="AE24" s="651"/>
      <c r="AF24" s="651"/>
      <c r="AG24" s="651"/>
      <c r="AH24" s="651"/>
      <c r="AI24" s="651"/>
      <c r="AJ24" s="651"/>
      <c r="AK24" s="651"/>
      <c r="AL24" s="652" t="s">
        <v>129</v>
      </c>
      <c r="AM24" s="653"/>
      <c r="AN24" s="653"/>
      <c r="AO24" s="654"/>
      <c r="AP24" s="666" t="s">
        <v>289</v>
      </c>
      <c r="AQ24" s="667"/>
      <c r="AR24" s="667"/>
      <c r="AS24" s="667"/>
      <c r="AT24" s="667"/>
      <c r="AU24" s="667"/>
      <c r="AV24" s="667"/>
      <c r="AW24" s="667"/>
      <c r="AX24" s="667"/>
      <c r="AY24" s="667"/>
      <c r="AZ24" s="667"/>
      <c r="BA24" s="667"/>
      <c r="BB24" s="667"/>
      <c r="BC24" s="667"/>
      <c r="BD24" s="667"/>
      <c r="BE24" s="667"/>
      <c r="BF24" s="668"/>
      <c r="BG24" s="647" t="s">
        <v>129</v>
      </c>
      <c r="BH24" s="648"/>
      <c r="BI24" s="648"/>
      <c r="BJ24" s="648"/>
      <c r="BK24" s="648"/>
      <c r="BL24" s="648"/>
      <c r="BM24" s="648"/>
      <c r="BN24" s="649"/>
      <c r="BO24" s="650" t="s">
        <v>129</v>
      </c>
      <c r="BP24" s="650"/>
      <c r="BQ24" s="650"/>
      <c r="BR24" s="650"/>
      <c r="BS24" s="656" t="s">
        <v>129</v>
      </c>
      <c r="BT24" s="648"/>
      <c r="BU24" s="648"/>
      <c r="BV24" s="648"/>
      <c r="BW24" s="648"/>
      <c r="BX24" s="648"/>
      <c r="BY24" s="648"/>
      <c r="BZ24" s="648"/>
      <c r="CA24" s="648"/>
      <c r="CB24" s="657"/>
      <c r="CD24" s="658" t="s">
        <v>290</v>
      </c>
      <c r="CE24" s="659"/>
      <c r="CF24" s="659"/>
      <c r="CG24" s="659"/>
      <c r="CH24" s="659"/>
      <c r="CI24" s="659"/>
      <c r="CJ24" s="659"/>
      <c r="CK24" s="659"/>
      <c r="CL24" s="659"/>
      <c r="CM24" s="659"/>
      <c r="CN24" s="659"/>
      <c r="CO24" s="659"/>
      <c r="CP24" s="659"/>
      <c r="CQ24" s="660"/>
      <c r="CR24" s="636">
        <v>98692698</v>
      </c>
      <c r="CS24" s="637"/>
      <c r="CT24" s="637"/>
      <c r="CU24" s="637"/>
      <c r="CV24" s="637"/>
      <c r="CW24" s="637"/>
      <c r="CX24" s="637"/>
      <c r="CY24" s="638"/>
      <c r="CZ24" s="641">
        <v>39</v>
      </c>
      <c r="DA24" s="642"/>
      <c r="DB24" s="642"/>
      <c r="DC24" s="661"/>
      <c r="DD24" s="686">
        <v>53942120</v>
      </c>
      <c r="DE24" s="637"/>
      <c r="DF24" s="637"/>
      <c r="DG24" s="637"/>
      <c r="DH24" s="637"/>
      <c r="DI24" s="637"/>
      <c r="DJ24" s="637"/>
      <c r="DK24" s="638"/>
      <c r="DL24" s="686">
        <v>53463722</v>
      </c>
      <c r="DM24" s="637"/>
      <c r="DN24" s="637"/>
      <c r="DO24" s="637"/>
      <c r="DP24" s="637"/>
      <c r="DQ24" s="637"/>
      <c r="DR24" s="637"/>
      <c r="DS24" s="637"/>
      <c r="DT24" s="637"/>
      <c r="DU24" s="637"/>
      <c r="DV24" s="638"/>
      <c r="DW24" s="641">
        <v>41.5</v>
      </c>
      <c r="DX24" s="642"/>
      <c r="DY24" s="642"/>
      <c r="DZ24" s="642"/>
      <c r="EA24" s="642"/>
      <c r="EB24" s="642"/>
      <c r="EC24" s="643"/>
    </row>
    <row r="25" spans="2:133" ht="11.25" customHeight="1" x14ac:dyDescent="0.2">
      <c r="B25" s="644" t="s">
        <v>291</v>
      </c>
      <c r="C25" s="645"/>
      <c r="D25" s="645"/>
      <c r="E25" s="645"/>
      <c r="F25" s="645"/>
      <c r="G25" s="645"/>
      <c r="H25" s="645"/>
      <c r="I25" s="645"/>
      <c r="J25" s="645"/>
      <c r="K25" s="645"/>
      <c r="L25" s="645"/>
      <c r="M25" s="645"/>
      <c r="N25" s="645"/>
      <c r="O25" s="645"/>
      <c r="P25" s="645"/>
      <c r="Q25" s="646"/>
      <c r="R25" s="647" t="s">
        <v>129</v>
      </c>
      <c r="S25" s="648"/>
      <c r="T25" s="648"/>
      <c r="U25" s="648"/>
      <c r="V25" s="648"/>
      <c r="W25" s="648"/>
      <c r="X25" s="648"/>
      <c r="Y25" s="649"/>
      <c r="Z25" s="650" t="s">
        <v>129</v>
      </c>
      <c r="AA25" s="650"/>
      <c r="AB25" s="650"/>
      <c r="AC25" s="650"/>
      <c r="AD25" s="651" t="s">
        <v>129</v>
      </c>
      <c r="AE25" s="651"/>
      <c r="AF25" s="651"/>
      <c r="AG25" s="651"/>
      <c r="AH25" s="651"/>
      <c r="AI25" s="651"/>
      <c r="AJ25" s="651"/>
      <c r="AK25" s="651"/>
      <c r="AL25" s="652" t="s">
        <v>129</v>
      </c>
      <c r="AM25" s="653"/>
      <c r="AN25" s="653"/>
      <c r="AO25" s="654"/>
      <c r="AP25" s="666" t="s">
        <v>292</v>
      </c>
      <c r="AQ25" s="667"/>
      <c r="AR25" s="667"/>
      <c r="AS25" s="667"/>
      <c r="AT25" s="667"/>
      <c r="AU25" s="667"/>
      <c r="AV25" s="667"/>
      <c r="AW25" s="667"/>
      <c r="AX25" s="667"/>
      <c r="AY25" s="667"/>
      <c r="AZ25" s="667"/>
      <c r="BA25" s="667"/>
      <c r="BB25" s="667"/>
      <c r="BC25" s="667"/>
      <c r="BD25" s="667"/>
      <c r="BE25" s="667"/>
      <c r="BF25" s="668"/>
      <c r="BG25" s="647" t="s">
        <v>129</v>
      </c>
      <c r="BH25" s="648"/>
      <c r="BI25" s="648"/>
      <c r="BJ25" s="648"/>
      <c r="BK25" s="648"/>
      <c r="BL25" s="648"/>
      <c r="BM25" s="648"/>
      <c r="BN25" s="649"/>
      <c r="BO25" s="650" t="s">
        <v>129</v>
      </c>
      <c r="BP25" s="650"/>
      <c r="BQ25" s="650"/>
      <c r="BR25" s="650"/>
      <c r="BS25" s="656" t="s">
        <v>129</v>
      </c>
      <c r="BT25" s="648"/>
      <c r="BU25" s="648"/>
      <c r="BV25" s="648"/>
      <c r="BW25" s="648"/>
      <c r="BX25" s="648"/>
      <c r="BY25" s="648"/>
      <c r="BZ25" s="648"/>
      <c r="CA25" s="648"/>
      <c r="CB25" s="657"/>
      <c r="CD25" s="662" t="s">
        <v>293</v>
      </c>
      <c r="CE25" s="663"/>
      <c r="CF25" s="663"/>
      <c r="CG25" s="663"/>
      <c r="CH25" s="663"/>
      <c r="CI25" s="663"/>
      <c r="CJ25" s="663"/>
      <c r="CK25" s="663"/>
      <c r="CL25" s="663"/>
      <c r="CM25" s="663"/>
      <c r="CN25" s="663"/>
      <c r="CO25" s="663"/>
      <c r="CP25" s="663"/>
      <c r="CQ25" s="664"/>
      <c r="CR25" s="647">
        <v>27169135</v>
      </c>
      <c r="CS25" s="683"/>
      <c r="CT25" s="683"/>
      <c r="CU25" s="683"/>
      <c r="CV25" s="683"/>
      <c r="CW25" s="683"/>
      <c r="CX25" s="683"/>
      <c r="CY25" s="684"/>
      <c r="CZ25" s="652">
        <v>10.7</v>
      </c>
      <c r="DA25" s="681"/>
      <c r="DB25" s="681"/>
      <c r="DC25" s="685"/>
      <c r="DD25" s="656">
        <v>24890287</v>
      </c>
      <c r="DE25" s="683"/>
      <c r="DF25" s="683"/>
      <c r="DG25" s="683"/>
      <c r="DH25" s="683"/>
      <c r="DI25" s="683"/>
      <c r="DJ25" s="683"/>
      <c r="DK25" s="684"/>
      <c r="DL25" s="656">
        <v>24544374</v>
      </c>
      <c r="DM25" s="683"/>
      <c r="DN25" s="683"/>
      <c r="DO25" s="683"/>
      <c r="DP25" s="683"/>
      <c r="DQ25" s="683"/>
      <c r="DR25" s="683"/>
      <c r="DS25" s="683"/>
      <c r="DT25" s="683"/>
      <c r="DU25" s="683"/>
      <c r="DV25" s="684"/>
      <c r="DW25" s="652">
        <v>19.100000000000001</v>
      </c>
      <c r="DX25" s="681"/>
      <c r="DY25" s="681"/>
      <c r="DZ25" s="681"/>
      <c r="EA25" s="681"/>
      <c r="EB25" s="681"/>
      <c r="EC25" s="682"/>
    </row>
    <row r="26" spans="2:133" ht="11.25" customHeight="1" x14ac:dyDescent="0.2">
      <c r="B26" s="644" t="s">
        <v>294</v>
      </c>
      <c r="C26" s="645"/>
      <c r="D26" s="645"/>
      <c r="E26" s="645"/>
      <c r="F26" s="645"/>
      <c r="G26" s="645"/>
      <c r="H26" s="645"/>
      <c r="I26" s="645"/>
      <c r="J26" s="645"/>
      <c r="K26" s="645"/>
      <c r="L26" s="645"/>
      <c r="M26" s="645"/>
      <c r="N26" s="645"/>
      <c r="O26" s="645"/>
      <c r="P26" s="645"/>
      <c r="Q26" s="646"/>
      <c r="R26" s="647">
        <v>70387216</v>
      </c>
      <c r="S26" s="648"/>
      <c r="T26" s="648"/>
      <c r="U26" s="648"/>
      <c r="V26" s="648"/>
      <c r="W26" s="648"/>
      <c r="X26" s="648"/>
      <c r="Y26" s="649"/>
      <c r="Z26" s="650">
        <v>27.1</v>
      </c>
      <c r="AA26" s="650"/>
      <c r="AB26" s="650"/>
      <c r="AC26" s="650"/>
      <c r="AD26" s="651">
        <v>70387216</v>
      </c>
      <c r="AE26" s="651"/>
      <c r="AF26" s="651"/>
      <c r="AG26" s="651"/>
      <c r="AH26" s="651"/>
      <c r="AI26" s="651"/>
      <c r="AJ26" s="651"/>
      <c r="AK26" s="651"/>
      <c r="AL26" s="652">
        <v>54.7</v>
      </c>
      <c r="AM26" s="653"/>
      <c r="AN26" s="653"/>
      <c r="AO26" s="654"/>
      <c r="AP26" s="666" t="s">
        <v>295</v>
      </c>
      <c r="AQ26" s="687"/>
      <c r="AR26" s="687"/>
      <c r="AS26" s="687"/>
      <c r="AT26" s="687"/>
      <c r="AU26" s="687"/>
      <c r="AV26" s="687"/>
      <c r="AW26" s="687"/>
      <c r="AX26" s="687"/>
      <c r="AY26" s="687"/>
      <c r="AZ26" s="687"/>
      <c r="BA26" s="687"/>
      <c r="BB26" s="687"/>
      <c r="BC26" s="687"/>
      <c r="BD26" s="687"/>
      <c r="BE26" s="687"/>
      <c r="BF26" s="668"/>
      <c r="BG26" s="647" t="s">
        <v>129</v>
      </c>
      <c r="BH26" s="648"/>
      <c r="BI26" s="648"/>
      <c r="BJ26" s="648"/>
      <c r="BK26" s="648"/>
      <c r="BL26" s="648"/>
      <c r="BM26" s="648"/>
      <c r="BN26" s="649"/>
      <c r="BO26" s="650" t="s">
        <v>129</v>
      </c>
      <c r="BP26" s="650"/>
      <c r="BQ26" s="650"/>
      <c r="BR26" s="650"/>
      <c r="BS26" s="656" t="s">
        <v>129</v>
      </c>
      <c r="BT26" s="648"/>
      <c r="BU26" s="648"/>
      <c r="BV26" s="648"/>
      <c r="BW26" s="648"/>
      <c r="BX26" s="648"/>
      <c r="BY26" s="648"/>
      <c r="BZ26" s="648"/>
      <c r="CA26" s="648"/>
      <c r="CB26" s="657"/>
      <c r="CD26" s="662" t="s">
        <v>296</v>
      </c>
      <c r="CE26" s="663"/>
      <c r="CF26" s="663"/>
      <c r="CG26" s="663"/>
      <c r="CH26" s="663"/>
      <c r="CI26" s="663"/>
      <c r="CJ26" s="663"/>
      <c r="CK26" s="663"/>
      <c r="CL26" s="663"/>
      <c r="CM26" s="663"/>
      <c r="CN26" s="663"/>
      <c r="CO26" s="663"/>
      <c r="CP26" s="663"/>
      <c r="CQ26" s="664"/>
      <c r="CR26" s="647">
        <v>17121686</v>
      </c>
      <c r="CS26" s="648"/>
      <c r="CT26" s="648"/>
      <c r="CU26" s="648"/>
      <c r="CV26" s="648"/>
      <c r="CW26" s="648"/>
      <c r="CX26" s="648"/>
      <c r="CY26" s="649"/>
      <c r="CZ26" s="652">
        <v>6.8</v>
      </c>
      <c r="DA26" s="681"/>
      <c r="DB26" s="681"/>
      <c r="DC26" s="685"/>
      <c r="DD26" s="656">
        <v>16014566</v>
      </c>
      <c r="DE26" s="648"/>
      <c r="DF26" s="648"/>
      <c r="DG26" s="648"/>
      <c r="DH26" s="648"/>
      <c r="DI26" s="648"/>
      <c r="DJ26" s="648"/>
      <c r="DK26" s="649"/>
      <c r="DL26" s="656" t="s">
        <v>129</v>
      </c>
      <c r="DM26" s="648"/>
      <c r="DN26" s="648"/>
      <c r="DO26" s="648"/>
      <c r="DP26" s="648"/>
      <c r="DQ26" s="648"/>
      <c r="DR26" s="648"/>
      <c r="DS26" s="648"/>
      <c r="DT26" s="648"/>
      <c r="DU26" s="648"/>
      <c r="DV26" s="649"/>
      <c r="DW26" s="652" t="s">
        <v>129</v>
      </c>
      <c r="DX26" s="681"/>
      <c r="DY26" s="681"/>
      <c r="DZ26" s="681"/>
      <c r="EA26" s="681"/>
      <c r="EB26" s="681"/>
      <c r="EC26" s="682"/>
    </row>
    <row r="27" spans="2:133" ht="11.25" customHeight="1" x14ac:dyDescent="0.2">
      <c r="B27" s="644" t="s">
        <v>297</v>
      </c>
      <c r="C27" s="645"/>
      <c r="D27" s="645"/>
      <c r="E27" s="645"/>
      <c r="F27" s="645"/>
      <c r="G27" s="645"/>
      <c r="H27" s="645"/>
      <c r="I27" s="645"/>
      <c r="J27" s="645"/>
      <c r="K27" s="645"/>
      <c r="L27" s="645"/>
      <c r="M27" s="645"/>
      <c r="N27" s="645"/>
      <c r="O27" s="645"/>
      <c r="P27" s="645"/>
      <c r="Q27" s="646"/>
      <c r="R27" s="647">
        <v>45557</v>
      </c>
      <c r="S27" s="648"/>
      <c r="T27" s="648"/>
      <c r="U27" s="648"/>
      <c r="V27" s="648"/>
      <c r="W27" s="648"/>
      <c r="X27" s="648"/>
      <c r="Y27" s="649"/>
      <c r="Z27" s="650">
        <v>0</v>
      </c>
      <c r="AA27" s="650"/>
      <c r="AB27" s="650"/>
      <c r="AC27" s="650"/>
      <c r="AD27" s="651">
        <v>45557</v>
      </c>
      <c r="AE27" s="651"/>
      <c r="AF27" s="651"/>
      <c r="AG27" s="651"/>
      <c r="AH27" s="651"/>
      <c r="AI27" s="651"/>
      <c r="AJ27" s="651"/>
      <c r="AK27" s="651"/>
      <c r="AL27" s="652">
        <v>0</v>
      </c>
      <c r="AM27" s="653"/>
      <c r="AN27" s="653"/>
      <c r="AO27" s="654"/>
      <c r="AP27" s="644" t="s">
        <v>298</v>
      </c>
      <c r="AQ27" s="645"/>
      <c r="AR27" s="645"/>
      <c r="AS27" s="645"/>
      <c r="AT27" s="645"/>
      <c r="AU27" s="645"/>
      <c r="AV27" s="645"/>
      <c r="AW27" s="645"/>
      <c r="AX27" s="645"/>
      <c r="AY27" s="645"/>
      <c r="AZ27" s="645"/>
      <c r="BA27" s="645"/>
      <c r="BB27" s="645"/>
      <c r="BC27" s="645"/>
      <c r="BD27" s="645"/>
      <c r="BE27" s="645"/>
      <c r="BF27" s="646"/>
      <c r="BG27" s="647">
        <v>55350524</v>
      </c>
      <c r="BH27" s="648"/>
      <c r="BI27" s="648"/>
      <c r="BJ27" s="648"/>
      <c r="BK27" s="648"/>
      <c r="BL27" s="648"/>
      <c r="BM27" s="648"/>
      <c r="BN27" s="649"/>
      <c r="BO27" s="650">
        <v>100</v>
      </c>
      <c r="BP27" s="650"/>
      <c r="BQ27" s="650"/>
      <c r="BR27" s="650"/>
      <c r="BS27" s="656" t="s">
        <v>129</v>
      </c>
      <c r="BT27" s="648"/>
      <c r="BU27" s="648"/>
      <c r="BV27" s="648"/>
      <c r="BW27" s="648"/>
      <c r="BX27" s="648"/>
      <c r="BY27" s="648"/>
      <c r="BZ27" s="648"/>
      <c r="CA27" s="648"/>
      <c r="CB27" s="657"/>
      <c r="CD27" s="662" t="s">
        <v>299</v>
      </c>
      <c r="CE27" s="663"/>
      <c r="CF27" s="663"/>
      <c r="CG27" s="663"/>
      <c r="CH27" s="663"/>
      <c r="CI27" s="663"/>
      <c r="CJ27" s="663"/>
      <c r="CK27" s="663"/>
      <c r="CL27" s="663"/>
      <c r="CM27" s="663"/>
      <c r="CN27" s="663"/>
      <c r="CO27" s="663"/>
      <c r="CP27" s="663"/>
      <c r="CQ27" s="664"/>
      <c r="CR27" s="647">
        <v>69284884</v>
      </c>
      <c r="CS27" s="683"/>
      <c r="CT27" s="683"/>
      <c r="CU27" s="683"/>
      <c r="CV27" s="683"/>
      <c r="CW27" s="683"/>
      <c r="CX27" s="683"/>
      <c r="CY27" s="684"/>
      <c r="CZ27" s="652">
        <v>27.4</v>
      </c>
      <c r="DA27" s="681"/>
      <c r="DB27" s="681"/>
      <c r="DC27" s="685"/>
      <c r="DD27" s="656">
        <v>26813897</v>
      </c>
      <c r="DE27" s="683"/>
      <c r="DF27" s="683"/>
      <c r="DG27" s="683"/>
      <c r="DH27" s="683"/>
      <c r="DI27" s="683"/>
      <c r="DJ27" s="683"/>
      <c r="DK27" s="684"/>
      <c r="DL27" s="656">
        <v>26681412</v>
      </c>
      <c r="DM27" s="683"/>
      <c r="DN27" s="683"/>
      <c r="DO27" s="683"/>
      <c r="DP27" s="683"/>
      <c r="DQ27" s="683"/>
      <c r="DR27" s="683"/>
      <c r="DS27" s="683"/>
      <c r="DT27" s="683"/>
      <c r="DU27" s="683"/>
      <c r="DV27" s="684"/>
      <c r="DW27" s="652">
        <v>20.7</v>
      </c>
      <c r="DX27" s="681"/>
      <c r="DY27" s="681"/>
      <c r="DZ27" s="681"/>
      <c r="EA27" s="681"/>
      <c r="EB27" s="681"/>
      <c r="EC27" s="682"/>
    </row>
    <row r="28" spans="2:133" ht="11.25" customHeight="1" x14ac:dyDescent="0.2">
      <c r="B28" s="644" t="s">
        <v>300</v>
      </c>
      <c r="C28" s="645"/>
      <c r="D28" s="645"/>
      <c r="E28" s="645"/>
      <c r="F28" s="645"/>
      <c r="G28" s="645"/>
      <c r="H28" s="645"/>
      <c r="I28" s="645"/>
      <c r="J28" s="645"/>
      <c r="K28" s="645"/>
      <c r="L28" s="645"/>
      <c r="M28" s="645"/>
      <c r="N28" s="645"/>
      <c r="O28" s="645"/>
      <c r="P28" s="645"/>
      <c r="Q28" s="646"/>
      <c r="R28" s="647">
        <v>2708812</v>
      </c>
      <c r="S28" s="648"/>
      <c r="T28" s="648"/>
      <c r="U28" s="648"/>
      <c r="V28" s="648"/>
      <c r="W28" s="648"/>
      <c r="X28" s="648"/>
      <c r="Y28" s="649"/>
      <c r="Z28" s="650">
        <v>1</v>
      </c>
      <c r="AA28" s="650"/>
      <c r="AB28" s="650"/>
      <c r="AC28" s="650"/>
      <c r="AD28" s="651" t="s">
        <v>129</v>
      </c>
      <c r="AE28" s="651"/>
      <c r="AF28" s="651"/>
      <c r="AG28" s="651"/>
      <c r="AH28" s="651"/>
      <c r="AI28" s="651"/>
      <c r="AJ28" s="651"/>
      <c r="AK28" s="651"/>
      <c r="AL28" s="652" t="s">
        <v>129</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301</v>
      </c>
      <c r="CE28" s="663"/>
      <c r="CF28" s="663"/>
      <c r="CG28" s="663"/>
      <c r="CH28" s="663"/>
      <c r="CI28" s="663"/>
      <c r="CJ28" s="663"/>
      <c r="CK28" s="663"/>
      <c r="CL28" s="663"/>
      <c r="CM28" s="663"/>
      <c r="CN28" s="663"/>
      <c r="CO28" s="663"/>
      <c r="CP28" s="663"/>
      <c r="CQ28" s="664"/>
      <c r="CR28" s="647">
        <v>2238679</v>
      </c>
      <c r="CS28" s="648"/>
      <c r="CT28" s="648"/>
      <c r="CU28" s="648"/>
      <c r="CV28" s="648"/>
      <c r="CW28" s="648"/>
      <c r="CX28" s="648"/>
      <c r="CY28" s="649"/>
      <c r="CZ28" s="652">
        <v>0.9</v>
      </c>
      <c r="DA28" s="681"/>
      <c r="DB28" s="681"/>
      <c r="DC28" s="685"/>
      <c r="DD28" s="656">
        <v>2237936</v>
      </c>
      <c r="DE28" s="648"/>
      <c r="DF28" s="648"/>
      <c r="DG28" s="648"/>
      <c r="DH28" s="648"/>
      <c r="DI28" s="648"/>
      <c r="DJ28" s="648"/>
      <c r="DK28" s="649"/>
      <c r="DL28" s="656">
        <v>2237936</v>
      </c>
      <c r="DM28" s="648"/>
      <c r="DN28" s="648"/>
      <c r="DO28" s="648"/>
      <c r="DP28" s="648"/>
      <c r="DQ28" s="648"/>
      <c r="DR28" s="648"/>
      <c r="DS28" s="648"/>
      <c r="DT28" s="648"/>
      <c r="DU28" s="648"/>
      <c r="DV28" s="649"/>
      <c r="DW28" s="652">
        <v>1.7</v>
      </c>
      <c r="DX28" s="681"/>
      <c r="DY28" s="681"/>
      <c r="DZ28" s="681"/>
      <c r="EA28" s="681"/>
      <c r="EB28" s="681"/>
      <c r="EC28" s="682"/>
    </row>
    <row r="29" spans="2:133" ht="11.25" customHeight="1" x14ac:dyDescent="0.2">
      <c r="B29" s="644" t="s">
        <v>302</v>
      </c>
      <c r="C29" s="645"/>
      <c r="D29" s="645"/>
      <c r="E29" s="645"/>
      <c r="F29" s="645"/>
      <c r="G29" s="645"/>
      <c r="H29" s="645"/>
      <c r="I29" s="645"/>
      <c r="J29" s="645"/>
      <c r="K29" s="645"/>
      <c r="L29" s="645"/>
      <c r="M29" s="645"/>
      <c r="N29" s="645"/>
      <c r="O29" s="645"/>
      <c r="P29" s="645"/>
      <c r="Q29" s="646"/>
      <c r="R29" s="647">
        <v>2348311</v>
      </c>
      <c r="S29" s="648"/>
      <c r="T29" s="648"/>
      <c r="U29" s="648"/>
      <c r="V29" s="648"/>
      <c r="W29" s="648"/>
      <c r="X29" s="648"/>
      <c r="Y29" s="649"/>
      <c r="Z29" s="650">
        <v>0.9</v>
      </c>
      <c r="AA29" s="650"/>
      <c r="AB29" s="650"/>
      <c r="AC29" s="650"/>
      <c r="AD29" s="651">
        <v>1667737</v>
      </c>
      <c r="AE29" s="651"/>
      <c r="AF29" s="651"/>
      <c r="AG29" s="651"/>
      <c r="AH29" s="651"/>
      <c r="AI29" s="651"/>
      <c r="AJ29" s="651"/>
      <c r="AK29" s="651"/>
      <c r="AL29" s="652">
        <v>1.3</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1" t="s">
        <v>303</v>
      </c>
      <c r="CE29" s="692"/>
      <c r="CF29" s="662" t="s">
        <v>68</v>
      </c>
      <c r="CG29" s="663"/>
      <c r="CH29" s="663"/>
      <c r="CI29" s="663"/>
      <c r="CJ29" s="663"/>
      <c r="CK29" s="663"/>
      <c r="CL29" s="663"/>
      <c r="CM29" s="663"/>
      <c r="CN29" s="663"/>
      <c r="CO29" s="663"/>
      <c r="CP29" s="663"/>
      <c r="CQ29" s="664"/>
      <c r="CR29" s="647">
        <v>2238679</v>
      </c>
      <c r="CS29" s="683"/>
      <c r="CT29" s="683"/>
      <c r="CU29" s="683"/>
      <c r="CV29" s="683"/>
      <c r="CW29" s="683"/>
      <c r="CX29" s="683"/>
      <c r="CY29" s="684"/>
      <c r="CZ29" s="652">
        <v>0.9</v>
      </c>
      <c r="DA29" s="681"/>
      <c r="DB29" s="681"/>
      <c r="DC29" s="685"/>
      <c r="DD29" s="656">
        <v>2237936</v>
      </c>
      <c r="DE29" s="683"/>
      <c r="DF29" s="683"/>
      <c r="DG29" s="683"/>
      <c r="DH29" s="683"/>
      <c r="DI29" s="683"/>
      <c r="DJ29" s="683"/>
      <c r="DK29" s="684"/>
      <c r="DL29" s="656">
        <v>2237936</v>
      </c>
      <c r="DM29" s="683"/>
      <c r="DN29" s="683"/>
      <c r="DO29" s="683"/>
      <c r="DP29" s="683"/>
      <c r="DQ29" s="683"/>
      <c r="DR29" s="683"/>
      <c r="DS29" s="683"/>
      <c r="DT29" s="683"/>
      <c r="DU29" s="683"/>
      <c r="DV29" s="684"/>
      <c r="DW29" s="652">
        <v>1.7</v>
      </c>
      <c r="DX29" s="681"/>
      <c r="DY29" s="681"/>
      <c r="DZ29" s="681"/>
      <c r="EA29" s="681"/>
      <c r="EB29" s="681"/>
      <c r="EC29" s="682"/>
    </row>
    <row r="30" spans="2:133" ht="11.25" customHeight="1" x14ac:dyDescent="0.2">
      <c r="B30" s="644" t="s">
        <v>304</v>
      </c>
      <c r="C30" s="645"/>
      <c r="D30" s="645"/>
      <c r="E30" s="645"/>
      <c r="F30" s="645"/>
      <c r="G30" s="645"/>
      <c r="H30" s="645"/>
      <c r="I30" s="645"/>
      <c r="J30" s="645"/>
      <c r="K30" s="645"/>
      <c r="L30" s="645"/>
      <c r="M30" s="645"/>
      <c r="N30" s="645"/>
      <c r="O30" s="645"/>
      <c r="P30" s="645"/>
      <c r="Q30" s="646"/>
      <c r="R30" s="647">
        <v>778727</v>
      </c>
      <c r="S30" s="648"/>
      <c r="T30" s="648"/>
      <c r="U30" s="648"/>
      <c r="V30" s="648"/>
      <c r="W30" s="648"/>
      <c r="X30" s="648"/>
      <c r="Y30" s="649"/>
      <c r="Z30" s="650">
        <v>0.3</v>
      </c>
      <c r="AA30" s="650"/>
      <c r="AB30" s="650"/>
      <c r="AC30" s="650"/>
      <c r="AD30" s="651" t="s">
        <v>129</v>
      </c>
      <c r="AE30" s="651"/>
      <c r="AF30" s="651"/>
      <c r="AG30" s="651"/>
      <c r="AH30" s="651"/>
      <c r="AI30" s="651"/>
      <c r="AJ30" s="651"/>
      <c r="AK30" s="651"/>
      <c r="AL30" s="652" t="s">
        <v>129</v>
      </c>
      <c r="AM30" s="653"/>
      <c r="AN30" s="653"/>
      <c r="AO30" s="654"/>
      <c r="AP30" s="626" t="s">
        <v>222</v>
      </c>
      <c r="AQ30" s="627"/>
      <c r="AR30" s="627"/>
      <c r="AS30" s="627"/>
      <c r="AT30" s="627"/>
      <c r="AU30" s="627"/>
      <c r="AV30" s="627"/>
      <c r="AW30" s="627"/>
      <c r="AX30" s="627"/>
      <c r="AY30" s="627"/>
      <c r="AZ30" s="627"/>
      <c r="BA30" s="627"/>
      <c r="BB30" s="627"/>
      <c r="BC30" s="627"/>
      <c r="BD30" s="627"/>
      <c r="BE30" s="627"/>
      <c r="BF30" s="628"/>
      <c r="BG30" s="626" t="s">
        <v>305</v>
      </c>
      <c r="BH30" s="700"/>
      <c r="BI30" s="700"/>
      <c r="BJ30" s="700"/>
      <c r="BK30" s="700"/>
      <c r="BL30" s="700"/>
      <c r="BM30" s="700"/>
      <c r="BN30" s="700"/>
      <c r="BO30" s="700"/>
      <c r="BP30" s="700"/>
      <c r="BQ30" s="701"/>
      <c r="BR30" s="626" t="s">
        <v>306</v>
      </c>
      <c r="BS30" s="700"/>
      <c r="BT30" s="700"/>
      <c r="BU30" s="700"/>
      <c r="BV30" s="700"/>
      <c r="BW30" s="700"/>
      <c r="BX30" s="700"/>
      <c r="BY30" s="700"/>
      <c r="BZ30" s="700"/>
      <c r="CA30" s="700"/>
      <c r="CB30" s="701"/>
      <c r="CD30" s="693"/>
      <c r="CE30" s="694"/>
      <c r="CF30" s="662" t="s">
        <v>307</v>
      </c>
      <c r="CG30" s="663"/>
      <c r="CH30" s="663"/>
      <c r="CI30" s="663"/>
      <c r="CJ30" s="663"/>
      <c r="CK30" s="663"/>
      <c r="CL30" s="663"/>
      <c r="CM30" s="663"/>
      <c r="CN30" s="663"/>
      <c r="CO30" s="663"/>
      <c r="CP30" s="663"/>
      <c r="CQ30" s="664"/>
      <c r="CR30" s="647">
        <v>1958898</v>
      </c>
      <c r="CS30" s="648"/>
      <c r="CT30" s="648"/>
      <c r="CU30" s="648"/>
      <c r="CV30" s="648"/>
      <c r="CW30" s="648"/>
      <c r="CX30" s="648"/>
      <c r="CY30" s="649"/>
      <c r="CZ30" s="652">
        <v>0.8</v>
      </c>
      <c r="DA30" s="681"/>
      <c r="DB30" s="681"/>
      <c r="DC30" s="685"/>
      <c r="DD30" s="656">
        <v>1958155</v>
      </c>
      <c r="DE30" s="648"/>
      <c r="DF30" s="648"/>
      <c r="DG30" s="648"/>
      <c r="DH30" s="648"/>
      <c r="DI30" s="648"/>
      <c r="DJ30" s="648"/>
      <c r="DK30" s="649"/>
      <c r="DL30" s="656">
        <v>1958155</v>
      </c>
      <c r="DM30" s="648"/>
      <c r="DN30" s="648"/>
      <c r="DO30" s="648"/>
      <c r="DP30" s="648"/>
      <c r="DQ30" s="648"/>
      <c r="DR30" s="648"/>
      <c r="DS30" s="648"/>
      <c r="DT30" s="648"/>
      <c r="DU30" s="648"/>
      <c r="DV30" s="649"/>
      <c r="DW30" s="652">
        <v>1.5</v>
      </c>
      <c r="DX30" s="681"/>
      <c r="DY30" s="681"/>
      <c r="DZ30" s="681"/>
      <c r="EA30" s="681"/>
      <c r="EB30" s="681"/>
      <c r="EC30" s="682"/>
    </row>
    <row r="31" spans="2:133" ht="11.25" customHeight="1" x14ac:dyDescent="0.2">
      <c r="B31" s="644" t="s">
        <v>308</v>
      </c>
      <c r="C31" s="645"/>
      <c r="D31" s="645"/>
      <c r="E31" s="645"/>
      <c r="F31" s="645"/>
      <c r="G31" s="645"/>
      <c r="H31" s="645"/>
      <c r="I31" s="645"/>
      <c r="J31" s="645"/>
      <c r="K31" s="645"/>
      <c r="L31" s="645"/>
      <c r="M31" s="645"/>
      <c r="N31" s="645"/>
      <c r="O31" s="645"/>
      <c r="P31" s="645"/>
      <c r="Q31" s="646"/>
      <c r="R31" s="647">
        <v>91321920</v>
      </c>
      <c r="S31" s="648"/>
      <c r="T31" s="648"/>
      <c r="U31" s="648"/>
      <c r="V31" s="648"/>
      <c r="W31" s="648"/>
      <c r="X31" s="648"/>
      <c r="Y31" s="649"/>
      <c r="Z31" s="650">
        <v>35.1</v>
      </c>
      <c r="AA31" s="650"/>
      <c r="AB31" s="650"/>
      <c r="AC31" s="650"/>
      <c r="AD31" s="651" t="s">
        <v>129</v>
      </c>
      <c r="AE31" s="651"/>
      <c r="AF31" s="651"/>
      <c r="AG31" s="651"/>
      <c r="AH31" s="651"/>
      <c r="AI31" s="651"/>
      <c r="AJ31" s="651"/>
      <c r="AK31" s="651"/>
      <c r="AL31" s="652" t="s">
        <v>129</v>
      </c>
      <c r="AM31" s="653"/>
      <c r="AN31" s="653"/>
      <c r="AO31" s="654"/>
      <c r="AP31" s="704" t="s">
        <v>309</v>
      </c>
      <c r="AQ31" s="705"/>
      <c r="AR31" s="705"/>
      <c r="AS31" s="705"/>
      <c r="AT31" s="710" t="s">
        <v>310</v>
      </c>
      <c r="AU31" s="231"/>
      <c r="AV31" s="231"/>
      <c r="AW31" s="231"/>
      <c r="AX31" s="633" t="s">
        <v>186</v>
      </c>
      <c r="AY31" s="634"/>
      <c r="AZ31" s="634"/>
      <c r="BA31" s="634"/>
      <c r="BB31" s="634"/>
      <c r="BC31" s="634"/>
      <c r="BD31" s="634"/>
      <c r="BE31" s="634"/>
      <c r="BF31" s="635"/>
      <c r="BG31" s="715">
        <v>99.3</v>
      </c>
      <c r="BH31" s="702"/>
      <c r="BI31" s="702"/>
      <c r="BJ31" s="702"/>
      <c r="BK31" s="702"/>
      <c r="BL31" s="702"/>
      <c r="BM31" s="642">
        <v>98.6</v>
      </c>
      <c r="BN31" s="702"/>
      <c r="BO31" s="702"/>
      <c r="BP31" s="702"/>
      <c r="BQ31" s="703"/>
      <c r="BR31" s="715">
        <v>99.2</v>
      </c>
      <c r="BS31" s="702"/>
      <c r="BT31" s="702"/>
      <c r="BU31" s="702"/>
      <c r="BV31" s="702"/>
      <c r="BW31" s="702"/>
      <c r="BX31" s="642">
        <v>98.6</v>
      </c>
      <c r="BY31" s="702"/>
      <c r="BZ31" s="702"/>
      <c r="CA31" s="702"/>
      <c r="CB31" s="703"/>
      <c r="CD31" s="693"/>
      <c r="CE31" s="694"/>
      <c r="CF31" s="662" t="s">
        <v>311</v>
      </c>
      <c r="CG31" s="663"/>
      <c r="CH31" s="663"/>
      <c r="CI31" s="663"/>
      <c r="CJ31" s="663"/>
      <c r="CK31" s="663"/>
      <c r="CL31" s="663"/>
      <c r="CM31" s="663"/>
      <c r="CN31" s="663"/>
      <c r="CO31" s="663"/>
      <c r="CP31" s="663"/>
      <c r="CQ31" s="664"/>
      <c r="CR31" s="647">
        <v>279781</v>
      </c>
      <c r="CS31" s="683"/>
      <c r="CT31" s="683"/>
      <c r="CU31" s="683"/>
      <c r="CV31" s="683"/>
      <c r="CW31" s="683"/>
      <c r="CX31" s="683"/>
      <c r="CY31" s="684"/>
      <c r="CZ31" s="652">
        <v>0.1</v>
      </c>
      <c r="DA31" s="681"/>
      <c r="DB31" s="681"/>
      <c r="DC31" s="685"/>
      <c r="DD31" s="656">
        <v>279781</v>
      </c>
      <c r="DE31" s="683"/>
      <c r="DF31" s="683"/>
      <c r="DG31" s="683"/>
      <c r="DH31" s="683"/>
      <c r="DI31" s="683"/>
      <c r="DJ31" s="683"/>
      <c r="DK31" s="684"/>
      <c r="DL31" s="656">
        <v>279781</v>
      </c>
      <c r="DM31" s="683"/>
      <c r="DN31" s="683"/>
      <c r="DO31" s="683"/>
      <c r="DP31" s="683"/>
      <c r="DQ31" s="683"/>
      <c r="DR31" s="683"/>
      <c r="DS31" s="683"/>
      <c r="DT31" s="683"/>
      <c r="DU31" s="683"/>
      <c r="DV31" s="684"/>
      <c r="DW31" s="652">
        <v>0.2</v>
      </c>
      <c r="DX31" s="681"/>
      <c r="DY31" s="681"/>
      <c r="DZ31" s="681"/>
      <c r="EA31" s="681"/>
      <c r="EB31" s="681"/>
      <c r="EC31" s="682"/>
    </row>
    <row r="32" spans="2:133" ht="11.25" customHeight="1" x14ac:dyDescent="0.2">
      <c r="B32" s="697" t="s">
        <v>312</v>
      </c>
      <c r="C32" s="698"/>
      <c r="D32" s="698"/>
      <c r="E32" s="698"/>
      <c r="F32" s="698"/>
      <c r="G32" s="698"/>
      <c r="H32" s="698"/>
      <c r="I32" s="698"/>
      <c r="J32" s="698"/>
      <c r="K32" s="698"/>
      <c r="L32" s="698"/>
      <c r="M32" s="698"/>
      <c r="N32" s="698"/>
      <c r="O32" s="698"/>
      <c r="P32" s="698"/>
      <c r="Q32" s="699"/>
      <c r="R32" s="647">
        <v>58065973</v>
      </c>
      <c r="S32" s="648"/>
      <c r="T32" s="648"/>
      <c r="U32" s="648"/>
      <c r="V32" s="648"/>
      <c r="W32" s="648"/>
      <c r="X32" s="648"/>
      <c r="Y32" s="649"/>
      <c r="Z32" s="650">
        <v>22.3</v>
      </c>
      <c r="AA32" s="650"/>
      <c r="AB32" s="650"/>
      <c r="AC32" s="650"/>
      <c r="AD32" s="651">
        <v>56423754</v>
      </c>
      <c r="AE32" s="651"/>
      <c r="AF32" s="651"/>
      <c r="AG32" s="651"/>
      <c r="AH32" s="651"/>
      <c r="AI32" s="651"/>
      <c r="AJ32" s="651"/>
      <c r="AK32" s="651"/>
      <c r="AL32" s="652">
        <v>43.8</v>
      </c>
      <c r="AM32" s="653"/>
      <c r="AN32" s="653"/>
      <c r="AO32" s="654"/>
      <c r="AP32" s="706"/>
      <c r="AQ32" s="707"/>
      <c r="AR32" s="707"/>
      <c r="AS32" s="707"/>
      <c r="AT32" s="711"/>
      <c r="AU32" s="230" t="s">
        <v>313</v>
      </c>
      <c r="AV32" s="230"/>
      <c r="AW32" s="230"/>
      <c r="AX32" s="644" t="s">
        <v>314</v>
      </c>
      <c r="AY32" s="645"/>
      <c r="AZ32" s="645"/>
      <c r="BA32" s="645"/>
      <c r="BB32" s="645"/>
      <c r="BC32" s="645"/>
      <c r="BD32" s="645"/>
      <c r="BE32" s="645"/>
      <c r="BF32" s="646"/>
      <c r="BG32" s="716">
        <v>99.2</v>
      </c>
      <c r="BH32" s="683"/>
      <c r="BI32" s="683"/>
      <c r="BJ32" s="683"/>
      <c r="BK32" s="683"/>
      <c r="BL32" s="683"/>
      <c r="BM32" s="653">
        <v>98.5</v>
      </c>
      <c r="BN32" s="713"/>
      <c r="BO32" s="713"/>
      <c r="BP32" s="713"/>
      <c r="BQ32" s="714"/>
      <c r="BR32" s="716">
        <v>99.2</v>
      </c>
      <c r="BS32" s="683"/>
      <c r="BT32" s="683"/>
      <c r="BU32" s="683"/>
      <c r="BV32" s="683"/>
      <c r="BW32" s="683"/>
      <c r="BX32" s="653">
        <v>98.5</v>
      </c>
      <c r="BY32" s="713"/>
      <c r="BZ32" s="713"/>
      <c r="CA32" s="713"/>
      <c r="CB32" s="714"/>
      <c r="CD32" s="695"/>
      <c r="CE32" s="696"/>
      <c r="CF32" s="662" t="s">
        <v>315</v>
      </c>
      <c r="CG32" s="663"/>
      <c r="CH32" s="663"/>
      <c r="CI32" s="663"/>
      <c r="CJ32" s="663"/>
      <c r="CK32" s="663"/>
      <c r="CL32" s="663"/>
      <c r="CM32" s="663"/>
      <c r="CN32" s="663"/>
      <c r="CO32" s="663"/>
      <c r="CP32" s="663"/>
      <c r="CQ32" s="664"/>
      <c r="CR32" s="647" t="s">
        <v>129</v>
      </c>
      <c r="CS32" s="648"/>
      <c r="CT32" s="648"/>
      <c r="CU32" s="648"/>
      <c r="CV32" s="648"/>
      <c r="CW32" s="648"/>
      <c r="CX32" s="648"/>
      <c r="CY32" s="649"/>
      <c r="CZ32" s="652" t="s">
        <v>129</v>
      </c>
      <c r="DA32" s="681"/>
      <c r="DB32" s="681"/>
      <c r="DC32" s="685"/>
      <c r="DD32" s="656" t="s">
        <v>129</v>
      </c>
      <c r="DE32" s="648"/>
      <c r="DF32" s="648"/>
      <c r="DG32" s="648"/>
      <c r="DH32" s="648"/>
      <c r="DI32" s="648"/>
      <c r="DJ32" s="648"/>
      <c r="DK32" s="649"/>
      <c r="DL32" s="656" t="s">
        <v>129</v>
      </c>
      <c r="DM32" s="648"/>
      <c r="DN32" s="648"/>
      <c r="DO32" s="648"/>
      <c r="DP32" s="648"/>
      <c r="DQ32" s="648"/>
      <c r="DR32" s="648"/>
      <c r="DS32" s="648"/>
      <c r="DT32" s="648"/>
      <c r="DU32" s="648"/>
      <c r="DV32" s="649"/>
      <c r="DW32" s="652" t="s">
        <v>129</v>
      </c>
      <c r="DX32" s="681"/>
      <c r="DY32" s="681"/>
      <c r="DZ32" s="681"/>
      <c r="EA32" s="681"/>
      <c r="EB32" s="681"/>
      <c r="EC32" s="682"/>
    </row>
    <row r="33" spans="2:133" ht="11.25" customHeight="1" x14ac:dyDescent="0.2">
      <c r="B33" s="644" t="s">
        <v>316</v>
      </c>
      <c r="C33" s="645"/>
      <c r="D33" s="645"/>
      <c r="E33" s="645"/>
      <c r="F33" s="645"/>
      <c r="G33" s="645"/>
      <c r="H33" s="645"/>
      <c r="I33" s="645"/>
      <c r="J33" s="645"/>
      <c r="K33" s="645"/>
      <c r="L33" s="645"/>
      <c r="M33" s="645"/>
      <c r="N33" s="645"/>
      <c r="O33" s="645"/>
      <c r="P33" s="645"/>
      <c r="Q33" s="646"/>
      <c r="R33" s="647">
        <v>20550838</v>
      </c>
      <c r="S33" s="648"/>
      <c r="T33" s="648"/>
      <c r="U33" s="648"/>
      <c r="V33" s="648"/>
      <c r="W33" s="648"/>
      <c r="X33" s="648"/>
      <c r="Y33" s="649"/>
      <c r="Z33" s="650">
        <v>7.9</v>
      </c>
      <c r="AA33" s="650"/>
      <c r="AB33" s="650"/>
      <c r="AC33" s="650"/>
      <c r="AD33" s="651" t="s">
        <v>129</v>
      </c>
      <c r="AE33" s="651"/>
      <c r="AF33" s="651"/>
      <c r="AG33" s="651"/>
      <c r="AH33" s="651"/>
      <c r="AI33" s="651"/>
      <c r="AJ33" s="651"/>
      <c r="AK33" s="651"/>
      <c r="AL33" s="652" t="s">
        <v>129</v>
      </c>
      <c r="AM33" s="653"/>
      <c r="AN33" s="653"/>
      <c r="AO33" s="654"/>
      <c r="AP33" s="708"/>
      <c r="AQ33" s="709"/>
      <c r="AR33" s="709"/>
      <c r="AS33" s="709"/>
      <c r="AT33" s="712"/>
      <c r="AU33" s="232"/>
      <c r="AV33" s="232"/>
      <c r="AW33" s="232"/>
      <c r="AX33" s="688" t="s">
        <v>317</v>
      </c>
      <c r="AY33" s="689"/>
      <c r="AZ33" s="689"/>
      <c r="BA33" s="689"/>
      <c r="BB33" s="689"/>
      <c r="BC33" s="689"/>
      <c r="BD33" s="689"/>
      <c r="BE33" s="689"/>
      <c r="BF33" s="690"/>
      <c r="BG33" s="717" t="s">
        <v>129</v>
      </c>
      <c r="BH33" s="718"/>
      <c r="BI33" s="718"/>
      <c r="BJ33" s="718"/>
      <c r="BK33" s="718"/>
      <c r="BL33" s="718"/>
      <c r="BM33" s="719" t="s">
        <v>129</v>
      </c>
      <c r="BN33" s="718"/>
      <c r="BO33" s="718"/>
      <c r="BP33" s="718"/>
      <c r="BQ33" s="720"/>
      <c r="BR33" s="717" t="s">
        <v>129</v>
      </c>
      <c r="BS33" s="718"/>
      <c r="BT33" s="718"/>
      <c r="BU33" s="718"/>
      <c r="BV33" s="718"/>
      <c r="BW33" s="718"/>
      <c r="BX33" s="719" t="s">
        <v>129</v>
      </c>
      <c r="BY33" s="718"/>
      <c r="BZ33" s="718"/>
      <c r="CA33" s="718"/>
      <c r="CB33" s="720"/>
      <c r="CD33" s="662" t="s">
        <v>318</v>
      </c>
      <c r="CE33" s="663"/>
      <c r="CF33" s="663"/>
      <c r="CG33" s="663"/>
      <c r="CH33" s="663"/>
      <c r="CI33" s="663"/>
      <c r="CJ33" s="663"/>
      <c r="CK33" s="663"/>
      <c r="CL33" s="663"/>
      <c r="CM33" s="663"/>
      <c r="CN33" s="663"/>
      <c r="CO33" s="663"/>
      <c r="CP33" s="663"/>
      <c r="CQ33" s="664"/>
      <c r="CR33" s="647">
        <v>138047094</v>
      </c>
      <c r="CS33" s="683"/>
      <c r="CT33" s="683"/>
      <c r="CU33" s="683"/>
      <c r="CV33" s="683"/>
      <c r="CW33" s="683"/>
      <c r="CX33" s="683"/>
      <c r="CY33" s="684"/>
      <c r="CZ33" s="652">
        <v>54.6</v>
      </c>
      <c r="DA33" s="681"/>
      <c r="DB33" s="681"/>
      <c r="DC33" s="685"/>
      <c r="DD33" s="656">
        <v>71650639</v>
      </c>
      <c r="DE33" s="683"/>
      <c r="DF33" s="683"/>
      <c r="DG33" s="683"/>
      <c r="DH33" s="683"/>
      <c r="DI33" s="683"/>
      <c r="DJ33" s="683"/>
      <c r="DK33" s="684"/>
      <c r="DL33" s="656">
        <v>48446710</v>
      </c>
      <c r="DM33" s="683"/>
      <c r="DN33" s="683"/>
      <c r="DO33" s="683"/>
      <c r="DP33" s="683"/>
      <c r="DQ33" s="683"/>
      <c r="DR33" s="683"/>
      <c r="DS33" s="683"/>
      <c r="DT33" s="683"/>
      <c r="DU33" s="683"/>
      <c r="DV33" s="684"/>
      <c r="DW33" s="652">
        <v>37.6</v>
      </c>
      <c r="DX33" s="681"/>
      <c r="DY33" s="681"/>
      <c r="DZ33" s="681"/>
      <c r="EA33" s="681"/>
      <c r="EB33" s="681"/>
      <c r="EC33" s="682"/>
    </row>
    <row r="34" spans="2:133" ht="11.25" customHeight="1" x14ac:dyDescent="0.2">
      <c r="B34" s="644" t="s">
        <v>319</v>
      </c>
      <c r="C34" s="645"/>
      <c r="D34" s="645"/>
      <c r="E34" s="645"/>
      <c r="F34" s="645"/>
      <c r="G34" s="645"/>
      <c r="H34" s="645"/>
      <c r="I34" s="645"/>
      <c r="J34" s="645"/>
      <c r="K34" s="645"/>
      <c r="L34" s="645"/>
      <c r="M34" s="645"/>
      <c r="N34" s="645"/>
      <c r="O34" s="645"/>
      <c r="P34" s="645"/>
      <c r="Q34" s="646"/>
      <c r="R34" s="647">
        <v>294207</v>
      </c>
      <c r="S34" s="648"/>
      <c r="T34" s="648"/>
      <c r="U34" s="648"/>
      <c r="V34" s="648"/>
      <c r="W34" s="648"/>
      <c r="X34" s="648"/>
      <c r="Y34" s="649"/>
      <c r="Z34" s="650">
        <v>0.1</v>
      </c>
      <c r="AA34" s="650"/>
      <c r="AB34" s="650"/>
      <c r="AC34" s="650"/>
      <c r="AD34" s="651">
        <v>257648</v>
      </c>
      <c r="AE34" s="651"/>
      <c r="AF34" s="651"/>
      <c r="AG34" s="651"/>
      <c r="AH34" s="651"/>
      <c r="AI34" s="651"/>
      <c r="AJ34" s="651"/>
      <c r="AK34" s="651"/>
      <c r="AL34" s="652">
        <v>0.2</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320</v>
      </c>
      <c r="CE34" s="663"/>
      <c r="CF34" s="663"/>
      <c r="CG34" s="663"/>
      <c r="CH34" s="663"/>
      <c r="CI34" s="663"/>
      <c r="CJ34" s="663"/>
      <c r="CK34" s="663"/>
      <c r="CL34" s="663"/>
      <c r="CM34" s="663"/>
      <c r="CN34" s="663"/>
      <c r="CO34" s="663"/>
      <c r="CP34" s="663"/>
      <c r="CQ34" s="664"/>
      <c r="CR34" s="647">
        <v>40622737</v>
      </c>
      <c r="CS34" s="648"/>
      <c r="CT34" s="648"/>
      <c r="CU34" s="648"/>
      <c r="CV34" s="648"/>
      <c r="CW34" s="648"/>
      <c r="CX34" s="648"/>
      <c r="CY34" s="649"/>
      <c r="CZ34" s="652">
        <v>16.100000000000001</v>
      </c>
      <c r="DA34" s="681"/>
      <c r="DB34" s="681"/>
      <c r="DC34" s="685"/>
      <c r="DD34" s="656">
        <v>34419896</v>
      </c>
      <c r="DE34" s="648"/>
      <c r="DF34" s="648"/>
      <c r="DG34" s="648"/>
      <c r="DH34" s="648"/>
      <c r="DI34" s="648"/>
      <c r="DJ34" s="648"/>
      <c r="DK34" s="649"/>
      <c r="DL34" s="656">
        <v>30559335</v>
      </c>
      <c r="DM34" s="648"/>
      <c r="DN34" s="648"/>
      <c r="DO34" s="648"/>
      <c r="DP34" s="648"/>
      <c r="DQ34" s="648"/>
      <c r="DR34" s="648"/>
      <c r="DS34" s="648"/>
      <c r="DT34" s="648"/>
      <c r="DU34" s="648"/>
      <c r="DV34" s="649"/>
      <c r="DW34" s="652">
        <v>23.7</v>
      </c>
      <c r="DX34" s="681"/>
      <c r="DY34" s="681"/>
      <c r="DZ34" s="681"/>
      <c r="EA34" s="681"/>
      <c r="EB34" s="681"/>
      <c r="EC34" s="682"/>
    </row>
    <row r="35" spans="2:133" ht="11.25" customHeight="1" x14ac:dyDescent="0.2">
      <c r="B35" s="644" t="s">
        <v>321</v>
      </c>
      <c r="C35" s="645"/>
      <c r="D35" s="645"/>
      <c r="E35" s="645"/>
      <c r="F35" s="645"/>
      <c r="G35" s="645"/>
      <c r="H35" s="645"/>
      <c r="I35" s="645"/>
      <c r="J35" s="645"/>
      <c r="K35" s="645"/>
      <c r="L35" s="645"/>
      <c r="M35" s="645"/>
      <c r="N35" s="645"/>
      <c r="O35" s="645"/>
      <c r="P35" s="645"/>
      <c r="Q35" s="646"/>
      <c r="R35" s="647">
        <v>365490</v>
      </c>
      <c r="S35" s="648"/>
      <c r="T35" s="648"/>
      <c r="U35" s="648"/>
      <c r="V35" s="648"/>
      <c r="W35" s="648"/>
      <c r="X35" s="648"/>
      <c r="Y35" s="649"/>
      <c r="Z35" s="650">
        <v>0.1</v>
      </c>
      <c r="AA35" s="650"/>
      <c r="AB35" s="650"/>
      <c r="AC35" s="650"/>
      <c r="AD35" s="651" t="s">
        <v>129</v>
      </c>
      <c r="AE35" s="651"/>
      <c r="AF35" s="651"/>
      <c r="AG35" s="651"/>
      <c r="AH35" s="651"/>
      <c r="AI35" s="651"/>
      <c r="AJ35" s="651"/>
      <c r="AK35" s="651"/>
      <c r="AL35" s="652" t="s">
        <v>129</v>
      </c>
      <c r="AM35" s="653"/>
      <c r="AN35" s="653"/>
      <c r="AO35" s="654"/>
      <c r="AP35" s="235"/>
      <c r="AQ35" s="626" t="s">
        <v>322</v>
      </c>
      <c r="AR35" s="627"/>
      <c r="AS35" s="627"/>
      <c r="AT35" s="627"/>
      <c r="AU35" s="627"/>
      <c r="AV35" s="627"/>
      <c r="AW35" s="627"/>
      <c r="AX35" s="627"/>
      <c r="AY35" s="627"/>
      <c r="AZ35" s="627"/>
      <c r="BA35" s="627"/>
      <c r="BB35" s="627"/>
      <c r="BC35" s="627"/>
      <c r="BD35" s="627"/>
      <c r="BE35" s="627"/>
      <c r="BF35" s="628"/>
      <c r="BG35" s="626" t="s">
        <v>323</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324</v>
      </c>
      <c r="CE35" s="663"/>
      <c r="CF35" s="663"/>
      <c r="CG35" s="663"/>
      <c r="CH35" s="663"/>
      <c r="CI35" s="663"/>
      <c r="CJ35" s="663"/>
      <c r="CK35" s="663"/>
      <c r="CL35" s="663"/>
      <c r="CM35" s="663"/>
      <c r="CN35" s="663"/>
      <c r="CO35" s="663"/>
      <c r="CP35" s="663"/>
      <c r="CQ35" s="664"/>
      <c r="CR35" s="647">
        <v>2202439</v>
      </c>
      <c r="CS35" s="683"/>
      <c r="CT35" s="683"/>
      <c r="CU35" s="683"/>
      <c r="CV35" s="683"/>
      <c r="CW35" s="683"/>
      <c r="CX35" s="683"/>
      <c r="CY35" s="684"/>
      <c r="CZ35" s="652">
        <v>0.9</v>
      </c>
      <c r="DA35" s="681"/>
      <c r="DB35" s="681"/>
      <c r="DC35" s="685"/>
      <c r="DD35" s="656">
        <v>2048935</v>
      </c>
      <c r="DE35" s="683"/>
      <c r="DF35" s="683"/>
      <c r="DG35" s="683"/>
      <c r="DH35" s="683"/>
      <c r="DI35" s="683"/>
      <c r="DJ35" s="683"/>
      <c r="DK35" s="684"/>
      <c r="DL35" s="656">
        <v>2048935</v>
      </c>
      <c r="DM35" s="683"/>
      <c r="DN35" s="683"/>
      <c r="DO35" s="683"/>
      <c r="DP35" s="683"/>
      <c r="DQ35" s="683"/>
      <c r="DR35" s="683"/>
      <c r="DS35" s="683"/>
      <c r="DT35" s="683"/>
      <c r="DU35" s="683"/>
      <c r="DV35" s="684"/>
      <c r="DW35" s="652">
        <v>1.6</v>
      </c>
      <c r="DX35" s="681"/>
      <c r="DY35" s="681"/>
      <c r="DZ35" s="681"/>
      <c r="EA35" s="681"/>
      <c r="EB35" s="681"/>
      <c r="EC35" s="682"/>
    </row>
    <row r="36" spans="2:133" ht="11.25" customHeight="1" x14ac:dyDescent="0.2">
      <c r="B36" s="644" t="s">
        <v>325</v>
      </c>
      <c r="C36" s="645"/>
      <c r="D36" s="645"/>
      <c r="E36" s="645"/>
      <c r="F36" s="645"/>
      <c r="G36" s="645"/>
      <c r="H36" s="645"/>
      <c r="I36" s="645"/>
      <c r="J36" s="645"/>
      <c r="K36" s="645"/>
      <c r="L36" s="645"/>
      <c r="M36" s="645"/>
      <c r="N36" s="645"/>
      <c r="O36" s="645"/>
      <c r="P36" s="645"/>
      <c r="Q36" s="646"/>
      <c r="R36" s="647">
        <v>4338752</v>
      </c>
      <c r="S36" s="648"/>
      <c r="T36" s="648"/>
      <c r="U36" s="648"/>
      <c r="V36" s="648"/>
      <c r="W36" s="648"/>
      <c r="X36" s="648"/>
      <c r="Y36" s="649"/>
      <c r="Z36" s="650">
        <v>1.7</v>
      </c>
      <c r="AA36" s="650"/>
      <c r="AB36" s="650"/>
      <c r="AC36" s="650"/>
      <c r="AD36" s="651" t="s">
        <v>129</v>
      </c>
      <c r="AE36" s="651"/>
      <c r="AF36" s="651"/>
      <c r="AG36" s="651"/>
      <c r="AH36" s="651"/>
      <c r="AI36" s="651"/>
      <c r="AJ36" s="651"/>
      <c r="AK36" s="651"/>
      <c r="AL36" s="652" t="s">
        <v>129</v>
      </c>
      <c r="AM36" s="653"/>
      <c r="AN36" s="653"/>
      <c r="AO36" s="654"/>
      <c r="AP36" s="235"/>
      <c r="AQ36" s="721" t="s">
        <v>326</v>
      </c>
      <c r="AR36" s="722"/>
      <c r="AS36" s="722"/>
      <c r="AT36" s="722"/>
      <c r="AU36" s="722"/>
      <c r="AV36" s="722"/>
      <c r="AW36" s="722"/>
      <c r="AX36" s="722"/>
      <c r="AY36" s="723"/>
      <c r="AZ36" s="636">
        <v>15453354</v>
      </c>
      <c r="BA36" s="637"/>
      <c r="BB36" s="637"/>
      <c r="BC36" s="637"/>
      <c r="BD36" s="637"/>
      <c r="BE36" s="637"/>
      <c r="BF36" s="724"/>
      <c r="BG36" s="658" t="s">
        <v>327</v>
      </c>
      <c r="BH36" s="659"/>
      <c r="BI36" s="659"/>
      <c r="BJ36" s="659"/>
      <c r="BK36" s="659"/>
      <c r="BL36" s="659"/>
      <c r="BM36" s="659"/>
      <c r="BN36" s="659"/>
      <c r="BO36" s="659"/>
      <c r="BP36" s="659"/>
      <c r="BQ36" s="659"/>
      <c r="BR36" s="659"/>
      <c r="BS36" s="659"/>
      <c r="BT36" s="659"/>
      <c r="BU36" s="660"/>
      <c r="BV36" s="636">
        <v>1845020</v>
      </c>
      <c r="BW36" s="637"/>
      <c r="BX36" s="637"/>
      <c r="BY36" s="637"/>
      <c r="BZ36" s="637"/>
      <c r="CA36" s="637"/>
      <c r="CB36" s="724"/>
      <c r="CD36" s="662" t="s">
        <v>328</v>
      </c>
      <c r="CE36" s="663"/>
      <c r="CF36" s="663"/>
      <c r="CG36" s="663"/>
      <c r="CH36" s="663"/>
      <c r="CI36" s="663"/>
      <c r="CJ36" s="663"/>
      <c r="CK36" s="663"/>
      <c r="CL36" s="663"/>
      <c r="CM36" s="663"/>
      <c r="CN36" s="663"/>
      <c r="CO36" s="663"/>
      <c r="CP36" s="663"/>
      <c r="CQ36" s="664"/>
      <c r="CR36" s="647">
        <v>66516742</v>
      </c>
      <c r="CS36" s="648"/>
      <c r="CT36" s="648"/>
      <c r="CU36" s="648"/>
      <c r="CV36" s="648"/>
      <c r="CW36" s="648"/>
      <c r="CX36" s="648"/>
      <c r="CY36" s="649"/>
      <c r="CZ36" s="652">
        <v>26.3</v>
      </c>
      <c r="DA36" s="681"/>
      <c r="DB36" s="681"/>
      <c r="DC36" s="685"/>
      <c r="DD36" s="656">
        <v>9976029</v>
      </c>
      <c r="DE36" s="648"/>
      <c r="DF36" s="648"/>
      <c r="DG36" s="648"/>
      <c r="DH36" s="648"/>
      <c r="DI36" s="648"/>
      <c r="DJ36" s="648"/>
      <c r="DK36" s="649"/>
      <c r="DL36" s="656">
        <v>5496703</v>
      </c>
      <c r="DM36" s="648"/>
      <c r="DN36" s="648"/>
      <c r="DO36" s="648"/>
      <c r="DP36" s="648"/>
      <c r="DQ36" s="648"/>
      <c r="DR36" s="648"/>
      <c r="DS36" s="648"/>
      <c r="DT36" s="648"/>
      <c r="DU36" s="648"/>
      <c r="DV36" s="649"/>
      <c r="DW36" s="652">
        <v>4.3</v>
      </c>
      <c r="DX36" s="681"/>
      <c r="DY36" s="681"/>
      <c r="DZ36" s="681"/>
      <c r="EA36" s="681"/>
      <c r="EB36" s="681"/>
      <c r="EC36" s="682"/>
    </row>
    <row r="37" spans="2:133" ht="11.25" customHeight="1" x14ac:dyDescent="0.2">
      <c r="B37" s="644" t="s">
        <v>329</v>
      </c>
      <c r="C37" s="645"/>
      <c r="D37" s="645"/>
      <c r="E37" s="645"/>
      <c r="F37" s="645"/>
      <c r="G37" s="645"/>
      <c r="H37" s="645"/>
      <c r="I37" s="645"/>
      <c r="J37" s="645"/>
      <c r="K37" s="645"/>
      <c r="L37" s="645"/>
      <c r="M37" s="645"/>
      <c r="N37" s="645"/>
      <c r="O37" s="645"/>
      <c r="P37" s="645"/>
      <c r="Q37" s="646"/>
      <c r="R37" s="647">
        <v>5263119</v>
      </c>
      <c r="S37" s="648"/>
      <c r="T37" s="648"/>
      <c r="U37" s="648"/>
      <c r="V37" s="648"/>
      <c r="W37" s="648"/>
      <c r="X37" s="648"/>
      <c r="Y37" s="649"/>
      <c r="Z37" s="650">
        <v>2</v>
      </c>
      <c r="AA37" s="650"/>
      <c r="AB37" s="650"/>
      <c r="AC37" s="650"/>
      <c r="AD37" s="651" t="s">
        <v>129</v>
      </c>
      <c r="AE37" s="651"/>
      <c r="AF37" s="651"/>
      <c r="AG37" s="651"/>
      <c r="AH37" s="651"/>
      <c r="AI37" s="651"/>
      <c r="AJ37" s="651"/>
      <c r="AK37" s="651"/>
      <c r="AL37" s="652" t="s">
        <v>129</v>
      </c>
      <c r="AM37" s="653"/>
      <c r="AN37" s="653"/>
      <c r="AO37" s="654"/>
      <c r="AQ37" s="725" t="s">
        <v>330</v>
      </c>
      <c r="AR37" s="726"/>
      <c r="AS37" s="726"/>
      <c r="AT37" s="726"/>
      <c r="AU37" s="726"/>
      <c r="AV37" s="726"/>
      <c r="AW37" s="726"/>
      <c r="AX37" s="726"/>
      <c r="AY37" s="727"/>
      <c r="AZ37" s="647">
        <v>2103</v>
      </c>
      <c r="BA37" s="648"/>
      <c r="BB37" s="648"/>
      <c r="BC37" s="648"/>
      <c r="BD37" s="683"/>
      <c r="BE37" s="683"/>
      <c r="BF37" s="714"/>
      <c r="BG37" s="662" t="s">
        <v>331</v>
      </c>
      <c r="BH37" s="663"/>
      <c r="BI37" s="663"/>
      <c r="BJ37" s="663"/>
      <c r="BK37" s="663"/>
      <c r="BL37" s="663"/>
      <c r="BM37" s="663"/>
      <c r="BN37" s="663"/>
      <c r="BO37" s="663"/>
      <c r="BP37" s="663"/>
      <c r="BQ37" s="663"/>
      <c r="BR37" s="663"/>
      <c r="BS37" s="663"/>
      <c r="BT37" s="663"/>
      <c r="BU37" s="664"/>
      <c r="BV37" s="647">
        <v>1845020</v>
      </c>
      <c r="BW37" s="648"/>
      <c r="BX37" s="648"/>
      <c r="BY37" s="648"/>
      <c r="BZ37" s="648"/>
      <c r="CA37" s="648"/>
      <c r="CB37" s="657"/>
      <c r="CD37" s="662" t="s">
        <v>332</v>
      </c>
      <c r="CE37" s="663"/>
      <c r="CF37" s="663"/>
      <c r="CG37" s="663"/>
      <c r="CH37" s="663"/>
      <c r="CI37" s="663"/>
      <c r="CJ37" s="663"/>
      <c r="CK37" s="663"/>
      <c r="CL37" s="663"/>
      <c r="CM37" s="663"/>
      <c r="CN37" s="663"/>
      <c r="CO37" s="663"/>
      <c r="CP37" s="663"/>
      <c r="CQ37" s="664"/>
      <c r="CR37" s="647">
        <v>1913994</v>
      </c>
      <c r="CS37" s="683"/>
      <c r="CT37" s="683"/>
      <c r="CU37" s="683"/>
      <c r="CV37" s="683"/>
      <c r="CW37" s="683"/>
      <c r="CX37" s="683"/>
      <c r="CY37" s="684"/>
      <c r="CZ37" s="652">
        <v>0.8</v>
      </c>
      <c r="DA37" s="681"/>
      <c r="DB37" s="681"/>
      <c r="DC37" s="685"/>
      <c r="DD37" s="656">
        <v>1913994</v>
      </c>
      <c r="DE37" s="683"/>
      <c r="DF37" s="683"/>
      <c r="DG37" s="683"/>
      <c r="DH37" s="683"/>
      <c r="DI37" s="683"/>
      <c r="DJ37" s="683"/>
      <c r="DK37" s="684"/>
      <c r="DL37" s="656">
        <v>1477494</v>
      </c>
      <c r="DM37" s="683"/>
      <c r="DN37" s="683"/>
      <c r="DO37" s="683"/>
      <c r="DP37" s="683"/>
      <c r="DQ37" s="683"/>
      <c r="DR37" s="683"/>
      <c r="DS37" s="683"/>
      <c r="DT37" s="683"/>
      <c r="DU37" s="683"/>
      <c r="DV37" s="684"/>
      <c r="DW37" s="652">
        <v>1.1000000000000001</v>
      </c>
      <c r="DX37" s="681"/>
      <c r="DY37" s="681"/>
      <c r="DZ37" s="681"/>
      <c r="EA37" s="681"/>
      <c r="EB37" s="681"/>
      <c r="EC37" s="682"/>
    </row>
    <row r="38" spans="2:133" ht="11.25" customHeight="1" x14ac:dyDescent="0.2">
      <c r="B38" s="644" t="s">
        <v>333</v>
      </c>
      <c r="C38" s="645"/>
      <c r="D38" s="645"/>
      <c r="E38" s="645"/>
      <c r="F38" s="645"/>
      <c r="G38" s="645"/>
      <c r="H38" s="645"/>
      <c r="I38" s="645"/>
      <c r="J38" s="645"/>
      <c r="K38" s="645"/>
      <c r="L38" s="645"/>
      <c r="M38" s="645"/>
      <c r="N38" s="645"/>
      <c r="O38" s="645"/>
      <c r="P38" s="645"/>
      <c r="Q38" s="646"/>
      <c r="R38" s="647">
        <v>2421791</v>
      </c>
      <c r="S38" s="648"/>
      <c r="T38" s="648"/>
      <c r="U38" s="648"/>
      <c r="V38" s="648"/>
      <c r="W38" s="648"/>
      <c r="X38" s="648"/>
      <c r="Y38" s="649"/>
      <c r="Z38" s="650">
        <v>0.9</v>
      </c>
      <c r="AA38" s="650"/>
      <c r="AB38" s="650"/>
      <c r="AC38" s="650"/>
      <c r="AD38" s="651">
        <v>187</v>
      </c>
      <c r="AE38" s="651"/>
      <c r="AF38" s="651"/>
      <c r="AG38" s="651"/>
      <c r="AH38" s="651"/>
      <c r="AI38" s="651"/>
      <c r="AJ38" s="651"/>
      <c r="AK38" s="651"/>
      <c r="AL38" s="652">
        <v>0</v>
      </c>
      <c r="AM38" s="653"/>
      <c r="AN38" s="653"/>
      <c r="AO38" s="654"/>
      <c r="AQ38" s="725" t="s">
        <v>334</v>
      </c>
      <c r="AR38" s="726"/>
      <c r="AS38" s="726"/>
      <c r="AT38" s="726"/>
      <c r="AU38" s="726"/>
      <c r="AV38" s="726"/>
      <c r="AW38" s="726"/>
      <c r="AX38" s="726"/>
      <c r="AY38" s="727"/>
      <c r="AZ38" s="647" t="s">
        <v>129</v>
      </c>
      <c r="BA38" s="648"/>
      <c r="BB38" s="648"/>
      <c r="BC38" s="648"/>
      <c r="BD38" s="683"/>
      <c r="BE38" s="683"/>
      <c r="BF38" s="714"/>
      <c r="BG38" s="662" t="s">
        <v>335</v>
      </c>
      <c r="BH38" s="663"/>
      <c r="BI38" s="663"/>
      <c r="BJ38" s="663"/>
      <c r="BK38" s="663"/>
      <c r="BL38" s="663"/>
      <c r="BM38" s="663"/>
      <c r="BN38" s="663"/>
      <c r="BO38" s="663"/>
      <c r="BP38" s="663"/>
      <c r="BQ38" s="663"/>
      <c r="BR38" s="663"/>
      <c r="BS38" s="663"/>
      <c r="BT38" s="663"/>
      <c r="BU38" s="664"/>
      <c r="BV38" s="647">
        <v>67569</v>
      </c>
      <c r="BW38" s="648"/>
      <c r="BX38" s="648"/>
      <c r="BY38" s="648"/>
      <c r="BZ38" s="648"/>
      <c r="CA38" s="648"/>
      <c r="CB38" s="657"/>
      <c r="CD38" s="662" t="s">
        <v>336</v>
      </c>
      <c r="CE38" s="663"/>
      <c r="CF38" s="663"/>
      <c r="CG38" s="663"/>
      <c r="CH38" s="663"/>
      <c r="CI38" s="663"/>
      <c r="CJ38" s="663"/>
      <c r="CK38" s="663"/>
      <c r="CL38" s="663"/>
      <c r="CM38" s="663"/>
      <c r="CN38" s="663"/>
      <c r="CO38" s="663"/>
      <c r="CP38" s="663"/>
      <c r="CQ38" s="664"/>
      <c r="CR38" s="647">
        <v>15453354</v>
      </c>
      <c r="CS38" s="648"/>
      <c r="CT38" s="648"/>
      <c r="CU38" s="648"/>
      <c r="CV38" s="648"/>
      <c r="CW38" s="648"/>
      <c r="CX38" s="648"/>
      <c r="CY38" s="649"/>
      <c r="CZ38" s="652">
        <v>6.1</v>
      </c>
      <c r="DA38" s="681"/>
      <c r="DB38" s="681"/>
      <c r="DC38" s="685"/>
      <c r="DD38" s="656">
        <v>12663592</v>
      </c>
      <c r="DE38" s="648"/>
      <c r="DF38" s="648"/>
      <c r="DG38" s="648"/>
      <c r="DH38" s="648"/>
      <c r="DI38" s="648"/>
      <c r="DJ38" s="648"/>
      <c r="DK38" s="649"/>
      <c r="DL38" s="656">
        <v>10341737</v>
      </c>
      <c r="DM38" s="648"/>
      <c r="DN38" s="648"/>
      <c r="DO38" s="648"/>
      <c r="DP38" s="648"/>
      <c r="DQ38" s="648"/>
      <c r="DR38" s="648"/>
      <c r="DS38" s="648"/>
      <c r="DT38" s="648"/>
      <c r="DU38" s="648"/>
      <c r="DV38" s="649"/>
      <c r="DW38" s="652">
        <v>8</v>
      </c>
      <c r="DX38" s="681"/>
      <c r="DY38" s="681"/>
      <c r="DZ38" s="681"/>
      <c r="EA38" s="681"/>
      <c r="EB38" s="681"/>
      <c r="EC38" s="682"/>
    </row>
    <row r="39" spans="2:133" ht="11.25" customHeight="1" x14ac:dyDescent="0.2">
      <c r="B39" s="644" t="s">
        <v>337</v>
      </c>
      <c r="C39" s="645"/>
      <c r="D39" s="645"/>
      <c r="E39" s="645"/>
      <c r="F39" s="645"/>
      <c r="G39" s="645"/>
      <c r="H39" s="645"/>
      <c r="I39" s="645"/>
      <c r="J39" s="645"/>
      <c r="K39" s="645"/>
      <c r="L39" s="645"/>
      <c r="M39" s="645"/>
      <c r="N39" s="645"/>
      <c r="O39" s="645"/>
      <c r="P39" s="645"/>
      <c r="Q39" s="646"/>
      <c r="R39" s="647">
        <v>1088000</v>
      </c>
      <c r="S39" s="648"/>
      <c r="T39" s="648"/>
      <c r="U39" s="648"/>
      <c r="V39" s="648"/>
      <c r="W39" s="648"/>
      <c r="X39" s="648"/>
      <c r="Y39" s="649"/>
      <c r="Z39" s="650">
        <v>0.4</v>
      </c>
      <c r="AA39" s="650"/>
      <c r="AB39" s="650"/>
      <c r="AC39" s="650"/>
      <c r="AD39" s="651" t="s">
        <v>129</v>
      </c>
      <c r="AE39" s="651"/>
      <c r="AF39" s="651"/>
      <c r="AG39" s="651"/>
      <c r="AH39" s="651"/>
      <c r="AI39" s="651"/>
      <c r="AJ39" s="651"/>
      <c r="AK39" s="651"/>
      <c r="AL39" s="652" t="s">
        <v>129</v>
      </c>
      <c r="AM39" s="653"/>
      <c r="AN39" s="653"/>
      <c r="AO39" s="654"/>
      <c r="AQ39" s="725" t="s">
        <v>338</v>
      </c>
      <c r="AR39" s="726"/>
      <c r="AS39" s="726"/>
      <c r="AT39" s="726"/>
      <c r="AU39" s="726"/>
      <c r="AV39" s="726"/>
      <c r="AW39" s="726"/>
      <c r="AX39" s="726"/>
      <c r="AY39" s="727"/>
      <c r="AZ39" s="647" t="s">
        <v>129</v>
      </c>
      <c r="BA39" s="648"/>
      <c r="BB39" s="648"/>
      <c r="BC39" s="648"/>
      <c r="BD39" s="683"/>
      <c r="BE39" s="683"/>
      <c r="BF39" s="714"/>
      <c r="BG39" s="662" t="s">
        <v>339</v>
      </c>
      <c r="BH39" s="663"/>
      <c r="BI39" s="663"/>
      <c r="BJ39" s="663"/>
      <c r="BK39" s="663"/>
      <c r="BL39" s="663"/>
      <c r="BM39" s="663"/>
      <c r="BN39" s="663"/>
      <c r="BO39" s="663"/>
      <c r="BP39" s="663"/>
      <c r="BQ39" s="663"/>
      <c r="BR39" s="663"/>
      <c r="BS39" s="663"/>
      <c r="BT39" s="663"/>
      <c r="BU39" s="664"/>
      <c r="BV39" s="647">
        <v>94299</v>
      </c>
      <c r="BW39" s="648"/>
      <c r="BX39" s="648"/>
      <c r="BY39" s="648"/>
      <c r="BZ39" s="648"/>
      <c r="CA39" s="648"/>
      <c r="CB39" s="657"/>
      <c r="CD39" s="662" t="s">
        <v>340</v>
      </c>
      <c r="CE39" s="663"/>
      <c r="CF39" s="663"/>
      <c r="CG39" s="663"/>
      <c r="CH39" s="663"/>
      <c r="CI39" s="663"/>
      <c r="CJ39" s="663"/>
      <c r="CK39" s="663"/>
      <c r="CL39" s="663"/>
      <c r="CM39" s="663"/>
      <c r="CN39" s="663"/>
      <c r="CO39" s="663"/>
      <c r="CP39" s="663"/>
      <c r="CQ39" s="664"/>
      <c r="CR39" s="647">
        <v>12819708</v>
      </c>
      <c r="CS39" s="683"/>
      <c r="CT39" s="683"/>
      <c r="CU39" s="683"/>
      <c r="CV39" s="683"/>
      <c r="CW39" s="683"/>
      <c r="CX39" s="683"/>
      <c r="CY39" s="684"/>
      <c r="CZ39" s="652">
        <v>5.0999999999999996</v>
      </c>
      <c r="DA39" s="681"/>
      <c r="DB39" s="681"/>
      <c r="DC39" s="685"/>
      <c r="DD39" s="656">
        <v>12542187</v>
      </c>
      <c r="DE39" s="683"/>
      <c r="DF39" s="683"/>
      <c r="DG39" s="683"/>
      <c r="DH39" s="683"/>
      <c r="DI39" s="683"/>
      <c r="DJ39" s="683"/>
      <c r="DK39" s="684"/>
      <c r="DL39" s="656" t="s">
        <v>129</v>
      </c>
      <c r="DM39" s="683"/>
      <c r="DN39" s="683"/>
      <c r="DO39" s="683"/>
      <c r="DP39" s="683"/>
      <c r="DQ39" s="683"/>
      <c r="DR39" s="683"/>
      <c r="DS39" s="683"/>
      <c r="DT39" s="683"/>
      <c r="DU39" s="683"/>
      <c r="DV39" s="684"/>
      <c r="DW39" s="652" t="s">
        <v>129</v>
      </c>
      <c r="DX39" s="681"/>
      <c r="DY39" s="681"/>
      <c r="DZ39" s="681"/>
      <c r="EA39" s="681"/>
      <c r="EB39" s="681"/>
      <c r="EC39" s="682"/>
    </row>
    <row r="40" spans="2:133" ht="11.25" customHeight="1" x14ac:dyDescent="0.2">
      <c r="B40" s="644" t="s">
        <v>341</v>
      </c>
      <c r="C40" s="645"/>
      <c r="D40" s="645"/>
      <c r="E40" s="645"/>
      <c r="F40" s="645"/>
      <c r="G40" s="645"/>
      <c r="H40" s="645"/>
      <c r="I40" s="645"/>
      <c r="J40" s="645"/>
      <c r="K40" s="645"/>
      <c r="L40" s="645"/>
      <c r="M40" s="645"/>
      <c r="N40" s="645"/>
      <c r="O40" s="645"/>
      <c r="P40" s="645"/>
      <c r="Q40" s="646"/>
      <c r="R40" s="647" t="s">
        <v>129</v>
      </c>
      <c r="S40" s="648"/>
      <c r="T40" s="648"/>
      <c r="U40" s="648"/>
      <c r="V40" s="648"/>
      <c r="W40" s="648"/>
      <c r="X40" s="648"/>
      <c r="Y40" s="649"/>
      <c r="Z40" s="650" t="s">
        <v>129</v>
      </c>
      <c r="AA40" s="650"/>
      <c r="AB40" s="650"/>
      <c r="AC40" s="650"/>
      <c r="AD40" s="651" t="s">
        <v>129</v>
      </c>
      <c r="AE40" s="651"/>
      <c r="AF40" s="651"/>
      <c r="AG40" s="651"/>
      <c r="AH40" s="651"/>
      <c r="AI40" s="651"/>
      <c r="AJ40" s="651"/>
      <c r="AK40" s="651"/>
      <c r="AL40" s="652" t="s">
        <v>129</v>
      </c>
      <c r="AM40" s="653"/>
      <c r="AN40" s="653"/>
      <c r="AO40" s="654"/>
      <c r="AQ40" s="725" t="s">
        <v>342</v>
      </c>
      <c r="AR40" s="726"/>
      <c r="AS40" s="726"/>
      <c r="AT40" s="726"/>
      <c r="AU40" s="726"/>
      <c r="AV40" s="726"/>
      <c r="AW40" s="726"/>
      <c r="AX40" s="726"/>
      <c r="AY40" s="727"/>
      <c r="AZ40" s="647" t="s">
        <v>129</v>
      </c>
      <c r="BA40" s="648"/>
      <c r="BB40" s="648"/>
      <c r="BC40" s="648"/>
      <c r="BD40" s="683"/>
      <c r="BE40" s="683"/>
      <c r="BF40" s="714"/>
      <c r="BG40" s="734" t="s">
        <v>343</v>
      </c>
      <c r="BH40" s="735"/>
      <c r="BI40" s="735"/>
      <c r="BJ40" s="735"/>
      <c r="BK40" s="735"/>
      <c r="BL40" s="236"/>
      <c r="BM40" s="663" t="s">
        <v>344</v>
      </c>
      <c r="BN40" s="663"/>
      <c r="BO40" s="663"/>
      <c r="BP40" s="663"/>
      <c r="BQ40" s="663"/>
      <c r="BR40" s="663"/>
      <c r="BS40" s="663"/>
      <c r="BT40" s="663"/>
      <c r="BU40" s="664"/>
      <c r="BV40" s="647">
        <v>109</v>
      </c>
      <c r="BW40" s="648"/>
      <c r="BX40" s="648"/>
      <c r="BY40" s="648"/>
      <c r="BZ40" s="648"/>
      <c r="CA40" s="648"/>
      <c r="CB40" s="657"/>
      <c r="CD40" s="662" t="s">
        <v>345</v>
      </c>
      <c r="CE40" s="663"/>
      <c r="CF40" s="663"/>
      <c r="CG40" s="663"/>
      <c r="CH40" s="663"/>
      <c r="CI40" s="663"/>
      <c r="CJ40" s="663"/>
      <c r="CK40" s="663"/>
      <c r="CL40" s="663"/>
      <c r="CM40" s="663"/>
      <c r="CN40" s="663"/>
      <c r="CO40" s="663"/>
      <c r="CP40" s="663"/>
      <c r="CQ40" s="664"/>
      <c r="CR40" s="647">
        <v>432114</v>
      </c>
      <c r="CS40" s="648"/>
      <c r="CT40" s="648"/>
      <c r="CU40" s="648"/>
      <c r="CV40" s="648"/>
      <c r="CW40" s="648"/>
      <c r="CX40" s="648"/>
      <c r="CY40" s="649"/>
      <c r="CZ40" s="652">
        <v>0.2</v>
      </c>
      <c r="DA40" s="681"/>
      <c r="DB40" s="681"/>
      <c r="DC40" s="685"/>
      <c r="DD40" s="656" t="s">
        <v>129</v>
      </c>
      <c r="DE40" s="648"/>
      <c r="DF40" s="648"/>
      <c r="DG40" s="648"/>
      <c r="DH40" s="648"/>
      <c r="DI40" s="648"/>
      <c r="DJ40" s="648"/>
      <c r="DK40" s="649"/>
      <c r="DL40" s="656" t="s">
        <v>129</v>
      </c>
      <c r="DM40" s="648"/>
      <c r="DN40" s="648"/>
      <c r="DO40" s="648"/>
      <c r="DP40" s="648"/>
      <c r="DQ40" s="648"/>
      <c r="DR40" s="648"/>
      <c r="DS40" s="648"/>
      <c r="DT40" s="648"/>
      <c r="DU40" s="648"/>
      <c r="DV40" s="649"/>
      <c r="DW40" s="652" t="s">
        <v>129</v>
      </c>
      <c r="DX40" s="681"/>
      <c r="DY40" s="681"/>
      <c r="DZ40" s="681"/>
      <c r="EA40" s="681"/>
      <c r="EB40" s="681"/>
      <c r="EC40" s="682"/>
    </row>
    <row r="41" spans="2:133" ht="11.25" customHeight="1" x14ac:dyDescent="0.2">
      <c r="B41" s="644" t="s">
        <v>346</v>
      </c>
      <c r="C41" s="645"/>
      <c r="D41" s="645"/>
      <c r="E41" s="645"/>
      <c r="F41" s="645"/>
      <c r="G41" s="645"/>
      <c r="H41" s="645"/>
      <c r="I41" s="645"/>
      <c r="J41" s="645"/>
      <c r="K41" s="645"/>
      <c r="L41" s="645"/>
      <c r="M41" s="645"/>
      <c r="N41" s="645"/>
      <c r="O41" s="645"/>
      <c r="P41" s="645"/>
      <c r="Q41" s="646"/>
      <c r="R41" s="647" t="s">
        <v>129</v>
      </c>
      <c r="S41" s="648"/>
      <c r="T41" s="648"/>
      <c r="U41" s="648"/>
      <c r="V41" s="648"/>
      <c r="W41" s="648"/>
      <c r="X41" s="648"/>
      <c r="Y41" s="649"/>
      <c r="Z41" s="650" t="s">
        <v>129</v>
      </c>
      <c r="AA41" s="650"/>
      <c r="AB41" s="650"/>
      <c r="AC41" s="650"/>
      <c r="AD41" s="651" t="s">
        <v>129</v>
      </c>
      <c r="AE41" s="651"/>
      <c r="AF41" s="651"/>
      <c r="AG41" s="651"/>
      <c r="AH41" s="651"/>
      <c r="AI41" s="651"/>
      <c r="AJ41" s="651"/>
      <c r="AK41" s="651"/>
      <c r="AL41" s="652" t="s">
        <v>129</v>
      </c>
      <c r="AM41" s="653"/>
      <c r="AN41" s="653"/>
      <c r="AO41" s="654"/>
      <c r="AQ41" s="725" t="s">
        <v>347</v>
      </c>
      <c r="AR41" s="726"/>
      <c r="AS41" s="726"/>
      <c r="AT41" s="726"/>
      <c r="AU41" s="726"/>
      <c r="AV41" s="726"/>
      <c r="AW41" s="726"/>
      <c r="AX41" s="726"/>
      <c r="AY41" s="727"/>
      <c r="AZ41" s="647">
        <v>4894599</v>
      </c>
      <c r="BA41" s="648"/>
      <c r="BB41" s="648"/>
      <c r="BC41" s="648"/>
      <c r="BD41" s="683"/>
      <c r="BE41" s="683"/>
      <c r="BF41" s="714"/>
      <c r="BG41" s="734"/>
      <c r="BH41" s="735"/>
      <c r="BI41" s="735"/>
      <c r="BJ41" s="735"/>
      <c r="BK41" s="735"/>
      <c r="BL41" s="236"/>
      <c r="BM41" s="663" t="s">
        <v>348</v>
      </c>
      <c r="BN41" s="663"/>
      <c r="BO41" s="663"/>
      <c r="BP41" s="663"/>
      <c r="BQ41" s="663"/>
      <c r="BR41" s="663"/>
      <c r="BS41" s="663"/>
      <c r="BT41" s="663"/>
      <c r="BU41" s="664"/>
      <c r="BV41" s="647">
        <v>7</v>
      </c>
      <c r="BW41" s="648"/>
      <c r="BX41" s="648"/>
      <c r="BY41" s="648"/>
      <c r="BZ41" s="648"/>
      <c r="CA41" s="648"/>
      <c r="CB41" s="657"/>
      <c r="CD41" s="662" t="s">
        <v>349</v>
      </c>
      <c r="CE41" s="663"/>
      <c r="CF41" s="663"/>
      <c r="CG41" s="663"/>
      <c r="CH41" s="663"/>
      <c r="CI41" s="663"/>
      <c r="CJ41" s="663"/>
      <c r="CK41" s="663"/>
      <c r="CL41" s="663"/>
      <c r="CM41" s="663"/>
      <c r="CN41" s="663"/>
      <c r="CO41" s="663"/>
      <c r="CP41" s="663"/>
      <c r="CQ41" s="664"/>
      <c r="CR41" s="647" t="s">
        <v>129</v>
      </c>
      <c r="CS41" s="683"/>
      <c r="CT41" s="683"/>
      <c r="CU41" s="683"/>
      <c r="CV41" s="683"/>
      <c r="CW41" s="683"/>
      <c r="CX41" s="683"/>
      <c r="CY41" s="684"/>
      <c r="CZ41" s="652" t="s">
        <v>129</v>
      </c>
      <c r="DA41" s="681"/>
      <c r="DB41" s="681"/>
      <c r="DC41" s="685"/>
      <c r="DD41" s="656" t="s">
        <v>129</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2">
      <c r="B42" s="644" t="s">
        <v>350</v>
      </c>
      <c r="C42" s="645"/>
      <c r="D42" s="645"/>
      <c r="E42" s="645"/>
      <c r="F42" s="645"/>
      <c r="G42" s="645"/>
      <c r="H42" s="645"/>
      <c r="I42" s="645"/>
      <c r="J42" s="645"/>
      <c r="K42" s="645"/>
      <c r="L42" s="645"/>
      <c r="M42" s="645"/>
      <c r="N42" s="645"/>
      <c r="O42" s="645"/>
      <c r="P42" s="645"/>
      <c r="Q42" s="646"/>
      <c r="R42" s="647" t="s">
        <v>129</v>
      </c>
      <c r="S42" s="648"/>
      <c r="T42" s="648"/>
      <c r="U42" s="648"/>
      <c r="V42" s="648"/>
      <c r="W42" s="648"/>
      <c r="X42" s="648"/>
      <c r="Y42" s="649"/>
      <c r="Z42" s="650" t="s">
        <v>129</v>
      </c>
      <c r="AA42" s="650"/>
      <c r="AB42" s="650"/>
      <c r="AC42" s="650"/>
      <c r="AD42" s="651" t="s">
        <v>129</v>
      </c>
      <c r="AE42" s="651"/>
      <c r="AF42" s="651"/>
      <c r="AG42" s="651"/>
      <c r="AH42" s="651"/>
      <c r="AI42" s="651"/>
      <c r="AJ42" s="651"/>
      <c r="AK42" s="651"/>
      <c r="AL42" s="652" t="s">
        <v>129</v>
      </c>
      <c r="AM42" s="653"/>
      <c r="AN42" s="653"/>
      <c r="AO42" s="654"/>
      <c r="AQ42" s="746" t="s">
        <v>351</v>
      </c>
      <c r="AR42" s="747"/>
      <c r="AS42" s="747"/>
      <c r="AT42" s="747"/>
      <c r="AU42" s="747"/>
      <c r="AV42" s="747"/>
      <c r="AW42" s="747"/>
      <c r="AX42" s="747"/>
      <c r="AY42" s="748"/>
      <c r="AZ42" s="738">
        <v>10556652</v>
      </c>
      <c r="BA42" s="739"/>
      <c r="BB42" s="739"/>
      <c r="BC42" s="739"/>
      <c r="BD42" s="718"/>
      <c r="BE42" s="718"/>
      <c r="BF42" s="720"/>
      <c r="BG42" s="736"/>
      <c r="BH42" s="737"/>
      <c r="BI42" s="737"/>
      <c r="BJ42" s="737"/>
      <c r="BK42" s="737"/>
      <c r="BL42" s="237"/>
      <c r="BM42" s="673" t="s">
        <v>352</v>
      </c>
      <c r="BN42" s="673"/>
      <c r="BO42" s="673"/>
      <c r="BP42" s="673"/>
      <c r="BQ42" s="673"/>
      <c r="BR42" s="673"/>
      <c r="BS42" s="673"/>
      <c r="BT42" s="673"/>
      <c r="BU42" s="674"/>
      <c r="BV42" s="738">
        <v>311</v>
      </c>
      <c r="BW42" s="739"/>
      <c r="BX42" s="739"/>
      <c r="BY42" s="739"/>
      <c r="BZ42" s="739"/>
      <c r="CA42" s="739"/>
      <c r="CB42" s="745"/>
      <c r="CD42" s="644" t="s">
        <v>353</v>
      </c>
      <c r="CE42" s="645"/>
      <c r="CF42" s="645"/>
      <c r="CG42" s="645"/>
      <c r="CH42" s="645"/>
      <c r="CI42" s="645"/>
      <c r="CJ42" s="645"/>
      <c r="CK42" s="645"/>
      <c r="CL42" s="645"/>
      <c r="CM42" s="645"/>
      <c r="CN42" s="645"/>
      <c r="CO42" s="645"/>
      <c r="CP42" s="645"/>
      <c r="CQ42" s="646"/>
      <c r="CR42" s="647">
        <v>16197314</v>
      </c>
      <c r="CS42" s="648"/>
      <c r="CT42" s="648"/>
      <c r="CU42" s="648"/>
      <c r="CV42" s="648"/>
      <c r="CW42" s="648"/>
      <c r="CX42" s="648"/>
      <c r="CY42" s="649"/>
      <c r="CZ42" s="652">
        <v>6.4</v>
      </c>
      <c r="DA42" s="653"/>
      <c r="DB42" s="653"/>
      <c r="DC42" s="665"/>
      <c r="DD42" s="656">
        <v>9528181</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2">
      <c r="B43" s="688" t="s">
        <v>354</v>
      </c>
      <c r="C43" s="689"/>
      <c r="D43" s="689"/>
      <c r="E43" s="689"/>
      <c r="F43" s="689"/>
      <c r="G43" s="689"/>
      <c r="H43" s="689"/>
      <c r="I43" s="689"/>
      <c r="J43" s="689"/>
      <c r="K43" s="689"/>
      <c r="L43" s="689"/>
      <c r="M43" s="689"/>
      <c r="N43" s="689"/>
      <c r="O43" s="689"/>
      <c r="P43" s="689"/>
      <c r="Q43" s="690"/>
      <c r="R43" s="738">
        <v>259978713</v>
      </c>
      <c r="S43" s="739"/>
      <c r="T43" s="739"/>
      <c r="U43" s="739"/>
      <c r="V43" s="739"/>
      <c r="W43" s="739"/>
      <c r="X43" s="739"/>
      <c r="Y43" s="740"/>
      <c r="Z43" s="741">
        <v>100</v>
      </c>
      <c r="AA43" s="741"/>
      <c r="AB43" s="741"/>
      <c r="AC43" s="741"/>
      <c r="AD43" s="742">
        <v>128782099</v>
      </c>
      <c r="AE43" s="742"/>
      <c r="AF43" s="742"/>
      <c r="AG43" s="742"/>
      <c r="AH43" s="742"/>
      <c r="AI43" s="742"/>
      <c r="AJ43" s="742"/>
      <c r="AK43" s="742"/>
      <c r="AL43" s="743">
        <v>100</v>
      </c>
      <c r="AM43" s="719"/>
      <c r="AN43" s="719"/>
      <c r="AO43" s="744"/>
      <c r="BV43" s="238"/>
      <c r="BW43" s="238"/>
      <c r="BX43" s="238"/>
      <c r="BY43" s="238"/>
      <c r="BZ43" s="238"/>
      <c r="CA43" s="238"/>
      <c r="CB43" s="238"/>
      <c r="CD43" s="644" t="s">
        <v>355</v>
      </c>
      <c r="CE43" s="645"/>
      <c r="CF43" s="645"/>
      <c r="CG43" s="645"/>
      <c r="CH43" s="645"/>
      <c r="CI43" s="645"/>
      <c r="CJ43" s="645"/>
      <c r="CK43" s="645"/>
      <c r="CL43" s="645"/>
      <c r="CM43" s="645"/>
      <c r="CN43" s="645"/>
      <c r="CO43" s="645"/>
      <c r="CP43" s="645"/>
      <c r="CQ43" s="646"/>
      <c r="CR43" s="647">
        <v>251070</v>
      </c>
      <c r="CS43" s="683"/>
      <c r="CT43" s="683"/>
      <c r="CU43" s="683"/>
      <c r="CV43" s="683"/>
      <c r="CW43" s="683"/>
      <c r="CX43" s="683"/>
      <c r="CY43" s="684"/>
      <c r="CZ43" s="652">
        <v>0.1</v>
      </c>
      <c r="DA43" s="681"/>
      <c r="DB43" s="681"/>
      <c r="DC43" s="685"/>
      <c r="DD43" s="656">
        <v>218523</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303</v>
      </c>
      <c r="CE44" s="760"/>
      <c r="CF44" s="644" t="s">
        <v>356</v>
      </c>
      <c r="CG44" s="645"/>
      <c r="CH44" s="645"/>
      <c r="CI44" s="645"/>
      <c r="CJ44" s="645"/>
      <c r="CK44" s="645"/>
      <c r="CL44" s="645"/>
      <c r="CM44" s="645"/>
      <c r="CN44" s="645"/>
      <c r="CO44" s="645"/>
      <c r="CP44" s="645"/>
      <c r="CQ44" s="646"/>
      <c r="CR44" s="647">
        <v>16197314</v>
      </c>
      <c r="CS44" s="648"/>
      <c r="CT44" s="648"/>
      <c r="CU44" s="648"/>
      <c r="CV44" s="648"/>
      <c r="CW44" s="648"/>
      <c r="CX44" s="648"/>
      <c r="CY44" s="649"/>
      <c r="CZ44" s="652">
        <v>6.4</v>
      </c>
      <c r="DA44" s="653"/>
      <c r="DB44" s="653"/>
      <c r="DC44" s="665"/>
      <c r="DD44" s="656">
        <v>9528181</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2">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358</v>
      </c>
      <c r="CG45" s="645"/>
      <c r="CH45" s="645"/>
      <c r="CI45" s="645"/>
      <c r="CJ45" s="645"/>
      <c r="CK45" s="645"/>
      <c r="CL45" s="645"/>
      <c r="CM45" s="645"/>
      <c r="CN45" s="645"/>
      <c r="CO45" s="645"/>
      <c r="CP45" s="645"/>
      <c r="CQ45" s="646"/>
      <c r="CR45" s="647">
        <v>3255976</v>
      </c>
      <c r="CS45" s="683"/>
      <c r="CT45" s="683"/>
      <c r="CU45" s="683"/>
      <c r="CV45" s="683"/>
      <c r="CW45" s="683"/>
      <c r="CX45" s="683"/>
      <c r="CY45" s="684"/>
      <c r="CZ45" s="652">
        <v>1.3</v>
      </c>
      <c r="DA45" s="681"/>
      <c r="DB45" s="681"/>
      <c r="DC45" s="685"/>
      <c r="DD45" s="656">
        <v>862525</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2">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360</v>
      </c>
      <c r="CG46" s="645"/>
      <c r="CH46" s="645"/>
      <c r="CI46" s="645"/>
      <c r="CJ46" s="645"/>
      <c r="CK46" s="645"/>
      <c r="CL46" s="645"/>
      <c r="CM46" s="645"/>
      <c r="CN46" s="645"/>
      <c r="CO46" s="645"/>
      <c r="CP46" s="645"/>
      <c r="CQ46" s="646"/>
      <c r="CR46" s="647">
        <v>12941338</v>
      </c>
      <c r="CS46" s="648"/>
      <c r="CT46" s="648"/>
      <c r="CU46" s="648"/>
      <c r="CV46" s="648"/>
      <c r="CW46" s="648"/>
      <c r="CX46" s="648"/>
      <c r="CY46" s="649"/>
      <c r="CZ46" s="652">
        <v>5.0999999999999996</v>
      </c>
      <c r="DA46" s="653"/>
      <c r="DB46" s="653"/>
      <c r="DC46" s="665"/>
      <c r="DD46" s="656">
        <v>8665656</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2">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362</v>
      </c>
      <c r="CG47" s="645"/>
      <c r="CH47" s="645"/>
      <c r="CI47" s="645"/>
      <c r="CJ47" s="645"/>
      <c r="CK47" s="645"/>
      <c r="CL47" s="645"/>
      <c r="CM47" s="645"/>
      <c r="CN47" s="645"/>
      <c r="CO47" s="645"/>
      <c r="CP47" s="645"/>
      <c r="CQ47" s="646"/>
      <c r="CR47" s="647" t="s">
        <v>129</v>
      </c>
      <c r="CS47" s="683"/>
      <c r="CT47" s="683"/>
      <c r="CU47" s="683"/>
      <c r="CV47" s="683"/>
      <c r="CW47" s="683"/>
      <c r="CX47" s="683"/>
      <c r="CY47" s="684"/>
      <c r="CZ47" s="652" t="s">
        <v>363</v>
      </c>
      <c r="DA47" s="681"/>
      <c r="DB47" s="681"/>
      <c r="DC47" s="685"/>
      <c r="DD47" s="656" t="s">
        <v>363</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364</v>
      </c>
      <c r="CG48" s="645"/>
      <c r="CH48" s="645"/>
      <c r="CI48" s="645"/>
      <c r="CJ48" s="645"/>
      <c r="CK48" s="645"/>
      <c r="CL48" s="645"/>
      <c r="CM48" s="645"/>
      <c r="CN48" s="645"/>
      <c r="CO48" s="645"/>
      <c r="CP48" s="645"/>
      <c r="CQ48" s="646"/>
      <c r="CR48" s="647" t="s">
        <v>129</v>
      </c>
      <c r="CS48" s="648"/>
      <c r="CT48" s="648"/>
      <c r="CU48" s="648"/>
      <c r="CV48" s="648"/>
      <c r="CW48" s="648"/>
      <c r="CX48" s="648"/>
      <c r="CY48" s="649"/>
      <c r="CZ48" s="652" t="s">
        <v>363</v>
      </c>
      <c r="DA48" s="653"/>
      <c r="DB48" s="653"/>
      <c r="DC48" s="665"/>
      <c r="DD48" s="656" t="s">
        <v>363</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365</v>
      </c>
      <c r="CE49" s="689"/>
      <c r="CF49" s="689"/>
      <c r="CG49" s="689"/>
      <c r="CH49" s="689"/>
      <c r="CI49" s="689"/>
      <c r="CJ49" s="689"/>
      <c r="CK49" s="689"/>
      <c r="CL49" s="689"/>
      <c r="CM49" s="689"/>
      <c r="CN49" s="689"/>
      <c r="CO49" s="689"/>
      <c r="CP49" s="689"/>
      <c r="CQ49" s="690"/>
      <c r="CR49" s="738">
        <v>252937106</v>
      </c>
      <c r="CS49" s="718"/>
      <c r="CT49" s="718"/>
      <c r="CU49" s="718"/>
      <c r="CV49" s="718"/>
      <c r="CW49" s="718"/>
      <c r="CX49" s="718"/>
      <c r="CY49" s="749"/>
      <c r="CZ49" s="743">
        <v>100</v>
      </c>
      <c r="DA49" s="750"/>
      <c r="DB49" s="750"/>
      <c r="DC49" s="751"/>
      <c r="DD49" s="752">
        <v>135120940</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G4LEuq90s8xgBkW0WqNTVf6bpCVjdUluMbQeu4eQbkeMDzOFUo+wK8NnbwNRhrm+9vATl6FKRYR3/yYEHNWjjQ==" saltValue="kdO7IUeJWDzPivgex22qv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D10"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367</v>
      </c>
      <c r="DK2" s="795"/>
      <c r="DL2" s="795"/>
      <c r="DM2" s="795"/>
      <c r="DN2" s="795"/>
      <c r="DO2" s="796"/>
      <c r="DP2" s="251"/>
      <c r="DQ2" s="794" t="s">
        <v>368</v>
      </c>
      <c r="DR2" s="795"/>
      <c r="DS2" s="795"/>
      <c r="DT2" s="795"/>
      <c r="DU2" s="795"/>
      <c r="DV2" s="795"/>
      <c r="DW2" s="795"/>
      <c r="DX2" s="795"/>
      <c r="DY2" s="795"/>
      <c r="DZ2" s="796"/>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797" t="s">
        <v>369</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788" t="s">
        <v>371</v>
      </c>
      <c r="B5" s="789"/>
      <c r="C5" s="789"/>
      <c r="D5" s="789"/>
      <c r="E5" s="789"/>
      <c r="F5" s="789"/>
      <c r="G5" s="789"/>
      <c r="H5" s="789"/>
      <c r="I5" s="789"/>
      <c r="J5" s="789"/>
      <c r="K5" s="789"/>
      <c r="L5" s="789"/>
      <c r="M5" s="789"/>
      <c r="N5" s="789"/>
      <c r="O5" s="789"/>
      <c r="P5" s="790"/>
      <c r="Q5" s="765" t="s">
        <v>372</v>
      </c>
      <c r="R5" s="766"/>
      <c r="S5" s="766"/>
      <c r="T5" s="766"/>
      <c r="U5" s="767"/>
      <c r="V5" s="765" t="s">
        <v>373</v>
      </c>
      <c r="W5" s="766"/>
      <c r="X5" s="766"/>
      <c r="Y5" s="766"/>
      <c r="Z5" s="767"/>
      <c r="AA5" s="765" t="s">
        <v>374</v>
      </c>
      <c r="AB5" s="766"/>
      <c r="AC5" s="766"/>
      <c r="AD5" s="766"/>
      <c r="AE5" s="766"/>
      <c r="AF5" s="798" t="s">
        <v>375</v>
      </c>
      <c r="AG5" s="766"/>
      <c r="AH5" s="766"/>
      <c r="AI5" s="766"/>
      <c r="AJ5" s="777"/>
      <c r="AK5" s="766" t="s">
        <v>376</v>
      </c>
      <c r="AL5" s="766"/>
      <c r="AM5" s="766"/>
      <c r="AN5" s="766"/>
      <c r="AO5" s="767"/>
      <c r="AP5" s="765" t="s">
        <v>377</v>
      </c>
      <c r="AQ5" s="766"/>
      <c r="AR5" s="766"/>
      <c r="AS5" s="766"/>
      <c r="AT5" s="767"/>
      <c r="AU5" s="765" t="s">
        <v>378</v>
      </c>
      <c r="AV5" s="766"/>
      <c r="AW5" s="766"/>
      <c r="AX5" s="766"/>
      <c r="AY5" s="777"/>
      <c r="AZ5" s="258"/>
      <c r="BA5" s="258"/>
      <c r="BB5" s="258"/>
      <c r="BC5" s="258"/>
      <c r="BD5" s="258"/>
      <c r="BE5" s="259"/>
      <c r="BF5" s="259"/>
      <c r="BG5" s="259"/>
      <c r="BH5" s="259"/>
      <c r="BI5" s="259"/>
      <c r="BJ5" s="259"/>
      <c r="BK5" s="259"/>
      <c r="BL5" s="259"/>
      <c r="BM5" s="259"/>
      <c r="BN5" s="259"/>
      <c r="BO5" s="259"/>
      <c r="BP5" s="259"/>
      <c r="BQ5" s="788" t="s">
        <v>379</v>
      </c>
      <c r="BR5" s="789"/>
      <c r="BS5" s="789"/>
      <c r="BT5" s="789"/>
      <c r="BU5" s="789"/>
      <c r="BV5" s="789"/>
      <c r="BW5" s="789"/>
      <c r="BX5" s="789"/>
      <c r="BY5" s="789"/>
      <c r="BZ5" s="789"/>
      <c r="CA5" s="789"/>
      <c r="CB5" s="789"/>
      <c r="CC5" s="789"/>
      <c r="CD5" s="789"/>
      <c r="CE5" s="789"/>
      <c r="CF5" s="789"/>
      <c r="CG5" s="790"/>
      <c r="CH5" s="765" t="s">
        <v>380</v>
      </c>
      <c r="CI5" s="766"/>
      <c r="CJ5" s="766"/>
      <c r="CK5" s="766"/>
      <c r="CL5" s="767"/>
      <c r="CM5" s="765" t="s">
        <v>381</v>
      </c>
      <c r="CN5" s="766"/>
      <c r="CO5" s="766"/>
      <c r="CP5" s="766"/>
      <c r="CQ5" s="767"/>
      <c r="CR5" s="765" t="s">
        <v>382</v>
      </c>
      <c r="CS5" s="766"/>
      <c r="CT5" s="766"/>
      <c r="CU5" s="766"/>
      <c r="CV5" s="767"/>
      <c r="CW5" s="765" t="s">
        <v>383</v>
      </c>
      <c r="CX5" s="766"/>
      <c r="CY5" s="766"/>
      <c r="CZ5" s="766"/>
      <c r="DA5" s="767"/>
      <c r="DB5" s="765" t="s">
        <v>384</v>
      </c>
      <c r="DC5" s="766"/>
      <c r="DD5" s="766"/>
      <c r="DE5" s="766"/>
      <c r="DF5" s="767"/>
      <c r="DG5" s="771" t="s">
        <v>385</v>
      </c>
      <c r="DH5" s="772"/>
      <c r="DI5" s="772"/>
      <c r="DJ5" s="772"/>
      <c r="DK5" s="773"/>
      <c r="DL5" s="771" t="s">
        <v>386</v>
      </c>
      <c r="DM5" s="772"/>
      <c r="DN5" s="772"/>
      <c r="DO5" s="772"/>
      <c r="DP5" s="773"/>
      <c r="DQ5" s="765" t="s">
        <v>387</v>
      </c>
      <c r="DR5" s="766"/>
      <c r="DS5" s="766"/>
      <c r="DT5" s="766"/>
      <c r="DU5" s="767"/>
      <c r="DV5" s="765" t="s">
        <v>378</v>
      </c>
      <c r="DW5" s="766"/>
      <c r="DX5" s="766"/>
      <c r="DY5" s="766"/>
      <c r="DZ5" s="777"/>
      <c r="EA5" s="256"/>
    </row>
    <row r="6" spans="1:131" s="257" customFormat="1" ht="26.25" customHeight="1" thickBot="1" x14ac:dyDescent="0.25">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2">
      <c r="A7" s="260">
        <v>1</v>
      </c>
      <c r="B7" s="779" t="s">
        <v>388</v>
      </c>
      <c r="C7" s="780"/>
      <c r="D7" s="780"/>
      <c r="E7" s="780"/>
      <c r="F7" s="780"/>
      <c r="G7" s="780"/>
      <c r="H7" s="780"/>
      <c r="I7" s="780"/>
      <c r="J7" s="780"/>
      <c r="K7" s="780"/>
      <c r="L7" s="780"/>
      <c r="M7" s="780"/>
      <c r="N7" s="780"/>
      <c r="O7" s="780"/>
      <c r="P7" s="781"/>
      <c r="Q7" s="782">
        <v>260298</v>
      </c>
      <c r="R7" s="783"/>
      <c r="S7" s="783"/>
      <c r="T7" s="783"/>
      <c r="U7" s="783"/>
      <c r="V7" s="783">
        <v>253256</v>
      </c>
      <c r="W7" s="783"/>
      <c r="X7" s="783"/>
      <c r="Y7" s="783"/>
      <c r="Z7" s="783"/>
      <c r="AA7" s="783">
        <v>7042</v>
      </c>
      <c r="AB7" s="783"/>
      <c r="AC7" s="783"/>
      <c r="AD7" s="783"/>
      <c r="AE7" s="784"/>
      <c r="AF7" s="785">
        <v>5642</v>
      </c>
      <c r="AG7" s="786"/>
      <c r="AH7" s="786"/>
      <c r="AI7" s="786"/>
      <c r="AJ7" s="787"/>
      <c r="AK7" s="822">
        <v>4440</v>
      </c>
      <c r="AL7" s="823"/>
      <c r="AM7" s="823"/>
      <c r="AN7" s="823"/>
      <c r="AO7" s="823"/>
      <c r="AP7" s="823">
        <v>26469</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t="s">
        <v>566</v>
      </c>
      <c r="BT7" s="827"/>
      <c r="BU7" s="827"/>
      <c r="BV7" s="827"/>
      <c r="BW7" s="827"/>
      <c r="BX7" s="827"/>
      <c r="BY7" s="827"/>
      <c r="BZ7" s="827"/>
      <c r="CA7" s="827"/>
      <c r="CB7" s="827"/>
      <c r="CC7" s="827"/>
      <c r="CD7" s="827"/>
      <c r="CE7" s="827"/>
      <c r="CF7" s="827"/>
      <c r="CG7" s="828"/>
      <c r="CH7" s="819">
        <v>-14</v>
      </c>
      <c r="CI7" s="820"/>
      <c r="CJ7" s="820"/>
      <c r="CK7" s="820"/>
      <c r="CL7" s="821"/>
      <c r="CM7" s="819">
        <v>41</v>
      </c>
      <c r="CN7" s="820"/>
      <c r="CO7" s="820"/>
      <c r="CP7" s="820"/>
      <c r="CQ7" s="821"/>
      <c r="CR7" s="819">
        <v>310</v>
      </c>
      <c r="CS7" s="820"/>
      <c r="CT7" s="820"/>
      <c r="CU7" s="820"/>
      <c r="CV7" s="821"/>
      <c r="CW7" s="819">
        <v>1001</v>
      </c>
      <c r="CX7" s="820"/>
      <c r="CY7" s="820"/>
      <c r="CZ7" s="820"/>
      <c r="DA7" s="821"/>
      <c r="DB7" s="819" t="s">
        <v>504</v>
      </c>
      <c r="DC7" s="820"/>
      <c r="DD7" s="820"/>
      <c r="DE7" s="820"/>
      <c r="DF7" s="821"/>
      <c r="DG7" s="819" t="s">
        <v>504</v>
      </c>
      <c r="DH7" s="820"/>
      <c r="DI7" s="820"/>
      <c r="DJ7" s="820"/>
      <c r="DK7" s="821"/>
      <c r="DL7" s="819" t="s">
        <v>504</v>
      </c>
      <c r="DM7" s="820"/>
      <c r="DN7" s="820"/>
      <c r="DO7" s="820"/>
      <c r="DP7" s="821"/>
      <c r="DQ7" s="819" t="s">
        <v>504</v>
      </c>
      <c r="DR7" s="820"/>
      <c r="DS7" s="820"/>
      <c r="DT7" s="820"/>
      <c r="DU7" s="821"/>
      <c r="DV7" s="800"/>
      <c r="DW7" s="801"/>
      <c r="DX7" s="801"/>
      <c r="DY7" s="801"/>
      <c r="DZ7" s="802"/>
      <c r="EA7" s="256"/>
    </row>
    <row r="8" spans="1:131" s="257" customFormat="1" ht="26.25" customHeight="1" x14ac:dyDescent="0.2">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t="s">
        <v>567</v>
      </c>
      <c r="BT8" s="817"/>
      <c r="BU8" s="817"/>
      <c r="BV8" s="817"/>
      <c r="BW8" s="817"/>
      <c r="BX8" s="817"/>
      <c r="BY8" s="817"/>
      <c r="BZ8" s="817"/>
      <c r="CA8" s="817"/>
      <c r="CB8" s="817"/>
      <c r="CC8" s="817"/>
      <c r="CD8" s="817"/>
      <c r="CE8" s="817"/>
      <c r="CF8" s="817"/>
      <c r="CG8" s="818"/>
      <c r="CH8" s="829">
        <v>6</v>
      </c>
      <c r="CI8" s="830"/>
      <c r="CJ8" s="830"/>
      <c r="CK8" s="830"/>
      <c r="CL8" s="831"/>
      <c r="CM8" s="829">
        <v>154</v>
      </c>
      <c r="CN8" s="830"/>
      <c r="CO8" s="830"/>
      <c r="CP8" s="830"/>
      <c r="CQ8" s="831"/>
      <c r="CR8" s="829">
        <v>300</v>
      </c>
      <c r="CS8" s="830"/>
      <c r="CT8" s="830"/>
      <c r="CU8" s="830"/>
      <c r="CV8" s="831"/>
      <c r="CW8" s="829">
        <v>796</v>
      </c>
      <c r="CX8" s="830"/>
      <c r="CY8" s="830"/>
      <c r="CZ8" s="830"/>
      <c r="DA8" s="831"/>
      <c r="DB8" s="829" t="s">
        <v>504</v>
      </c>
      <c r="DC8" s="830"/>
      <c r="DD8" s="830"/>
      <c r="DE8" s="830"/>
      <c r="DF8" s="831"/>
      <c r="DG8" s="829" t="s">
        <v>504</v>
      </c>
      <c r="DH8" s="830"/>
      <c r="DI8" s="830"/>
      <c r="DJ8" s="830"/>
      <c r="DK8" s="831"/>
      <c r="DL8" s="829" t="s">
        <v>504</v>
      </c>
      <c r="DM8" s="830"/>
      <c r="DN8" s="830"/>
      <c r="DO8" s="830"/>
      <c r="DP8" s="831"/>
      <c r="DQ8" s="829" t="s">
        <v>504</v>
      </c>
      <c r="DR8" s="830"/>
      <c r="DS8" s="830"/>
      <c r="DT8" s="830"/>
      <c r="DU8" s="831"/>
      <c r="DV8" s="832"/>
      <c r="DW8" s="833"/>
      <c r="DX8" s="833"/>
      <c r="DY8" s="833"/>
      <c r="DZ8" s="834"/>
      <c r="EA8" s="256"/>
    </row>
    <row r="9" spans="1:131" s="257" customFormat="1" ht="26.25" customHeight="1" x14ac:dyDescent="0.2">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t="s">
        <v>569</v>
      </c>
      <c r="BS9" s="816" t="s">
        <v>568</v>
      </c>
      <c r="BT9" s="817"/>
      <c r="BU9" s="817"/>
      <c r="BV9" s="817"/>
      <c r="BW9" s="817"/>
      <c r="BX9" s="817"/>
      <c r="BY9" s="817"/>
      <c r="BZ9" s="817"/>
      <c r="CA9" s="817"/>
      <c r="CB9" s="817"/>
      <c r="CC9" s="817"/>
      <c r="CD9" s="817"/>
      <c r="CE9" s="817"/>
      <c r="CF9" s="817"/>
      <c r="CG9" s="818"/>
      <c r="CH9" s="829">
        <v>0</v>
      </c>
      <c r="CI9" s="830"/>
      <c r="CJ9" s="830"/>
      <c r="CK9" s="830"/>
      <c r="CL9" s="831"/>
      <c r="CM9" s="829">
        <v>10</v>
      </c>
      <c r="CN9" s="830"/>
      <c r="CO9" s="830"/>
      <c r="CP9" s="830"/>
      <c r="CQ9" s="831"/>
      <c r="CR9" s="829">
        <v>10</v>
      </c>
      <c r="CS9" s="830"/>
      <c r="CT9" s="830"/>
      <c r="CU9" s="830"/>
      <c r="CV9" s="831"/>
      <c r="CW9" s="829">
        <v>0</v>
      </c>
      <c r="CX9" s="830"/>
      <c r="CY9" s="830"/>
      <c r="CZ9" s="830"/>
      <c r="DA9" s="831"/>
      <c r="DB9" s="829" t="s">
        <v>504</v>
      </c>
      <c r="DC9" s="830"/>
      <c r="DD9" s="830"/>
      <c r="DE9" s="830"/>
      <c r="DF9" s="831"/>
      <c r="DG9" s="829" t="s">
        <v>504</v>
      </c>
      <c r="DH9" s="830"/>
      <c r="DI9" s="830"/>
      <c r="DJ9" s="830"/>
      <c r="DK9" s="831"/>
      <c r="DL9" s="829" t="s">
        <v>504</v>
      </c>
      <c r="DM9" s="830"/>
      <c r="DN9" s="830"/>
      <c r="DO9" s="830"/>
      <c r="DP9" s="831"/>
      <c r="DQ9" s="829" t="s">
        <v>504</v>
      </c>
      <c r="DR9" s="830"/>
      <c r="DS9" s="830"/>
      <c r="DT9" s="830"/>
      <c r="DU9" s="831"/>
      <c r="DV9" s="832"/>
      <c r="DW9" s="833"/>
      <c r="DX9" s="833"/>
      <c r="DY9" s="833"/>
      <c r="DZ9" s="834"/>
      <c r="EA9" s="256"/>
    </row>
    <row r="10" spans="1:131" s="257" customFormat="1" ht="26.25" customHeight="1" x14ac:dyDescent="0.2">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x14ac:dyDescent="0.2">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2">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2">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2">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2">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2">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2">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2">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2">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2">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5">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2">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389</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5">
      <c r="A23" s="266" t="s">
        <v>390</v>
      </c>
      <c r="B23" s="838" t="s">
        <v>391</v>
      </c>
      <c r="C23" s="839"/>
      <c r="D23" s="839"/>
      <c r="E23" s="839"/>
      <c r="F23" s="839"/>
      <c r="G23" s="839"/>
      <c r="H23" s="839"/>
      <c r="I23" s="839"/>
      <c r="J23" s="839"/>
      <c r="K23" s="839"/>
      <c r="L23" s="839"/>
      <c r="M23" s="839"/>
      <c r="N23" s="839"/>
      <c r="O23" s="839"/>
      <c r="P23" s="840"/>
      <c r="Q23" s="841">
        <v>260298</v>
      </c>
      <c r="R23" s="842"/>
      <c r="S23" s="842"/>
      <c r="T23" s="842"/>
      <c r="U23" s="842"/>
      <c r="V23" s="842">
        <v>253256</v>
      </c>
      <c r="W23" s="842"/>
      <c r="X23" s="842"/>
      <c r="Y23" s="842"/>
      <c r="Z23" s="842"/>
      <c r="AA23" s="842">
        <v>7042</v>
      </c>
      <c r="AB23" s="842"/>
      <c r="AC23" s="842"/>
      <c r="AD23" s="842"/>
      <c r="AE23" s="843"/>
      <c r="AF23" s="844">
        <v>5642</v>
      </c>
      <c r="AG23" s="842"/>
      <c r="AH23" s="842"/>
      <c r="AI23" s="842"/>
      <c r="AJ23" s="845"/>
      <c r="AK23" s="846"/>
      <c r="AL23" s="847"/>
      <c r="AM23" s="847"/>
      <c r="AN23" s="847"/>
      <c r="AO23" s="847"/>
      <c r="AP23" s="842">
        <v>26469</v>
      </c>
      <c r="AQ23" s="842"/>
      <c r="AR23" s="842"/>
      <c r="AS23" s="842"/>
      <c r="AT23" s="842"/>
      <c r="AU23" s="848"/>
      <c r="AV23" s="848"/>
      <c r="AW23" s="848"/>
      <c r="AX23" s="848"/>
      <c r="AY23" s="849"/>
      <c r="AZ23" s="857" t="s">
        <v>129</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2">
      <c r="A24" s="856" t="s">
        <v>392</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5">
      <c r="A25" s="797" t="s">
        <v>393</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2">
      <c r="A26" s="788" t="s">
        <v>371</v>
      </c>
      <c r="B26" s="789"/>
      <c r="C26" s="789"/>
      <c r="D26" s="789"/>
      <c r="E26" s="789"/>
      <c r="F26" s="789"/>
      <c r="G26" s="789"/>
      <c r="H26" s="789"/>
      <c r="I26" s="789"/>
      <c r="J26" s="789"/>
      <c r="K26" s="789"/>
      <c r="L26" s="789"/>
      <c r="M26" s="789"/>
      <c r="N26" s="789"/>
      <c r="O26" s="789"/>
      <c r="P26" s="790"/>
      <c r="Q26" s="765" t="s">
        <v>394</v>
      </c>
      <c r="R26" s="766"/>
      <c r="S26" s="766"/>
      <c r="T26" s="766"/>
      <c r="U26" s="767"/>
      <c r="V26" s="765" t="s">
        <v>395</v>
      </c>
      <c r="W26" s="766"/>
      <c r="X26" s="766"/>
      <c r="Y26" s="766"/>
      <c r="Z26" s="767"/>
      <c r="AA26" s="765" t="s">
        <v>396</v>
      </c>
      <c r="AB26" s="766"/>
      <c r="AC26" s="766"/>
      <c r="AD26" s="766"/>
      <c r="AE26" s="766"/>
      <c r="AF26" s="860" t="s">
        <v>397</v>
      </c>
      <c r="AG26" s="861"/>
      <c r="AH26" s="861"/>
      <c r="AI26" s="861"/>
      <c r="AJ26" s="862"/>
      <c r="AK26" s="766" t="s">
        <v>398</v>
      </c>
      <c r="AL26" s="766"/>
      <c r="AM26" s="766"/>
      <c r="AN26" s="766"/>
      <c r="AO26" s="767"/>
      <c r="AP26" s="765" t="s">
        <v>399</v>
      </c>
      <c r="AQ26" s="766"/>
      <c r="AR26" s="766"/>
      <c r="AS26" s="766"/>
      <c r="AT26" s="767"/>
      <c r="AU26" s="765" t="s">
        <v>400</v>
      </c>
      <c r="AV26" s="766"/>
      <c r="AW26" s="766"/>
      <c r="AX26" s="766"/>
      <c r="AY26" s="767"/>
      <c r="AZ26" s="765" t="s">
        <v>401</v>
      </c>
      <c r="BA26" s="766"/>
      <c r="BB26" s="766"/>
      <c r="BC26" s="766"/>
      <c r="BD26" s="767"/>
      <c r="BE26" s="765" t="s">
        <v>378</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5">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2">
      <c r="A28" s="268">
        <v>1</v>
      </c>
      <c r="B28" s="779" t="s">
        <v>402</v>
      </c>
      <c r="C28" s="780"/>
      <c r="D28" s="780"/>
      <c r="E28" s="780"/>
      <c r="F28" s="780"/>
      <c r="G28" s="780"/>
      <c r="H28" s="780"/>
      <c r="I28" s="780"/>
      <c r="J28" s="780"/>
      <c r="K28" s="780"/>
      <c r="L28" s="780"/>
      <c r="M28" s="780"/>
      <c r="N28" s="780"/>
      <c r="O28" s="780"/>
      <c r="P28" s="781"/>
      <c r="Q28" s="870">
        <v>47270</v>
      </c>
      <c r="R28" s="871"/>
      <c r="S28" s="871"/>
      <c r="T28" s="871"/>
      <c r="U28" s="871"/>
      <c r="V28" s="871">
        <v>45425</v>
      </c>
      <c r="W28" s="871"/>
      <c r="X28" s="871"/>
      <c r="Y28" s="871"/>
      <c r="Z28" s="871"/>
      <c r="AA28" s="871">
        <v>1845</v>
      </c>
      <c r="AB28" s="871"/>
      <c r="AC28" s="871"/>
      <c r="AD28" s="871"/>
      <c r="AE28" s="872"/>
      <c r="AF28" s="873">
        <v>1845</v>
      </c>
      <c r="AG28" s="871"/>
      <c r="AH28" s="871"/>
      <c r="AI28" s="871"/>
      <c r="AJ28" s="874"/>
      <c r="AK28" s="875">
        <v>4895</v>
      </c>
      <c r="AL28" s="866"/>
      <c r="AM28" s="866"/>
      <c r="AN28" s="866"/>
      <c r="AO28" s="866"/>
      <c r="AP28" s="866" t="s">
        <v>504</v>
      </c>
      <c r="AQ28" s="866"/>
      <c r="AR28" s="866"/>
      <c r="AS28" s="866"/>
      <c r="AT28" s="866"/>
      <c r="AU28" s="866" t="s">
        <v>504</v>
      </c>
      <c r="AV28" s="866"/>
      <c r="AW28" s="866"/>
      <c r="AX28" s="866"/>
      <c r="AY28" s="866"/>
      <c r="AZ28" s="867" t="s">
        <v>504</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2">
      <c r="A29" s="268">
        <v>2</v>
      </c>
      <c r="B29" s="803" t="s">
        <v>403</v>
      </c>
      <c r="C29" s="804"/>
      <c r="D29" s="804"/>
      <c r="E29" s="804"/>
      <c r="F29" s="804"/>
      <c r="G29" s="804"/>
      <c r="H29" s="804"/>
      <c r="I29" s="804"/>
      <c r="J29" s="804"/>
      <c r="K29" s="804"/>
      <c r="L29" s="804"/>
      <c r="M29" s="804"/>
      <c r="N29" s="804"/>
      <c r="O29" s="804"/>
      <c r="P29" s="805"/>
      <c r="Q29" s="806">
        <v>34879</v>
      </c>
      <c r="R29" s="807"/>
      <c r="S29" s="807"/>
      <c r="T29" s="807"/>
      <c r="U29" s="807"/>
      <c r="V29" s="807">
        <v>34022</v>
      </c>
      <c r="W29" s="807"/>
      <c r="X29" s="807"/>
      <c r="Y29" s="807"/>
      <c r="Z29" s="807"/>
      <c r="AA29" s="807">
        <v>858</v>
      </c>
      <c r="AB29" s="807"/>
      <c r="AC29" s="807"/>
      <c r="AD29" s="807"/>
      <c r="AE29" s="808"/>
      <c r="AF29" s="809">
        <v>858</v>
      </c>
      <c r="AG29" s="810"/>
      <c r="AH29" s="810"/>
      <c r="AI29" s="810"/>
      <c r="AJ29" s="811"/>
      <c r="AK29" s="878">
        <v>6236</v>
      </c>
      <c r="AL29" s="879"/>
      <c r="AM29" s="879"/>
      <c r="AN29" s="879"/>
      <c r="AO29" s="879"/>
      <c r="AP29" s="879" t="s">
        <v>504</v>
      </c>
      <c r="AQ29" s="879"/>
      <c r="AR29" s="879"/>
      <c r="AS29" s="879"/>
      <c r="AT29" s="879"/>
      <c r="AU29" s="879" t="s">
        <v>504</v>
      </c>
      <c r="AV29" s="879"/>
      <c r="AW29" s="879"/>
      <c r="AX29" s="879"/>
      <c r="AY29" s="879"/>
      <c r="AZ29" s="880" t="s">
        <v>504</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2">
      <c r="A30" s="268">
        <v>3</v>
      </c>
      <c r="B30" s="803" t="s">
        <v>404</v>
      </c>
      <c r="C30" s="804"/>
      <c r="D30" s="804"/>
      <c r="E30" s="804"/>
      <c r="F30" s="804"/>
      <c r="G30" s="804"/>
      <c r="H30" s="804"/>
      <c r="I30" s="804"/>
      <c r="J30" s="804"/>
      <c r="K30" s="804"/>
      <c r="L30" s="804"/>
      <c r="M30" s="804"/>
      <c r="N30" s="804"/>
      <c r="O30" s="804"/>
      <c r="P30" s="805"/>
      <c r="Q30" s="806">
        <v>10433</v>
      </c>
      <c r="R30" s="807"/>
      <c r="S30" s="807"/>
      <c r="T30" s="807"/>
      <c r="U30" s="807"/>
      <c r="V30" s="807">
        <v>10255</v>
      </c>
      <c r="W30" s="807"/>
      <c r="X30" s="807"/>
      <c r="Y30" s="807"/>
      <c r="Z30" s="807"/>
      <c r="AA30" s="807">
        <v>178</v>
      </c>
      <c r="AB30" s="807"/>
      <c r="AC30" s="807"/>
      <c r="AD30" s="807"/>
      <c r="AE30" s="808"/>
      <c r="AF30" s="809">
        <v>178</v>
      </c>
      <c r="AG30" s="810"/>
      <c r="AH30" s="810"/>
      <c r="AI30" s="810"/>
      <c r="AJ30" s="811"/>
      <c r="AK30" s="878">
        <v>5385</v>
      </c>
      <c r="AL30" s="879"/>
      <c r="AM30" s="879"/>
      <c r="AN30" s="879"/>
      <c r="AO30" s="879"/>
      <c r="AP30" s="879" t="s">
        <v>504</v>
      </c>
      <c r="AQ30" s="879"/>
      <c r="AR30" s="879"/>
      <c r="AS30" s="879"/>
      <c r="AT30" s="879"/>
      <c r="AU30" s="879" t="s">
        <v>504</v>
      </c>
      <c r="AV30" s="879"/>
      <c r="AW30" s="879"/>
      <c r="AX30" s="879"/>
      <c r="AY30" s="879"/>
      <c r="AZ30" s="880" t="s">
        <v>504</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2">
      <c r="A31" s="268">
        <v>4</v>
      </c>
      <c r="B31" s="803"/>
      <c r="C31" s="804"/>
      <c r="D31" s="804"/>
      <c r="E31" s="804"/>
      <c r="F31" s="804"/>
      <c r="G31" s="804"/>
      <c r="H31" s="804"/>
      <c r="I31" s="804"/>
      <c r="J31" s="804"/>
      <c r="K31" s="804"/>
      <c r="L31" s="804"/>
      <c r="M31" s="804"/>
      <c r="N31" s="804"/>
      <c r="O31" s="804"/>
      <c r="P31" s="805"/>
      <c r="Q31" s="806"/>
      <c r="R31" s="807"/>
      <c r="S31" s="807"/>
      <c r="T31" s="807"/>
      <c r="U31" s="807"/>
      <c r="V31" s="807"/>
      <c r="W31" s="807"/>
      <c r="X31" s="807"/>
      <c r="Y31" s="807"/>
      <c r="Z31" s="807"/>
      <c r="AA31" s="807"/>
      <c r="AB31" s="807"/>
      <c r="AC31" s="807"/>
      <c r="AD31" s="807"/>
      <c r="AE31" s="808"/>
      <c r="AF31" s="809"/>
      <c r="AG31" s="810"/>
      <c r="AH31" s="810"/>
      <c r="AI31" s="810"/>
      <c r="AJ31" s="811"/>
      <c r="AK31" s="878"/>
      <c r="AL31" s="879"/>
      <c r="AM31" s="879"/>
      <c r="AN31" s="879"/>
      <c r="AO31" s="879"/>
      <c r="AP31" s="879"/>
      <c r="AQ31" s="879"/>
      <c r="AR31" s="879"/>
      <c r="AS31" s="879"/>
      <c r="AT31" s="879"/>
      <c r="AU31" s="879"/>
      <c r="AV31" s="879"/>
      <c r="AW31" s="879"/>
      <c r="AX31" s="879"/>
      <c r="AY31" s="879"/>
      <c r="AZ31" s="880"/>
      <c r="BA31" s="880"/>
      <c r="BB31" s="880"/>
      <c r="BC31" s="880"/>
      <c r="BD31" s="880"/>
      <c r="BE31" s="876"/>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2">
      <c r="A32" s="268">
        <v>5</v>
      </c>
      <c r="B32" s="803"/>
      <c r="C32" s="804"/>
      <c r="D32" s="804"/>
      <c r="E32" s="804"/>
      <c r="F32" s="804"/>
      <c r="G32" s="804"/>
      <c r="H32" s="804"/>
      <c r="I32" s="804"/>
      <c r="J32" s="804"/>
      <c r="K32" s="804"/>
      <c r="L32" s="804"/>
      <c r="M32" s="804"/>
      <c r="N32" s="804"/>
      <c r="O32" s="804"/>
      <c r="P32" s="805"/>
      <c r="Q32" s="806"/>
      <c r="R32" s="807"/>
      <c r="S32" s="807"/>
      <c r="T32" s="807"/>
      <c r="U32" s="807"/>
      <c r="V32" s="807"/>
      <c r="W32" s="807"/>
      <c r="X32" s="807"/>
      <c r="Y32" s="807"/>
      <c r="Z32" s="807"/>
      <c r="AA32" s="807"/>
      <c r="AB32" s="807"/>
      <c r="AC32" s="807"/>
      <c r="AD32" s="807"/>
      <c r="AE32" s="808"/>
      <c r="AF32" s="809"/>
      <c r="AG32" s="810"/>
      <c r="AH32" s="810"/>
      <c r="AI32" s="810"/>
      <c r="AJ32" s="811"/>
      <c r="AK32" s="878"/>
      <c r="AL32" s="879"/>
      <c r="AM32" s="879"/>
      <c r="AN32" s="879"/>
      <c r="AO32" s="879"/>
      <c r="AP32" s="879"/>
      <c r="AQ32" s="879"/>
      <c r="AR32" s="879"/>
      <c r="AS32" s="879"/>
      <c r="AT32" s="879"/>
      <c r="AU32" s="879"/>
      <c r="AV32" s="879"/>
      <c r="AW32" s="879"/>
      <c r="AX32" s="879"/>
      <c r="AY32" s="879"/>
      <c r="AZ32" s="880"/>
      <c r="BA32" s="880"/>
      <c r="BB32" s="880"/>
      <c r="BC32" s="880"/>
      <c r="BD32" s="880"/>
      <c r="BE32" s="876"/>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2">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78"/>
      <c r="AL33" s="879"/>
      <c r="AM33" s="879"/>
      <c r="AN33" s="879"/>
      <c r="AO33" s="879"/>
      <c r="AP33" s="879"/>
      <c r="AQ33" s="879"/>
      <c r="AR33" s="879"/>
      <c r="AS33" s="879"/>
      <c r="AT33" s="879"/>
      <c r="AU33" s="879"/>
      <c r="AV33" s="879"/>
      <c r="AW33" s="879"/>
      <c r="AX33" s="879"/>
      <c r="AY33" s="879"/>
      <c r="AZ33" s="880"/>
      <c r="BA33" s="880"/>
      <c r="BB33" s="880"/>
      <c r="BC33" s="880"/>
      <c r="BD33" s="880"/>
      <c r="BE33" s="876"/>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2">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2">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2">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2">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2">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2">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2">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2">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2">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2">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2">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2">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2">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2">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2">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2">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2">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2">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2">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2">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2">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2">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2">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2">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2">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2">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2">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5">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2">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405</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5">
      <c r="A63" s="266" t="s">
        <v>390</v>
      </c>
      <c r="B63" s="838" t="s">
        <v>406</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2881</v>
      </c>
      <c r="AG63" s="890"/>
      <c r="AH63" s="890"/>
      <c r="AI63" s="890"/>
      <c r="AJ63" s="891"/>
      <c r="AK63" s="892"/>
      <c r="AL63" s="887"/>
      <c r="AM63" s="887"/>
      <c r="AN63" s="887"/>
      <c r="AO63" s="887"/>
      <c r="AP63" s="890" t="s">
        <v>504</v>
      </c>
      <c r="AQ63" s="890"/>
      <c r="AR63" s="890"/>
      <c r="AS63" s="890"/>
      <c r="AT63" s="890"/>
      <c r="AU63" s="890" t="s">
        <v>504</v>
      </c>
      <c r="AV63" s="890"/>
      <c r="AW63" s="890"/>
      <c r="AX63" s="890"/>
      <c r="AY63" s="890"/>
      <c r="AZ63" s="894"/>
      <c r="BA63" s="894"/>
      <c r="BB63" s="894"/>
      <c r="BC63" s="894"/>
      <c r="BD63" s="894"/>
      <c r="BE63" s="895"/>
      <c r="BF63" s="895"/>
      <c r="BG63" s="895"/>
      <c r="BH63" s="895"/>
      <c r="BI63" s="896"/>
      <c r="BJ63" s="897" t="s">
        <v>407</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5">
      <c r="A65" s="254" t="s">
        <v>408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2">
      <c r="A66" s="788" t="s">
        <v>409</v>
      </c>
      <c r="B66" s="789"/>
      <c r="C66" s="789"/>
      <c r="D66" s="789"/>
      <c r="E66" s="789"/>
      <c r="F66" s="789"/>
      <c r="G66" s="789"/>
      <c r="H66" s="789"/>
      <c r="I66" s="789"/>
      <c r="J66" s="789"/>
      <c r="K66" s="789"/>
      <c r="L66" s="789"/>
      <c r="M66" s="789"/>
      <c r="N66" s="789"/>
      <c r="O66" s="789"/>
      <c r="P66" s="790"/>
      <c r="Q66" s="765" t="s">
        <v>394</v>
      </c>
      <c r="R66" s="766"/>
      <c r="S66" s="766"/>
      <c r="T66" s="766"/>
      <c r="U66" s="767"/>
      <c r="V66" s="765" t="s">
        <v>395</v>
      </c>
      <c r="W66" s="766"/>
      <c r="X66" s="766"/>
      <c r="Y66" s="766"/>
      <c r="Z66" s="767"/>
      <c r="AA66" s="765" t="s">
        <v>396</v>
      </c>
      <c r="AB66" s="766"/>
      <c r="AC66" s="766"/>
      <c r="AD66" s="766"/>
      <c r="AE66" s="767"/>
      <c r="AF66" s="900" t="s">
        <v>397</v>
      </c>
      <c r="AG66" s="861"/>
      <c r="AH66" s="861"/>
      <c r="AI66" s="861"/>
      <c r="AJ66" s="901"/>
      <c r="AK66" s="765" t="s">
        <v>410</v>
      </c>
      <c r="AL66" s="789"/>
      <c r="AM66" s="789"/>
      <c r="AN66" s="789"/>
      <c r="AO66" s="790"/>
      <c r="AP66" s="765" t="s">
        <v>411</v>
      </c>
      <c r="AQ66" s="766"/>
      <c r="AR66" s="766"/>
      <c r="AS66" s="766"/>
      <c r="AT66" s="767"/>
      <c r="AU66" s="765" t="s">
        <v>412</v>
      </c>
      <c r="AV66" s="766"/>
      <c r="AW66" s="766"/>
      <c r="AX66" s="766"/>
      <c r="AY66" s="767"/>
      <c r="AZ66" s="765" t="s">
        <v>378</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5">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2">
      <c r="A68" s="260">
        <v>1</v>
      </c>
      <c r="B68" s="917" t="s">
        <v>575</v>
      </c>
      <c r="C68" s="918"/>
      <c r="D68" s="918"/>
      <c r="E68" s="918"/>
      <c r="F68" s="918"/>
      <c r="G68" s="918"/>
      <c r="H68" s="918"/>
      <c r="I68" s="918"/>
      <c r="J68" s="918"/>
      <c r="K68" s="918"/>
      <c r="L68" s="918"/>
      <c r="M68" s="918"/>
      <c r="N68" s="918"/>
      <c r="O68" s="918"/>
      <c r="P68" s="919"/>
      <c r="Q68" s="920">
        <v>8315</v>
      </c>
      <c r="R68" s="914"/>
      <c r="S68" s="914"/>
      <c r="T68" s="914"/>
      <c r="U68" s="914"/>
      <c r="V68" s="914">
        <v>7739</v>
      </c>
      <c r="W68" s="914"/>
      <c r="X68" s="914"/>
      <c r="Y68" s="914"/>
      <c r="Z68" s="914"/>
      <c r="AA68" s="914">
        <v>576</v>
      </c>
      <c r="AB68" s="914"/>
      <c r="AC68" s="914"/>
      <c r="AD68" s="914"/>
      <c r="AE68" s="914"/>
      <c r="AF68" s="914">
        <v>576</v>
      </c>
      <c r="AG68" s="914"/>
      <c r="AH68" s="914"/>
      <c r="AI68" s="914"/>
      <c r="AJ68" s="914"/>
      <c r="AK68" s="914">
        <v>50</v>
      </c>
      <c r="AL68" s="914"/>
      <c r="AM68" s="914"/>
      <c r="AN68" s="914"/>
      <c r="AO68" s="914"/>
      <c r="AP68" s="914">
        <v>4023</v>
      </c>
      <c r="AQ68" s="914"/>
      <c r="AR68" s="914"/>
      <c r="AS68" s="914"/>
      <c r="AT68" s="914"/>
      <c r="AU68" s="914">
        <v>173</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2">
      <c r="A69" s="263">
        <v>2</v>
      </c>
      <c r="B69" s="921" t="s">
        <v>576</v>
      </c>
      <c r="C69" s="922"/>
      <c r="D69" s="922"/>
      <c r="E69" s="922"/>
      <c r="F69" s="922"/>
      <c r="G69" s="922"/>
      <c r="H69" s="922"/>
      <c r="I69" s="922"/>
      <c r="J69" s="922"/>
      <c r="K69" s="922"/>
      <c r="L69" s="922"/>
      <c r="M69" s="922"/>
      <c r="N69" s="922"/>
      <c r="O69" s="922"/>
      <c r="P69" s="923"/>
      <c r="Q69" s="924">
        <v>183520</v>
      </c>
      <c r="R69" s="879"/>
      <c r="S69" s="879"/>
      <c r="T69" s="879"/>
      <c r="U69" s="879"/>
      <c r="V69" s="879">
        <v>169130</v>
      </c>
      <c r="W69" s="879"/>
      <c r="X69" s="879"/>
      <c r="Y69" s="879"/>
      <c r="Z69" s="879"/>
      <c r="AA69" s="879">
        <v>14390</v>
      </c>
      <c r="AB69" s="879"/>
      <c r="AC69" s="879"/>
      <c r="AD69" s="879"/>
      <c r="AE69" s="879"/>
      <c r="AF69" s="879">
        <v>43717</v>
      </c>
      <c r="AG69" s="879"/>
      <c r="AH69" s="879"/>
      <c r="AI69" s="879"/>
      <c r="AJ69" s="879"/>
      <c r="AK69" s="879" t="s">
        <v>580</v>
      </c>
      <c r="AL69" s="879"/>
      <c r="AM69" s="879"/>
      <c r="AN69" s="879"/>
      <c r="AO69" s="879"/>
      <c r="AP69" s="879" t="s">
        <v>580</v>
      </c>
      <c r="AQ69" s="879"/>
      <c r="AR69" s="879"/>
      <c r="AS69" s="879"/>
      <c r="AT69" s="879"/>
      <c r="AU69" s="879" t="s">
        <v>580</v>
      </c>
      <c r="AV69" s="879"/>
      <c r="AW69" s="879"/>
      <c r="AX69" s="879"/>
      <c r="AY69" s="879"/>
      <c r="AZ69" s="925" t="s">
        <v>581</v>
      </c>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2">
      <c r="A70" s="263">
        <v>3</v>
      </c>
      <c r="B70" s="921" t="s">
        <v>577</v>
      </c>
      <c r="C70" s="922"/>
      <c r="D70" s="922"/>
      <c r="E70" s="922"/>
      <c r="F70" s="922"/>
      <c r="G70" s="922"/>
      <c r="H70" s="922"/>
      <c r="I70" s="922"/>
      <c r="J70" s="922"/>
      <c r="K70" s="922"/>
      <c r="L70" s="922"/>
      <c r="M70" s="922"/>
      <c r="N70" s="922"/>
      <c r="O70" s="922"/>
      <c r="P70" s="923"/>
      <c r="Q70" s="924">
        <v>92734</v>
      </c>
      <c r="R70" s="879"/>
      <c r="S70" s="879"/>
      <c r="T70" s="879"/>
      <c r="U70" s="879"/>
      <c r="V70" s="879">
        <v>86360</v>
      </c>
      <c r="W70" s="879"/>
      <c r="X70" s="879"/>
      <c r="Y70" s="879"/>
      <c r="Z70" s="879"/>
      <c r="AA70" s="879">
        <v>6374</v>
      </c>
      <c r="AB70" s="879"/>
      <c r="AC70" s="879"/>
      <c r="AD70" s="879"/>
      <c r="AE70" s="879"/>
      <c r="AF70" s="879">
        <v>6374</v>
      </c>
      <c r="AG70" s="879"/>
      <c r="AH70" s="879"/>
      <c r="AI70" s="879"/>
      <c r="AJ70" s="879"/>
      <c r="AK70" s="879">
        <v>10959</v>
      </c>
      <c r="AL70" s="879"/>
      <c r="AM70" s="879"/>
      <c r="AN70" s="879"/>
      <c r="AO70" s="879"/>
      <c r="AP70" s="879">
        <v>55767</v>
      </c>
      <c r="AQ70" s="879"/>
      <c r="AR70" s="879"/>
      <c r="AS70" s="879"/>
      <c r="AT70" s="879"/>
      <c r="AU70" s="879">
        <v>1561</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2">
      <c r="A71" s="263">
        <v>4</v>
      </c>
      <c r="B71" s="921" t="s">
        <v>578</v>
      </c>
      <c r="C71" s="922"/>
      <c r="D71" s="922"/>
      <c r="E71" s="922"/>
      <c r="F71" s="922"/>
      <c r="G71" s="922"/>
      <c r="H71" s="922"/>
      <c r="I71" s="922"/>
      <c r="J71" s="922"/>
      <c r="K71" s="922"/>
      <c r="L71" s="922"/>
      <c r="M71" s="922"/>
      <c r="N71" s="922"/>
      <c r="O71" s="922"/>
      <c r="P71" s="923"/>
      <c r="Q71" s="924">
        <v>6959</v>
      </c>
      <c r="R71" s="879"/>
      <c r="S71" s="879"/>
      <c r="T71" s="879"/>
      <c r="U71" s="879"/>
      <c r="V71" s="879">
        <v>6856</v>
      </c>
      <c r="W71" s="879"/>
      <c r="X71" s="879"/>
      <c r="Y71" s="879"/>
      <c r="Z71" s="879"/>
      <c r="AA71" s="879">
        <v>103</v>
      </c>
      <c r="AB71" s="879"/>
      <c r="AC71" s="879"/>
      <c r="AD71" s="879"/>
      <c r="AE71" s="879"/>
      <c r="AF71" s="879">
        <v>103</v>
      </c>
      <c r="AG71" s="879"/>
      <c r="AH71" s="879"/>
      <c r="AI71" s="879"/>
      <c r="AJ71" s="879"/>
      <c r="AK71" s="879">
        <v>2441</v>
      </c>
      <c r="AL71" s="879"/>
      <c r="AM71" s="879"/>
      <c r="AN71" s="879"/>
      <c r="AO71" s="879"/>
      <c r="AP71" s="879" t="s">
        <v>580</v>
      </c>
      <c r="AQ71" s="879"/>
      <c r="AR71" s="879"/>
      <c r="AS71" s="879"/>
      <c r="AT71" s="879"/>
      <c r="AU71" s="879" t="s">
        <v>580</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2">
      <c r="A72" s="263">
        <v>5</v>
      </c>
      <c r="B72" s="921" t="s">
        <v>579</v>
      </c>
      <c r="C72" s="922"/>
      <c r="D72" s="922"/>
      <c r="E72" s="922"/>
      <c r="F72" s="922"/>
      <c r="G72" s="922"/>
      <c r="H72" s="922"/>
      <c r="I72" s="922"/>
      <c r="J72" s="922"/>
      <c r="K72" s="922"/>
      <c r="L72" s="922"/>
      <c r="M72" s="922"/>
      <c r="N72" s="922"/>
      <c r="O72" s="922"/>
      <c r="P72" s="923"/>
      <c r="Q72" s="924">
        <v>1425517</v>
      </c>
      <c r="R72" s="879"/>
      <c r="S72" s="879"/>
      <c r="T72" s="879"/>
      <c r="U72" s="879"/>
      <c r="V72" s="879">
        <v>1354325</v>
      </c>
      <c r="W72" s="879"/>
      <c r="X72" s="879"/>
      <c r="Y72" s="879"/>
      <c r="Z72" s="879"/>
      <c r="AA72" s="879">
        <v>70191</v>
      </c>
      <c r="AB72" s="879"/>
      <c r="AC72" s="879"/>
      <c r="AD72" s="879"/>
      <c r="AE72" s="879"/>
      <c r="AF72" s="879">
        <v>70191</v>
      </c>
      <c r="AG72" s="879"/>
      <c r="AH72" s="879"/>
      <c r="AI72" s="879"/>
      <c r="AJ72" s="879"/>
      <c r="AK72" s="879">
        <v>20230</v>
      </c>
      <c r="AL72" s="879"/>
      <c r="AM72" s="879"/>
      <c r="AN72" s="879"/>
      <c r="AO72" s="879"/>
      <c r="AP72" s="879" t="s">
        <v>580</v>
      </c>
      <c r="AQ72" s="879"/>
      <c r="AR72" s="879"/>
      <c r="AS72" s="879"/>
      <c r="AT72" s="879"/>
      <c r="AU72" s="879" t="s">
        <v>580</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2">
      <c r="A73" s="263">
        <v>6</v>
      </c>
      <c r="B73" s="921"/>
      <c r="C73" s="922"/>
      <c r="D73" s="922"/>
      <c r="E73" s="922"/>
      <c r="F73" s="922"/>
      <c r="G73" s="922"/>
      <c r="H73" s="922"/>
      <c r="I73" s="922"/>
      <c r="J73" s="922"/>
      <c r="K73" s="922"/>
      <c r="L73" s="922"/>
      <c r="M73" s="922"/>
      <c r="N73" s="922"/>
      <c r="O73" s="922"/>
      <c r="P73" s="923"/>
      <c r="Q73" s="924"/>
      <c r="R73" s="879"/>
      <c r="S73" s="879"/>
      <c r="T73" s="879"/>
      <c r="U73" s="879"/>
      <c r="V73" s="879"/>
      <c r="W73" s="879"/>
      <c r="X73" s="879"/>
      <c r="Y73" s="879"/>
      <c r="Z73" s="879"/>
      <c r="AA73" s="879"/>
      <c r="AB73" s="879"/>
      <c r="AC73" s="879"/>
      <c r="AD73" s="879"/>
      <c r="AE73" s="879"/>
      <c r="AF73" s="879"/>
      <c r="AG73" s="879"/>
      <c r="AH73" s="879"/>
      <c r="AI73" s="879"/>
      <c r="AJ73" s="879"/>
      <c r="AK73" s="879"/>
      <c r="AL73" s="879"/>
      <c r="AM73" s="879"/>
      <c r="AN73" s="879"/>
      <c r="AO73" s="879"/>
      <c r="AP73" s="879"/>
      <c r="AQ73" s="879"/>
      <c r="AR73" s="879"/>
      <c r="AS73" s="879"/>
      <c r="AT73" s="879"/>
      <c r="AU73" s="879"/>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2">
      <c r="A74" s="263">
        <v>7</v>
      </c>
      <c r="B74" s="921"/>
      <c r="C74" s="922"/>
      <c r="D74" s="922"/>
      <c r="E74" s="922"/>
      <c r="F74" s="922"/>
      <c r="G74" s="922"/>
      <c r="H74" s="922"/>
      <c r="I74" s="922"/>
      <c r="J74" s="922"/>
      <c r="K74" s="922"/>
      <c r="L74" s="922"/>
      <c r="M74" s="922"/>
      <c r="N74" s="922"/>
      <c r="O74" s="922"/>
      <c r="P74" s="923"/>
      <c r="Q74" s="924"/>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2">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2">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2">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2">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2">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2">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2">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2">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2">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2">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2">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2">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2">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5">
      <c r="A88" s="266" t="s">
        <v>390</v>
      </c>
      <c r="B88" s="838" t="s">
        <v>413</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120962</v>
      </c>
      <c r="AG88" s="890"/>
      <c r="AH88" s="890"/>
      <c r="AI88" s="890"/>
      <c r="AJ88" s="890"/>
      <c r="AK88" s="887"/>
      <c r="AL88" s="887"/>
      <c r="AM88" s="887"/>
      <c r="AN88" s="887"/>
      <c r="AO88" s="887"/>
      <c r="AP88" s="890">
        <v>50790</v>
      </c>
      <c r="AQ88" s="890"/>
      <c r="AR88" s="890"/>
      <c r="AS88" s="890"/>
      <c r="AT88" s="890"/>
      <c r="AU88" s="890">
        <v>1734</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38" t="s">
        <v>414</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620</v>
      </c>
      <c r="CS102" s="898"/>
      <c r="CT102" s="898"/>
      <c r="CU102" s="898"/>
      <c r="CV102" s="941"/>
      <c r="CW102" s="940">
        <v>1797</v>
      </c>
      <c r="CX102" s="898"/>
      <c r="CY102" s="898"/>
      <c r="CZ102" s="898"/>
      <c r="DA102" s="941"/>
      <c r="DB102" s="940" t="s">
        <v>504</v>
      </c>
      <c r="DC102" s="898"/>
      <c r="DD102" s="898"/>
      <c r="DE102" s="898"/>
      <c r="DF102" s="941"/>
      <c r="DG102" s="940" t="s">
        <v>504</v>
      </c>
      <c r="DH102" s="898"/>
      <c r="DI102" s="898"/>
      <c r="DJ102" s="898"/>
      <c r="DK102" s="941"/>
      <c r="DL102" s="940" t="s">
        <v>504</v>
      </c>
      <c r="DM102" s="898"/>
      <c r="DN102" s="898"/>
      <c r="DO102" s="898"/>
      <c r="DP102" s="941"/>
      <c r="DQ102" s="940"/>
      <c r="DR102" s="898"/>
      <c r="DS102" s="898"/>
      <c r="DT102" s="898"/>
      <c r="DU102" s="941"/>
      <c r="DV102" s="964"/>
      <c r="DW102" s="965"/>
      <c r="DX102" s="965"/>
      <c r="DY102" s="965"/>
      <c r="DZ102" s="966"/>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415</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416</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418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969" t="s">
        <v>419</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420</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2">
      <c r="A109" s="962" t="s">
        <v>421</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422</v>
      </c>
      <c r="AB109" s="943"/>
      <c r="AC109" s="943"/>
      <c r="AD109" s="943"/>
      <c r="AE109" s="944"/>
      <c r="AF109" s="942" t="s">
        <v>423</v>
      </c>
      <c r="AG109" s="943"/>
      <c r="AH109" s="943"/>
      <c r="AI109" s="943"/>
      <c r="AJ109" s="944"/>
      <c r="AK109" s="942" t="s">
        <v>305</v>
      </c>
      <c r="AL109" s="943"/>
      <c r="AM109" s="943"/>
      <c r="AN109" s="943"/>
      <c r="AO109" s="944"/>
      <c r="AP109" s="942" t="s">
        <v>424</v>
      </c>
      <c r="AQ109" s="943"/>
      <c r="AR109" s="943"/>
      <c r="AS109" s="943"/>
      <c r="AT109" s="945"/>
      <c r="AU109" s="962" t="s">
        <v>421</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422</v>
      </c>
      <c r="BR109" s="943"/>
      <c r="BS109" s="943"/>
      <c r="BT109" s="943"/>
      <c r="BU109" s="944"/>
      <c r="BV109" s="942" t="s">
        <v>423</v>
      </c>
      <c r="BW109" s="943"/>
      <c r="BX109" s="943"/>
      <c r="BY109" s="943"/>
      <c r="BZ109" s="944"/>
      <c r="CA109" s="942" t="s">
        <v>305</v>
      </c>
      <c r="CB109" s="943"/>
      <c r="CC109" s="943"/>
      <c r="CD109" s="943"/>
      <c r="CE109" s="944"/>
      <c r="CF109" s="963" t="s">
        <v>424</v>
      </c>
      <c r="CG109" s="963"/>
      <c r="CH109" s="963"/>
      <c r="CI109" s="963"/>
      <c r="CJ109" s="963"/>
      <c r="CK109" s="942" t="s">
        <v>425</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422</v>
      </c>
      <c r="DH109" s="943"/>
      <c r="DI109" s="943"/>
      <c r="DJ109" s="943"/>
      <c r="DK109" s="944"/>
      <c r="DL109" s="942" t="s">
        <v>423</v>
      </c>
      <c r="DM109" s="943"/>
      <c r="DN109" s="943"/>
      <c r="DO109" s="943"/>
      <c r="DP109" s="944"/>
      <c r="DQ109" s="942" t="s">
        <v>305</v>
      </c>
      <c r="DR109" s="943"/>
      <c r="DS109" s="943"/>
      <c r="DT109" s="943"/>
      <c r="DU109" s="944"/>
      <c r="DV109" s="942" t="s">
        <v>424</v>
      </c>
      <c r="DW109" s="943"/>
      <c r="DX109" s="943"/>
      <c r="DY109" s="943"/>
      <c r="DZ109" s="945"/>
    </row>
    <row r="110" spans="1:131" s="248" customFormat="1" ht="26.25" customHeight="1" x14ac:dyDescent="0.2">
      <c r="A110" s="946" t="s">
        <v>426</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1899759</v>
      </c>
      <c r="AB110" s="950"/>
      <c r="AC110" s="950"/>
      <c r="AD110" s="950"/>
      <c r="AE110" s="951"/>
      <c r="AF110" s="952">
        <v>2201913</v>
      </c>
      <c r="AG110" s="950"/>
      <c r="AH110" s="950"/>
      <c r="AI110" s="950"/>
      <c r="AJ110" s="951"/>
      <c r="AK110" s="952">
        <v>2192090</v>
      </c>
      <c r="AL110" s="950"/>
      <c r="AM110" s="950"/>
      <c r="AN110" s="950"/>
      <c r="AO110" s="951"/>
      <c r="AP110" s="953">
        <v>1.8</v>
      </c>
      <c r="AQ110" s="954"/>
      <c r="AR110" s="954"/>
      <c r="AS110" s="954"/>
      <c r="AT110" s="955"/>
      <c r="AU110" s="956" t="s">
        <v>71</v>
      </c>
      <c r="AV110" s="957"/>
      <c r="AW110" s="957"/>
      <c r="AX110" s="957"/>
      <c r="AY110" s="957"/>
      <c r="AZ110" s="998" t="s">
        <v>427</v>
      </c>
      <c r="BA110" s="947"/>
      <c r="BB110" s="947"/>
      <c r="BC110" s="947"/>
      <c r="BD110" s="947"/>
      <c r="BE110" s="947"/>
      <c r="BF110" s="947"/>
      <c r="BG110" s="947"/>
      <c r="BH110" s="947"/>
      <c r="BI110" s="947"/>
      <c r="BJ110" s="947"/>
      <c r="BK110" s="947"/>
      <c r="BL110" s="947"/>
      <c r="BM110" s="947"/>
      <c r="BN110" s="947"/>
      <c r="BO110" s="947"/>
      <c r="BP110" s="948"/>
      <c r="BQ110" s="984">
        <v>28845016</v>
      </c>
      <c r="BR110" s="985"/>
      <c r="BS110" s="985"/>
      <c r="BT110" s="985"/>
      <c r="BU110" s="985"/>
      <c r="BV110" s="985">
        <v>27393820</v>
      </c>
      <c r="BW110" s="985"/>
      <c r="BX110" s="985"/>
      <c r="BY110" s="985"/>
      <c r="BZ110" s="985"/>
      <c r="CA110" s="985">
        <v>26469277</v>
      </c>
      <c r="CB110" s="985"/>
      <c r="CC110" s="985"/>
      <c r="CD110" s="985"/>
      <c r="CE110" s="985"/>
      <c r="CF110" s="999">
        <v>22.2</v>
      </c>
      <c r="CG110" s="1000"/>
      <c r="CH110" s="1000"/>
      <c r="CI110" s="1000"/>
      <c r="CJ110" s="1000"/>
      <c r="CK110" s="1001" t="s">
        <v>428</v>
      </c>
      <c r="CL110" s="1002"/>
      <c r="CM110" s="981" t="s">
        <v>429</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407</v>
      </c>
      <c r="DH110" s="985"/>
      <c r="DI110" s="985"/>
      <c r="DJ110" s="985"/>
      <c r="DK110" s="985"/>
      <c r="DL110" s="985" t="s">
        <v>430</v>
      </c>
      <c r="DM110" s="985"/>
      <c r="DN110" s="985"/>
      <c r="DO110" s="985"/>
      <c r="DP110" s="985"/>
      <c r="DQ110" s="985" t="s">
        <v>431</v>
      </c>
      <c r="DR110" s="985"/>
      <c r="DS110" s="985"/>
      <c r="DT110" s="985"/>
      <c r="DU110" s="985"/>
      <c r="DV110" s="986" t="s">
        <v>407</v>
      </c>
      <c r="DW110" s="986"/>
      <c r="DX110" s="986"/>
      <c r="DY110" s="986"/>
      <c r="DZ110" s="987"/>
    </row>
    <row r="111" spans="1:131" s="248" customFormat="1" ht="26.25" customHeight="1" x14ac:dyDescent="0.2">
      <c r="A111" s="988" t="s">
        <v>432</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433</v>
      </c>
      <c r="AB111" s="992"/>
      <c r="AC111" s="992"/>
      <c r="AD111" s="992"/>
      <c r="AE111" s="993"/>
      <c r="AF111" s="994" t="s">
        <v>407</v>
      </c>
      <c r="AG111" s="992"/>
      <c r="AH111" s="992"/>
      <c r="AI111" s="992"/>
      <c r="AJ111" s="993"/>
      <c r="AK111" s="994" t="s">
        <v>407</v>
      </c>
      <c r="AL111" s="992"/>
      <c r="AM111" s="992"/>
      <c r="AN111" s="992"/>
      <c r="AO111" s="993"/>
      <c r="AP111" s="995" t="s">
        <v>430</v>
      </c>
      <c r="AQ111" s="996"/>
      <c r="AR111" s="996"/>
      <c r="AS111" s="996"/>
      <c r="AT111" s="997"/>
      <c r="AU111" s="958"/>
      <c r="AV111" s="959"/>
      <c r="AW111" s="959"/>
      <c r="AX111" s="959"/>
      <c r="AY111" s="959"/>
      <c r="AZ111" s="1007" t="s">
        <v>434</v>
      </c>
      <c r="BA111" s="1008"/>
      <c r="BB111" s="1008"/>
      <c r="BC111" s="1008"/>
      <c r="BD111" s="1008"/>
      <c r="BE111" s="1008"/>
      <c r="BF111" s="1008"/>
      <c r="BG111" s="1008"/>
      <c r="BH111" s="1008"/>
      <c r="BI111" s="1008"/>
      <c r="BJ111" s="1008"/>
      <c r="BK111" s="1008"/>
      <c r="BL111" s="1008"/>
      <c r="BM111" s="1008"/>
      <c r="BN111" s="1008"/>
      <c r="BO111" s="1008"/>
      <c r="BP111" s="1009"/>
      <c r="BQ111" s="977">
        <v>177600</v>
      </c>
      <c r="BR111" s="978"/>
      <c r="BS111" s="978"/>
      <c r="BT111" s="978"/>
      <c r="BU111" s="978"/>
      <c r="BV111" s="978">
        <v>124500</v>
      </c>
      <c r="BW111" s="978"/>
      <c r="BX111" s="978"/>
      <c r="BY111" s="978"/>
      <c r="BZ111" s="978"/>
      <c r="CA111" s="978">
        <v>71400</v>
      </c>
      <c r="CB111" s="978"/>
      <c r="CC111" s="978"/>
      <c r="CD111" s="978"/>
      <c r="CE111" s="978"/>
      <c r="CF111" s="972">
        <v>0.1</v>
      </c>
      <c r="CG111" s="973"/>
      <c r="CH111" s="973"/>
      <c r="CI111" s="973"/>
      <c r="CJ111" s="973"/>
      <c r="CK111" s="1003"/>
      <c r="CL111" s="1004"/>
      <c r="CM111" s="974" t="s">
        <v>435</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430</v>
      </c>
      <c r="DH111" s="978"/>
      <c r="DI111" s="978"/>
      <c r="DJ111" s="978"/>
      <c r="DK111" s="978"/>
      <c r="DL111" s="978" t="s">
        <v>431</v>
      </c>
      <c r="DM111" s="978"/>
      <c r="DN111" s="978"/>
      <c r="DO111" s="978"/>
      <c r="DP111" s="978"/>
      <c r="DQ111" s="978" t="s">
        <v>430</v>
      </c>
      <c r="DR111" s="978"/>
      <c r="DS111" s="978"/>
      <c r="DT111" s="978"/>
      <c r="DU111" s="978"/>
      <c r="DV111" s="979" t="s">
        <v>430</v>
      </c>
      <c r="DW111" s="979"/>
      <c r="DX111" s="979"/>
      <c r="DY111" s="979"/>
      <c r="DZ111" s="980"/>
    </row>
    <row r="112" spans="1:131" s="248" customFormat="1" ht="26.25" customHeight="1" x14ac:dyDescent="0.2">
      <c r="A112" s="1010" t="s">
        <v>436</v>
      </c>
      <c r="B112" s="1011"/>
      <c r="C112" s="1008" t="s">
        <v>437</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v>59500</v>
      </c>
      <c r="AB112" s="1017"/>
      <c r="AC112" s="1017"/>
      <c r="AD112" s="1017"/>
      <c r="AE112" s="1018"/>
      <c r="AF112" s="1019">
        <v>59500</v>
      </c>
      <c r="AG112" s="1017"/>
      <c r="AH112" s="1017"/>
      <c r="AI112" s="1017"/>
      <c r="AJ112" s="1018"/>
      <c r="AK112" s="1019">
        <v>56100</v>
      </c>
      <c r="AL112" s="1017"/>
      <c r="AM112" s="1017"/>
      <c r="AN112" s="1017"/>
      <c r="AO112" s="1018"/>
      <c r="AP112" s="1020">
        <v>0</v>
      </c>
      <c r="AQ112" s="1021"/>
      <c r="AR112" s="1021"/>
      <c r="AS112" s="1021"/>
      <c r="AT112" s="1022"/>
      <c r="AU112" s="958"/>
      <c r="AV112" s="959"/>
      <c r="AW112" s="959"/>
      <c r="AX112" s="959"/>
      <c r="AY112" s="959"/>
      <c r="AZ112" s="1007" t="s">
        <v>438</v>
      </c>
      <c r="BA112" s="1008"/>
      <c r="BB112" s="1008"/>
      <c r="BC112" s="1008"/>
      <c r="BD112" s="1008"/>
      <c r="BE112" s="1008"/>
      <c r="BF112" s="1008"/>
      <c r="BG112" s="1008"/>
      <c r="BH112" s="1008"/>
      <c r="BI112" s="1008"/>
      <c r="BJ112" s="1008"/>
      <c r="BK112" s="1008"/>
      <c r="BL112" s="1008"/>
      <c r="BM112" s="1008"/>
      <c r="BN112" s="1008"/>
      <c r="BO112" s="1008"/>
      <c r="BP112" s="1009"/>
      <c r="BQ112" s="977" t="s">
        <v>430</v>
      </c>
      <c r="BR112" s="978"/>
      <c r="BS112" s="978"/>
      <c r="BT112" s="978"/>
      <c r="BU112" s="978"/>
      <c r="BV112" s="978" t="s">
        <v>433</v>
      </c>
      <c r="BW112" s="978"/>
      <c r="BX112" s="978"/>
      <c r="BY112" s="978"/>
      <c r="BZ112" s="978"/>
      <c r="CA112" s="978" t="s">
        <v>430</v>
      </c>
      <c r="CB112" s="978"/>
      <c r="CC112" s="978"/>
      <c r="CD112" s="978"/>
      <c r="CE112" s="978"/>
      <c r="CF112" s="972" t="s">
        <v>433</v>
      </c>
      <c r="CG112" s="973"/>
      <c r="CH112" s="973"/>
      <c r="CI112" s="973"/>
      <c r="CJ112" s="973"/>
      <c r="CK112" s="1003"/>
      <c r="CL112" s="1004"/>
      <c r="CM112" s="974" t="s">
        <v>439</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433</v>
      </c>
      <c r="DH112" s="978"/>
      <c r="DI112" s="978"/>
      <c r="DJ112" s="978"/>
      <c r="DK112" s="978"/>
      <c r="DL112" s="978" t="s">
        <v>433</v>
      </c>
      <c r="DM112" s="978"/>
      <c r="DN112" s="978"/>
      <c r="DO112" s="978"/>
      <c r="DP112" s="978"/>
      <c r="DQ112" s="978" t="s">
        <v>430</v>
      </c>
      <c r="DR112" s="978"/>
      <c r="DS112" s="978"/>
      <c r="DT112" s="978"/>
      <c r="DU112" s="978"/>
      <c r="DV112" s="979" t="s">
        <v>433</v>
      </c>
      <c r="DW112" s="979"/>
      <c r="DX112" s="979"/>
      <c r="DY112" s="979"/>
      <c r="DZ112" s="980"/>
    </row>
    <row r="113" spans="1:130" s="248" customFormat="1" ht="26.25" customHeight="1" x14ac:dyDescent="0.2">
      <c r="A113" s="1012"/>
      <c r="B113" s="1013"/>
      <c r="C113" s="1008" t="s">
        <v>440</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t="s">
        <v>433</v>
      </c>
      <c r="AB113" s="992"/>
      <c r="AC113" s="992"/>
      <c r="AD113" s="992"/>
      <c r="AE113" s="993"/>
      <c r="AF113" s="994" t="s">
        <v>407</v>
      </c>
      <c r="AG113" s="992"/>
      <c r="AH113" s="992"/>
      <c r="AI113" s="992"/>
      <c r="AJ113" s="993"/>
      <c r="AK113" s="994" t="s">
        <v>407</v>
      </c>
      <c r="AL113" s="992"/>
      <c r="AM113" s="992"/>
      <c r="AN113" s="992"/>
      <c r="AO113" s="993"/>
      <c r="AP113" s="995" t="s">
        <v>407</v>
      </c>
      <c r="AQ113" s="996"/>
      <c r="AR113" s="996"/>
      <c r="AS113" s="996"/>
      <c r="AT113" s="997"/>
      <c r="AU113" s="958"/>
      <c r="AV113" s="959"/>
      <c r="AW113" s="959"/>
      <c r="AX113" s="959"/>
      <c r="AY113" s="959"/>
      <c r="AZ113" s="1007" t="s">
        <v>441</v>
      </c>
      <c r="BA113" s="1008"/>
      <c r="BB113" s="1008"/>
      <c r="BC113" s="1008"/>
      <c r="BD113" s="1008"/>
      <c r="BE113" s="1008"/>
      <c r="BF113" s="1008"/>
      <c r="BG113" s="1008"/>
      <c r="BH113" s="1008"/>
      <c r="BI113" s="1008"/>
      <c r="BJ113" s="1008"/>
      <c r="BK113" s="1008"/>
      <c r="BL113" s="1008"/>
      <c r="BM113" s="1008"/>
      <c r="BN113" s="1008"/>
      <c r="BO113" s="1008"/>
      <c r="BP113" s="1009"/>
      <c r="BQ113" s="977">
        <v>1461986</v>
      </c>
      <c r="BR113" s="978"/>
      <c r="BS113" s="978"/>
      <c r="BT113" s="978"/>
      <c r="BU113" s="978"/>
      <c r="BV113" s="978">
        <v>1478085</v>
      </c>
      <c r="BW113" s="978"/>
      <c r="BX113" s="978"/>
      <c r="BY113" s="978"/>
      <c r="BZ113" s="978"/>
      <c r="CA113" s="978">
        <v>1734439</v>
      </c>
      <c r="CB113" s="978"/>
      <c r="CC113" s="978"/>
      <c r="CD113" s="978"/>
      <c r="CE113" s="978"/>
      <c r="CF113" s="972">
        <v>1.5</v>
      </c>
      <c r="CG113" s="973"/>
      <c r="CH113" s="973"/>
      <c r="CI113" s="973"/>
      <c r="CJ113" s="973"/>
      <c r="CK113" s="1003"/>
      <c r="CL113" s="1004"/>
      <c r="CM113" s="974" t="s">
        <v>442</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433</v>
      </c>
      <c r="DH113" s="1017"/>
      <c r="DI113" s="1017"/>
      <c r="DJ113" s="1017"/>
      <c r="DK113" s="1018"/>
      <c r="DL113" s="1019" t="s">
        <v>407</v>
      </c>
      <c r="DM113" s="1017"/>
      <c r="DN113" s="1017"/>
      <c r="DO113" s="1017"/>
      <c r="DP113" s="1018"/>
      <c r="DQ113" s="1019" t="s">
        <v>430</v>
      </c>
      <c r="DR113" s="1017"/>
      <c r="DS113" s="1017"/>
      <c r="DT113" s="1017"/>
      <c r="DU113" s="1018"/>
      <c r="DV113" s="1020" t="s">
        <v>430</v>
      </c>
      <c r="DW113" s="1021"/>
      <c r="DX113" s="1021"/>
      <c r="DY113" s="1021"/>
      <c r="DZ113" s="1022"/>
    </row>
    <row r="114" spans="1:130" s="248" customFormat="1" ht="26.25" customHeight="1" x14ac:dyDescent="0.2">
      <c r="A114" s="1012"/>
      <c r="B114" s="1013"/>
      <c r="C114" s="1008" t="s">
        <v>443</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113419</v>
      </c>
      <c r="AB114" s="1017"/>
      <c r="AC114" s="1017"/>
      <c r="AD114" s="1017"/>
      <c r="AE114" s="1018"/>
      <c r="AF114" s="1019">
        <v>121014</v>
      </c>
      <c r="AG114" s="1017"/>
      <c r="AH114" s="1017"/>
      <c r="AI114" s="1017"/>
      <c r="AJ114" s="1018"/>
      <c r="AK114" s="1019">
        <v>139561</v>
      </c>
      <c r="AL114" s="1017"/>
      <c r="AM114" s="1017"/>
      <c r="AN114" s="1017"/>
      <c r="AO114" s="1018"/>
      <c r="AP114" s="1020">
        <v>0.1</v>
      </c>
      <c r="AQ114" s="1021"/>
      <c r="AR114" s="1021"/>
      <c r="AS114" s="1021"/>
      <c r="AT114" s="1022"/>
      <c r="AU114" s="958"/>
      <c r="AV114" s="959"/>
      <c r="AW114" s="959"/>
      <c r="AX114" s="959"/>
      <c r="AY114" s="959"/>
      <c r="AZ114" s="1007" t="s">
        <v>444</v>
      </c>
      <c r="BA114" s="1008"/>
      <c r="BB114" s="1008"/>
      <c r="BC114" s="1008"/>
      <c r="BD114" s="1008"/>
      <c r="BE114" s="1008"/>
      <c r="BF114" s="1008"/>
      <c r="BG114" s="1008"/>
      <c r="BH114" s="1008"/>
      <c r="BI114" s="1008"/>
      <c r="BJ114" s="1008"/>
      <c r="BK114" s="1008"/>
      <c r="BL114" s="1008"/>
      <c r="BM114" s="1008"/>
      <c r="BN114" s="1008"/>
      <c r="BO114" s="1008"/>
      <c r="BP114" s="1009"/>
      <c r="BQ114" s="977">
        <v>18522739</v>
      </c>
      <c r="BR114" s="978"/>
      <c r="BS114" s="978"/>
      <c r="BT114" s="978"/>
      <c r="BU114" s="978"/>
      <c r="BV114" s="978">
        <v>17359055</v>
      </c>
      <c r="BW114" s="978"/>
      <c r="BX114" s="978"/>
      <c r="BY114" s="978"/>
      <c r="BZ114" s="978"/>
      <c r="CA114" s="978">
        <v>16485052</v>
      </c>
      <c r="CB114" s="978"/>
      <c r="CC114" s="978"/>
      <c r="CD114" s="978"/>
      <c r="CE114" s="978"/>
      <c r="CF114" s="972">
        <v>13.8</v>
      </c>
      <c r="CG114" s="973"/>
      <c r="CH114" s="973"/>
      <c r="CI114" s="973"/>
      <c r="CJ114" s="973"/>
      <c r="CK114" s="1003"/>
      <c r="CL114" s="1004"/>
      <c r="CM114" s="974" t="s">
        <v>445</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433</v>
      </c>
      <c r="DH114" s="1017"/>
      <c r="DI114" s="1017"/>
      <c r="DJ114" s="1017"/>
      <c r="DK114" s="1018"/>
      <c r="DL114" s="1019" t="s">
        <v>431</v>
      </c>
      <c r="DM114" s="1017"/>
      <c r="DN114" s="1017"/>
      <c r="DO114" s="1017"/>
      <c r="DP114" s="1018"/>
      <c r="DQ114" s="1019" t="s">
        <v>407</v>
      </c>
      <c r="DR114" s="1017"/>
      <c r="DS114" s="1017"/>
      <c r="DT114" s="1017"/>
      <c r="DU114" s="1018"/>
      <c r="DV114" s="1020" t="s">
        <v>433</v>
      </c>
      <c r="DW114" s="1021"/>
      <c r="DX114" s="1021"/>
      <c r="DY114" s="1021"/>
      <c r="DZ114" s="1022"/>
    </row>
    <row r="115" spans="1:130" s="248" customFormat="1" ht="26.25" customHeight="1" x14ac:dyDescent="0.2">
      <c r="A115" s="1012"/>
      <c r="B115" s="1013"/>
      <c r="C115" s="1008" t="s">
        <v>446</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76250</v>
      </c>
      <c r="AB115" s="992"/>
      <c r="AC115" s="992"/>
      <c r="AD115" s="992"/>
      <c r="AE115" s="993"/>
      <c r="AF115" s="994">
        <v>53100</v>
      </c>
      <c r="AG115" s="992"/>
      <c r="AH115" s="992"/>
      <c r="AI115" s="992"/>
      <c r="AJ115" s="993"/>
      <c r="AK115" s="994">
        <v>53100</v>
      </c>
      <c r="AL115" s="992"/>
      <c r="AM115" s="992"/>
      <c r="AN115" s="992"/>
      <c r="AO115" s="993"/>
      <c r="AP115" s="995">
        <v>0</v>
      </c>
      <c r="AQ115" s="996"/>
      <c r="AR115" s="996"/>
      <c r="AS115" s="996"/>
      <c r="AT115" s="997"/>
      <c r="AU115" s="958"/>
      <c r="AV115" s="959"/>
      <c r="AW115" s="959"/>
      <c r="AX115" s="959"/>
      <c r="AY115" s="959"/>
      <c r="AZ115" s="1007" t="s">
        <v>447</v>
      </c>
      <c r="BA115" s="1008"/>
      <c r="BB115" s="1008"/>
      <c r="BC115" s="1008"/>
      <c r="BD115" s="1008"/>
      <c r="BE115" s="1008"/>
      <c r="BF115" s="1008"/>
      <c r="BG115" s="1008"/>
      <c r="BH115" s="1008"/>
      <c r="BI115" s="1008"/>
      <c r="BJ115" s="1008"/>
      <c r="BK115" s="1008"/>
      <c r="BL115" s="1008"/>
      <c r="BM115" s="1008"/>
      <c r="BN115" s="1008"/>
      <c r="BO115" s="1008"/>
      <c r="BP115" s="1009"/>
      <c r="BQ115" s="977" t="s">
        <v>431</v>
      </c>
      <c r="BR115" s="978"/>
      <c r="BS115" s="978"/>
      <c r="BT115" s="978"/>
      <c r="BU115" s="978"/>
      <c r="BV115" s="978" t="s">
        <v>430</v>
      </c>
      <c r="BW115" s="978"/>
      <c r="BX115" s="978"/>
      <c r="BY115" s="978"/>
      <c r="BZ115" s="978"/>
      <c r="CA115" s="978" t="s">
        <v>430</v>
      </c>
      <c r="CB115" s="978"/>
      <c r="CC115" s="978"/>
      <c r="CD115" s="978"/>
      <c r="CE115" s="978"/>
      <c r="CF115" s="972" t="s">
        <v>430</v>
      </c>
      <c r="CG115" s="973"/>
      <c r="CH115" s="973"/>
      <c r="CI115" s="973"/>
      <c r="CJ115" s="973"/>
      <c r="CK115" s="1003"/>
      <c r="CL115" s="1004"/>
      <c r="CM115" s="1007" t="s">
        <v>448</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433</v>
      </c>
      <c r="DH115" s="1017"/>
      <c r="DI115" s="1017"/>
      <c r="DJ115" s="1017"/>
      <c r="DK115" s="1018"/>
      <c r="DL115" s="1019" t="s">
        <v>433</v>
      </c>
      <c r="DM115" s="1017"/>
      <c r="DN115" s="1017"/>
      <c r="DO115" s="1017"/>
      <c r="DP115" s="1018"/>
      <c r="DQ115" s="1019" t="s">
        <v>433</v>
      </c>
      <c r="DR115" s="1017"/>
      <c r="DS115" s="1017"/>
      <c r="DT115" s="1017"/>
      <c r="DU115" s="1018"/>
      <c r="DV115" s="1020" t="s">
        <v>433</v>
      </c>
      <c r="DW115" s="1021"/>
      <c r="DX115" s="1021"/>
      <c r="DY115" s="1021"/>
      <c r="DZ115" s="1022"/>
    </row>
    <row r="116" spans="1:130" s="248" customFormat="1" ht="26.25" customHeight="1" x14ac:dyDescent="0.2">
      <c r="A116" s="1014"/>
      <c r="B116" s="1015"/>
      <c r="C116" s="1023" t="s">
        <v>449</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t="s">
        <v>431</v>
      </c>
      <c r="AB116" s="1017"/>
      <c r="AC116" s="1017"/>
      <c r="AD116" s="1017"/>
      <c r="AE116" s="1018"/>
      <c r="AF116" s="1019" t="s">
        <v>430</v>
      </c>
      <c r="AG116" s="1017"/>
      <c r="AH116" s="1017"/>
      <c r="AI116" s="1017"/>
      <c r="AJ116" s="1018"/>
      <c r="AK116" s="1019" t="s">
        <v>407</v>
      </c>
      <c r="AL116" s="1017"/>
      <c r="AM116" s="1017"/>
      <c r="AN116" s="1017"/>
      <c r="AO116" s="1018"/>
      <c r="AP116" s="1020" t="s">
        <v>433</v>
      </c>
      <c r="AQ116" s="1021"/>
      <c r="AR116" s="1021"/>
      <c r="AS116" s="1021"/>
      <c r="AT116" s="1022"/>
      <c r="AU116" s="958"/>
      <c r="AV116" s="959"/>
      <c r="AW116" s="959"/>
      <c r="AX116" s="959"/>
      <c r="AY116" s="959"/>
      <c r="AZ116" s="1025" t="s">
        <v>450</v>
      </c>
      <c r="BA116" s="1026"/>
      <c r="BB116" s="1026"/>
      <c r="BC116" s="1026"/>
      <c r="BD116" s="1026"/>
      <c r="BE116" s="1026"/>
      <c r="BF116" s="1026"/>
      <c r="BG116" s="1026"/>
      <c r="BH116" s="1026"/>
      <c r="BI116" s="1026"/>
      <c r="BJ116" s="1026"/>
      <c r="BK116" s="1026"/>
      <c r="BL116" s="1026"/>
      <c r="BM116" s="1026"/>
      <c r="BN116" s="1026"/>
      <c r="BO116" s="1026"/>
      <c r="BP116" s="1027"/>
      <c r="BQ116" s="977" t="s">
        <v>431</v>
      </c>
      <c r="BR116" s="978"/>
      <c r="BS116" s="978"/>
      <c r="BT116" s="978"/>
      <c r="BU116" s="978"/>
      <c r="BV116" s="978" t="s">
        <v>430</v>
      </c>
      <c r="BW116" s="978"/>
      <c r="BX116" s="978"/>
      <c r="BY116" s="978"/>
      <c r="BZ116" s="978"/>
      <c r="CA116" s="978" t="s">
        <v>433</v>
      </c>
      <c r="CB116" s="978"/>
      <c r="CC116" s="978"/>
      <c r="CD116" s="978"/>
      <c r="CE116" s="978"/>
      <c r="CF116" s="972" t="s">
        <v>407</v>
      </c>
      <c r="CG116" s="973"/>
      <c r="CH116" s="973"/>
      <c r="CI116" s="973"/>
      <c r="CJ116" s="973"/>
      <c r="CK116" s="1003"/>
      <c r="CL116" s="1004"/>
      <c r="CM116" s="974" t="s">
        <v>451</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433</v>
      </c>
      <c r="DH116" s="1017"/>
      <c r="DI116" s="1017"/>
      <c r="DJ116" s="1017"/>
      <c r="DK116" s="1018"/>
      <c r="DL116" s="1019" t="s">
        <v>407</v>
      </c>
      <c r="DM116" s="1017"/>
      <c r="DN116" s="1017"/>
      <c r="DO116" s="1017"/>
      <c r="DP116" s="1018"/>
      <c r="DQ116" s="1019" t="s">
        <v>430</v>
      </c>
      <c r="DR116" s="1017"/>
      <c r="DS116" s="1017"/>
      <c r="DT116" s="1017"/>
      <c r="DU116" s="1018"/>
      <c r="DV116" s="1020" t="s">
        <v>430</v>
      </c>
      <c r="DW116" s="1021"/>
      <c r="DX116" s="1021"/>
      <c r="DY116" s="1021"/>
      <c r="DZ116" s="1022"/>
    </row>
    <row r="117" spans="1:130" s="248" customFormat="1" ht="26.25" customHeight="1" x14ac:dyDescent="0.2">
      <c r="A117" s="962" t="s">
        <v>186</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452</v>
      </c>
      <c r="Z117" s="944"/>
      <c r="AA117" s="1034">
        <v>2148928</v>
      </c>
      <c r="AB117" s="1035"/>
      <c r="AC117" s="1035"/>
      <c r="AD117" s="1035"/>
      <c r="AE117" s="1036"/>
      <c r="AF117" s="1037">
        <v>2435527</v>
      </c>
      <c r="AG117" s="1035"/>
      <c r="AH117" s="1035"/>
      <c r="AI117" s="1035"/>
      <c r="AJ117" s="1036"/>
      <c r="AK117" s="1037">
        <v>2440851</v>
      </c>
      <c r="AL117" s="1035"/>
      <c r="AM117" s="1035"/>
      <c r="AN117" s="1035"/>
      <c r="AO117" s="1036"/>
      <c r="AP117" s="1038"/>
      <c r="AQ117" s="1039"/>
      <c r="AR117" s="1039"/>
      <c r="AS117" s="1039"/>
      <c r="AT117" s="1040"/>
      <c r="AU117" s="958"/>
      <c r="AV117" s="959"/>
      <c r="AW117" s="959"/>
      <c r="AX117" s="959"/>
      <c r="AY117" s="959"/>
      <c r="AZ117" s="1025" t="s">
        <v>453</v>
      </c>
      <c r="BA117" s="1026"/>
      <c r="BB117" s="1026"/>
      <c r="BC117" s="1026"/>
      <c r="BD117" s="1026"/>
      <c r="BE117" s="1026"/>
      <c r="BF117" s="1026"/>
      <c r="BG117" s="1026"/>
      <c r="BH117" s="1026"/>
      <c r="BI117" s="1026"/>
      <c r="BJ117" s="1026"/>
      <c r="BK117" s="1026"/>
      <c r="BL117" s="1026"/>
      <c r="BM117" s="1026"/>
      <c r="BN117" s="1026"/>
      <c r="BO117" s="1026"/>
      <c r="BP117" s="1027"/>
      <c r="BQ117" s="977" t="s">
        <v>430</v>
      </c>
      <c r="BR117" s="978"/>
      <c r="BS117" s="978"/>
      <c r="BT117" s="978"/>
      <c r="BU117" s="978"/>
      <c r="BV117" s="978" t="s">
        <v>407</v>
      </c>
      <c r="BW117" s="978"/>
      <c r="BX117" s="978"/>
      <c r="BY117" s="978"/>
      <c r="BZ117" s="978"/>
      <c r="CA117" s="978" t="s">
        <v>430</v>
      </c>
      <c r="CB117" s="978"/>
      <c r="CC117" s="978"/>
      <c r="CD117" s="978"/>
      <c r="CE117" s="978"/>
      <c r="CF117" s="972" t="s">
        <v>407</v>
      </c>
      <c r="CG117" s="973"/>
      <c r="CH117" s="973"/>
      <c r="CI117" s="973"/>
      <c r="CJ117" s="973"/>
      <c r="CK117" s="1003"/>
      <c r="CL117" s="1004"/>
      <c r="CM117" s="974" t="s">
        <v>454</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407</v>
      </c>
      <c r="DH117" s="1017"/>
      <c r="DI117" s="1017"/>
      <c r="DJ117" s="1017"/>
      <c r="DK117" s="1018"/>
      <c r="DL117" s="1019" t="s">
        <v>407</v>
      </c>
      <c r="DM117" s="1017"/>
      <c r="DN117" s="1017"/>
      <c r="DO117" s="1017"/>
      <c r="DP117" s="1018"/>
      <c r="DQ117" s="1019" t="s">
        <v>129</v>
      </c>
      <c r="DR117" s="1017"/>
      <c r="DS117" s="1017"/>
      <c r="DT117" s="1017"/>
      <c r="DU117" s="1018"/>
      <c r="DV117" s="1020" t="s">
        <v>129</v>
      </c>
      <c r="DW117" s="1021"/>
      <c r="DX117" s="1021"/>
      <c r="DY117" s="1021"/>
      <c r="DZ117" s="1022"/>
    </row>
    <row r="118" spans="1:130" s="248" customFormat="1" ht="26.25" customHeight="1" x14ac:dyDescent="0.2">
      <c r="A118" s="962" t="s">
        <v>425</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422</v>
      </c>
      <c r="AB118" s="943"/>
      <c r="AC118" s="943"/>
      <c r="AD118" s="943"/>
      <c r="AE118" s="944"/>
      <c r="AF118" s="942" t="s">
        <v>423</v>
      </c>
      <c r="AG118" s="943"/>
      <c r="AH118" s="943"/>
      <c r="AI118" s="943"/>
      <c r="AJ118" s="944"/>
      <c r="AK118" s="942" t="s">
        <v>305</v>
      </c>
      <c r="AL118" s="943"/>
      <c r="AM118" s="943"/>
      <c r="AN118" s="943"/>
      <c r="AO118" s="944"/>
      <c r="AP118" s="1029" t="s">
        <v>424</v>
      </c>
      <c r="AQ118" s="1030"/>
      <c r="AR118" s="1030"/>
      <c r="AS118" s="1030"/>
      <c r="AT118" s="1031"/>
      <c r="AU118" s="958"/>
      <c r="AV118" s="959"/>
      <c r="AW118" s="959"/>
      <c r="AX118" s="959"/>
      <c r="AY118" s="959"/>
      <c r="AZ118" s="1032" t="s">
        <v>455</v>
      </c>
      <c r="BA118" s="1023"/>
      <c r="BB118" s="1023"/>
      <c r="BC118" s="1023"/>
      <c r="BD118" s="1023"/>
      <c r="BE118" s="1023"/>
      <c r="BF118" s="1023"/>
      <c r="BG118" s="1023"/>
      <c r="BH118" s="1023"/>
      <c r="BI118" s="1023"/>
      <c r="BJ118" s="1023"/>
      <c r="BK118" s="1023"/>
      <c r="BL118" s="1023"/>
      <c r="BM118" s="1023"/>
      <c r="BN118" s="1023"/>
      <c r="BO118" s="1023"/>
      <c r="BP118" s="1024"/>
      <c r="BQ118" s="1055" t="s">
        <v>407</v>
      </c>
      <c r="BR118" s="1056"/>
      <c r="BS118" s="1056"/>
      <c r="BT118" s="1056"/>
      <c r="BU118" s="1056"/>
      <c r="BV118" s="1056" t="s">
        <v>430</v>
      </c>
      <c r="BW118" s="1056"/>
      <c r="BX118" s="1056"/>
      <c r="BY118" s="1056"/>
      <c r="BZ118" s="1056"/>
      <c r="CA118" s="1056" t="s">
        <v>129</v>
      </c>
      <c r="CB118" s="1056"/>
      <c r="CC118" s="1056"/>
      <c r="CD118" s="1056"/>
      <c r="CE118" s="1056"/>
      <c r="CF118" s="972" t="s">
        <v>430</v>
      </c>
      <c r="CG118" s="973"/>
      <c r="CH118" s="973"/>
      <c r="CI118" s="973"/>
      <c r="CJ118" s="973"/>
      <c r="CK118" s="1003"/>
      <c r="CL118" s="1004"/>
      <c r="CM118" s="974" t="s">
        <v>456</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129</v>
      </c>
      <c r="DH118" s="1017"/>
      <c r="DI118" s="1017"/>
      <c r="DJ118" s="1017"/>
      <c r="DK118" s="1018"/>
      <c r="DL118" s="1019" t="s">
        <v>129</v>
      </c>
      <c r="DM118" s="1017"/>
      <c r="DN118" s="1017"/>
      <c r="DO118" s="1017"/>
      <c r="DP118" s="1018"/>
      <c r="DQ118" s="1019" t="s">
        <v>430</v>
      </c>
      <c r="DR118" s="1017"/>
      <c r="DS118" s="1017"/>
      <c r="DT118" s="1017"/>
      <c r="DU118" s="1018"/>
      <c r="DV118" s="1020" t="s">
        <v>407</v>
      </c>
      <c r="DW118" s="1021"/>
      <c r="DX118" s="1021"/>
      <c r="DY118" s="1021"/>
      <c r="DZ118" s="1022"/>
    </row>
    <row r="119" spans="1:130" s="248" customFormat="1" ht="26.25" customHeight="1" x14ac:dyDescent="0.2">
      <c r="A119" s="1116" t="s">
        <v>428</v>
      </c>
      <c r="B119" s="1002"/>
      <c r="C119" s="981" t="s">
        <v>429</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430</v>
      </c>
      <c r="AB119" s="950"/>
      <c r="AC119" s="950"/>
      <c r="AD119" s="950"/>
      <c r="AE119" s="951"/>
      <c r="AF119" s="952" t="s">
        <v>129</v>
      </c>
      <c r="AG119" s="950"/>
      <c r="AH119" s="950"/>
      <c r="AI119" s="950"/>
      <c r="AJ119" s="951"/>
      <c r="AK119" s="952" t="s">
        <v>407</v>
      </c>
      <c r="AL119" s="950"/>
      <c r="AM119" s="950"/>
      <c r="AN119" s="950"/>
      <c r="AO119" s="951"/>
      <c r="AP119" s="953" t="s">
        <v>430</v>
      </c>
      <c r="AQ119" s="954"/>
      <c r="AR119" s="954"/>
      <c r="AS119" s="954"/>
      <c r="AT119" s="955"/>
      <c r="AU119" s="960"/>
      <c r="AV119" s="961"/>
      <c r="AW119" s="961"/>
      <c r="AX119" s="961"/>
      <c r="AY119" s="961"/>
      <c r="AZ119" s="279" t="s">
        <v>186</v>
      </c>
      <c r="BA119" s="279"/>
      <c r="BB119" s="279"/>
      <c r="BC119" s="279"/>
      <c r="BD119" s="279"/>
      <c r="BE119" s="279"/>
      <c r="BF119" s="279"/>
      <c r="BG119" s="279"/>
      <c r="BH119" s="279"/>
      <c r="BI119" s="279"/>
      <c r="BJ119" s="279"/>
      <c r="BK119" s="279"/>
      <c r="BL119" s="279"/>
      <c r="BM119" s="279"/>
      <c r="BN119" s="279"/>
      <c r="BO119" s="1033" t="s">
        <v>457</v>
      </c>
      <c r="BP119" s="1064"/>
      <c r="BQ119" s="1055">
        <v>49007341</v>
      </c>
      <c r="BR119" s="1056"/>
      <c r="BS119" s="1056"/>
      <c r="BT119" s="1056"/>
      <c r="BU119" s="1056"/>
      <c r="BV119" s="1056">
        <v>46355460</v>
      </c>
      <c r="BW119" s="1056"/>
      <c r="BX119" s="1056"/>
      <c r="BY119" s="1056"/>
      <c r="BZ119" s="1056"/>
      <c r="CA119" s="1056">
        <v>44760168</v>
      </c>
      <c r="CB119" s="1056"/>
      <c r="CC119" s="1056"/>
      <c r="CD119" s="1056"/>
      <c r="CE119" s="1056"/>
      <c r="CF119" s="1057"/>
      <c r="CG119" s="1058"/>
      <c r="CH119" s="1058"/>
      <c r="CI119" s="1058"/>
      <c r="CJ119" s="1059"/>
      <c r="CK119" s="1005"/>
      <c r="CL119" s="1006"/>
      <c r="CM119" s="1060" t="s">
        <v>458</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v>177600</v>
      </c>
      <c r="DH119" s="1042"/>
      <c r="DI119" s="1042"/>
      <c r="DJ119" s="1042"/>
      <c r="DK119" s="1043"/>
      <c r="DL119" s="1041">
        <v>124500</v>
      </c>
      <c r="DM119" s="1042"/>
      <c r="DN119" s="1042"/>
      <c r="DO119" s="1042"/>
      <c r="DP119" s="1043"/>
      <c r="DQ119" s="1041">
        <v>71400</v>
      </c>
      <c r="DR119" s="1042"/>
      <c r="DS119" s="1042"/>
      <c r="DT119" s="1042"/>
      <c r="DU119" s="1043"/>
      <c r="DV119" s="1044">
        <v>0.1</v>
      </c>
      <c r="DW119" s="1045"/>
      <c r="DX119" s="1045"/>
      <c r="DY119" s="1045"/>
      <c r="DZ119" s="1046"/>
    </row>
    <row r="120" spans="1:130" s="248" customFormat="1" ht="26.25" customHeight="1" x14ac:dyDescent="0.2">
      <c r="A120" s="1117"/>
      <c r="B120" s="1004"/>
      <c r="C120" s="974" t="s">
        <v>435</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407</v>
      </c>
      <c r="AB120" s="1017"/>
      <c r="AC120" s="1017"/>
      <c r="AD120" s="1017"/>
      <c r="AE120" s="1018"/>
      <c r="AF120" s="1019" t="s">
        <v>129</v>
      </c>
      <c r="AG120" s="1017"/>
      <c r="AH120" s="1017"/>
      <c r="AI120" s="1017"/>
      <c r="AJ120" s="1018"/>
      <c r="AK120" s="1019" t="s">
        <v>129</v>
      </c>
      <c r="AL120" s="1017"/>
      <c r="AM120" s="1017"/>
      <c r="AN120" s="1017"/>
      <c r="AO120" s="1018"/>
      <c r="AP120" s="1020" t="s">
        <v>430</v>
      </c>
      <c r="AQ120" s="1021"/>
      <c r="AR120" s="1021"/>
      <c r="AS120" s="1021"/>
      <c r="AT120" s="1022"/>
      <c r="AU120" s="1047" t="s">
        <v>459</v>
      </c>
      <c r="AV120" s="1048"/>
      <c r="AW120" s="1048"/>
      <c r="AX120" s="1048"/>
      <c r="AY120" s="1049"/>
      <c r="AZ120" s="998" t="s">
        <v>460</v>
      </c>
      <c r="BA120" s="947"/>
      <c r="BB120" s="947"/>
      <c r="BC120" s="947"/>
      <c r="BD120" s="947"/>
      <c r="BE120" s="947"/>
      <c r="BF120" s="947"/>
      <c r="BG120" s="947"/>
      <c r="BH120" s="947"/>
      <c r="BI120" s="947"/>
      <c r="BJ120" s="947"/>
      <c r="BK120" s="947"/>
      <c r="BL120" s="947"/>
      <c r="BM120" s="947"/>
      <c r="BN120" s="947"/>
      <c r="BO120" s="947"/>
      <c r="BP120" s="948"/>
      <c r="BQ120" s="984">
        <v>132187464</v>
      </c>
      <c r="BR120" s="985"/>
      <c r="BS120" s="985"/>
      <c r="BT120" s="985"/>
      <c r="BU120" s="985"/>
      <c r="BV120" s="985">
        <v>146840743</v>
      </c>
      <c r="BW120" s="985"/>
      <c r="BX120" s="985"/>
      <c r="BY120" s="985"/>
      <c r="BZ120" s="985"/>
      <c r="CA120" s="985">
        <v>155265778</v>
      </c>
      <c r="CB120" s="985"/>
      <c r="CC120" s="985"/>
      <c r="CD120" s="985"/>
      <c r="CE120" s="985"/>
      <c r="CF120" s="999">
        <v>130</v>
      </c>
      <c r="CG120" s="1000"/>
      <c r="CH120" s="1000"/>
      <c r="CI120" s="1000"/>
      <c r="CJ120" s="1000"/>
      <c r="CK120" s="1065" t="s">
        <v>461</v>
      </c>
      <c r="CL120" s="1066"/>
      <c r="CM120" s="1066"/>
      <c r="CN120" s="1066"/>
      <c r="CO120" s="1067"/>
      <c r="CP120" s="1073" t="s">
        <v>403</v>
      </c>
      <c r="CQ120" s="1074"/>
      <c r="CR120" s="1074"/>
      <c r="CS120" s="1074"/>
      <c r="CT120" s="1074"/>
      <c r="CU120" s="1074"/>
      <c r="CV120" s="1074"/>
      <c r="CW120" s="1074"/>
      <c r="CX120" s="1074"/>
      <c r="CY120" s="1074"/>
      <c r="CZ120" s="1074"/>
      <c r="DA120" s="1074"/>
      <c r="DB120" s="1074"/>
      <c r="DC120" s="1074"/>
      <c r="DD120" s="1074"/>
      <c r="DE120" s="1074"/>
      <c r="DF120" s="1075"/>
      <c r="DG120" s="984" t="s">
        <v>129</v>
      </c>
      <c r="DH120" s="985"/>
      <c r="DI120" s="985"/>
      <c r="DJ120" s="985"/>
      <c r="DK120" s="985"/>
      <c r="DL120" s="985" t="s">
        <v>407</v>
      </c>
      <c r="DM120" s="985"/>
      <c r="DN120" s="985"/>
      <c r="DO120" s="985"/>
      <c r="DP120" s="985"/>
      <c r="DQ120" s="985" t="s">
        <v>129</v>
      </c>
      <c r="DR120" s="985"/>
      <c r="DS120" s="985"/>
      <c r="DT120" s="985"/>
      <c r="DU120" s="985"/>
      <c r="DV120" s="986" t="s">
        <v>129</v>
      </c>
      <c r="DW120" s="986"/>
      <c r="DX120" s="986"/>
      <c r="DY120" s="986"/>
      <c r="DZ120" s="987"/>
    </row>
    <row r="121" spans="1:130" s="248" customFormat="1" ht="26.25" customHeight="1" x14ac:dyDescent="0.2">
      <c r="A121" s="1117"/>
      <c r="B121" s="1004"/>
      <c r="C121" s="1025" t="s">
        <v>462</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430</v>
      </c>
      <c r="AB121" s="1017"/>
      <c r="AC121" s="1017"/>
      <c r="AD121" s="1017"/>
      <c r="AE121" s="1018"/>
      <c r="AF121" s="1019" t="s">
        <v>407</v>
      </c>
      <c r="AG121" s="1017"/>
      <c r="AH121" s="1017"/>
      <c r="AI121" s="1017"/>
      <c r="AJ121" s="1018"/>
      <c r="AK121" s="1019" t="s">
        <v>129</v>
      </c>
      <c r="AL121" s="1017"/>
      <c r="AM121" s="1017"/>
      <c r="AN121" s="1017"/>
      <c r="AO121" s="1018"/>
      <c r="AP121" s="1020" t="s">
        <v>129</v>
      </c>
      <c r="AQ121" s="1021"/>
      <c r="AR121" s="1021"/>
      <c r="AS121" s="1021"/>
      <c r="AT121" s="1022"/>
      <c r="AU121" s="1050"/>
      <c r="AV121" s="1051"/>
      <c r="AW121" s="1051"/>
      <c r="AX121" s="1051"/>
      <c r="AY121" s="1052"/>
      <c r="AZ121" s="1007" t="s">
        <v>463</v>
      </c>
      <c r="BA121" s="1008"/>
      <c r="BB121" s="1008"/>
      <c r="BC121" s="1008"/>
      <c r="BD121" s="1008"/>
      <c r="BE121" s="1008"/>
      <c r="BF121" s="1008"/>
      <c r="BG121" s="1008"/>
      <c r="BH121" s="1008"/>
      <c r="BI121" s="1008"/>
      <c r="BJ121" s="1008"/>
      <c r="BK121" s="1008"/>
      <c r="BL121" s="1008"/>
      <c r="BM121" s="1008"/>
      <c r="BN121" s="1008"/>
      <c r="BO121" s="1008"/>
      <c r="BP121" s="1009"/>
      <c r="BQ121" s="977">
        <v>6662</v>
      </c>
      <c r="BR121" s="978"/>
      <c r="BS121" s="978"/>
      <c r="BT121" s="978"/>
      <c r="BU121" s="978"/>
      <c r="BV121" s="978">
        <v>5919</v>
      </c>
      <c r="BW121" s="978"/>
      <c r="BX121" s="978"/>
      <c r="BY121" s="978"/>
      <c r="BZ121" s="978"/>
      <c r="CA121" s="978">
        <v>5156</v>
      </c>
      <c r="CB121" s="978"/>
      <c r="CC121" s="978"/>
      <c r="CD121" s="978"/>
      <c r="CE121" s="978"/>
      <c r="CF121" s="972">
        <v>0</v>
      </c>
      <c r="CG121" s="973"/>
      <c r="CH121" s="973"/>
      <c r="CI121" s="973"/>
      <c r="CJ121" s="973"/>
      <c r="CK121" s="1068"/>
      <c r="CL121" s="1069"/>
      <c r="CM121" s="1069"/>
      <c r="CN121" s="1069"/>
      <c r="CO121" s="1070"/>
      <c r="CP121" s="1078" t="s">
        <v>464</v>
      </c>
      <c r="CQ121" s="1079"/>
      <c r="CR121" s="1079"/>
      <c r="CS121" s="1079"/>
      <c r="CT121" s="1079"/>
      <c r="CU121" s="1079"/>
      <c r="CV121" s="1079"/>
      <c r="CW121" s="1079"/>
      <c r="CX121" s="1079"/>
      <c r="CY121" s="1079"/>
      <c r="CZ121" s="1079"/>
      <c r="DA121" s="1079"/>
      <c r="DB121" s="1079"/>
      <c r="DC121" s="1079"/>
      <c r="DD121" s="1079"/>
      <c r="DE121" s="1079"/>
      <c r="DF121" s="1080"/>
      <c r="DG121" s="977" t="s">
        <v>407</v>
      </c>
      <c r="DH121" s="978"/>
      <c r="DI121" s="978"/>
      <c r="DJ121" s="978"/>
      <c r="DK121" s="978"/>
      <c r="DL121" s="978" t="s">
        <v>430</v>
      </c>
      <c r="DM121" s="978"/>
      <c r="DN121" s="978"/>
      <c r="DO121" s="978"/>
      <c r="DP121" s="978"/>
      <c r="DQ121" s="978" t="s">
        <v>407</v>
      </c>
      <c r="DR121" s="978"/>
      <c r="DS121" s="978"/>
      <c r="DT121" s="978"/>
      <c r="DU121" s="978"/>
      <c r="DV121" s="979" t="s">
        <v>129</v>
      </c>
      <c r="DW121" s="979"/>
      <c r="DX121" s="979"/>
      <c r="DY121" s="979"/>
      <c r="DZ121" s="980"/>
    </row>
    <row r="122" spans="1:130" s="248" customFormat="1" ht="26.25" customHeight="1" x14ac:dyDescent="0.2">
      <c r="A122" s="1117"/>
      <c r="B122" s="1004"/>
      <c r="C122" s="974" t="s">
        <v>445</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430</v>
      </c>
      <c r="AB122" s="1017"/>
      <c r="AC122" s="1017"/>
      <c r="AD122" s="1017"/>
      <c r="AE122" s="1018"/>
      <c r="AF122" s="1019" t="s">
        <v>129</v>
      </c>
      <c r="AG122" s="1017"/>
      <c r="AH122" s="1017"/>
      <c r="AI122" s="1017"/>
      <c r="AJ122" s="1018"/>
      <c r="AK122" s="1019" t="s">
        <v>407</v>
      </c>
      <c r="AL122" s="1017"/>
      <c r="AM122" s="1017"/>
      <c r="AN122" s="1017"/>
      <c r="AO122" s="1018"/>
      <c r="AP122" s="1020" t="s">
        <v>129</v>
      </c>
      <c r="AQ122" s="1021"/>
      <c r="AR122" s="1021"/>
      <c r="AS122" s="1021"/>
      <c r="AT122" s="1022"/>
      <c r="AU122" s="1050"/>
      <c r="AV122" s="1051"/>
      <c r="AW122" s="1051"/>
      <c r="AX122" s="1051"/>
      <c r="AY122" s="1052"/>
      <c r="AZ122" s="1032" t="s">
        <v>465</v>
      </c>
      <c r="BA122" s="1023"/>
      <c r="BB122" s="1023"/>
      <c r="BC122" s="1023"/>
      <c r="BD122" s="1023"/>
      <c r="BE122" s="1023"/>
      <c r="BF122" s="1023"/>
      <c r="BG122" s="1023"/>
      <c r="BH122" s="1023"/>
      <c r="BI122" s="1023"/>
      <c r="BJ122" s="1023"/>
      <c r="BK122" s="1023"/>
      <c r="BL122" s="1023"/>
      <c r="BM122" s="1023"/>
      <c r="BN122" s="1023"/>
      <c r="BO122" s="1023"/>
      <c r="BP122" s="1024"/>
      <c r="BQ122" s="1055">
        <v>66142049</v>
      </c>
      <c r="BR122" s="1056"/>
      <c r="BS122" s="1056"/>
      <c r="BT122" s="1056"/>
      <c r="BU122" s="1056"/>
      <c r="BV122" s="1056">
        <v>60135291</v>
      </c>
      <c r="BW122" s="1056"/>
      <c r="BX122" s="1056"/>
      <c r="BY122" s="1056"/>
      <c r="BZ122" s="1056"/>
      <c r="CA122" s="1056">
        <v>55849287</v>
      </c>
      <c r="CB122" s="1056"/>
      <c r="CC122" s="1056"/>
      <c r="CD122" s="1056"/>
      <c r="CE122" s="1056"/>
      <c r="CF122" s="1076">
        <v>46.8</v>
      </c>
      <c r="CG122" s="1077"/>
      <c r="CH122" s="1077"/>
      <c r="CI122" s="1077"/>
      <c r="CJ122" s="1077"/>
      <c r="CK122" s="1068"/>
      <c r="CL122" s="1069"/>
      <c r="CM122" s="1069"/>
      <c r="CN122" s="1069"/>
      <c r="CO122" s="1070"/>
      <c r="CP122" s="1078" t="s">
        <v>466</v>
      </c>
      <c r="CQ122" s="1079"/>
      <c r="CR122" s="1079"/>
      <c r="CS122" s="1079"/>
      <c r="CT122" s="1079"/>
      <c r="CU122" s="1079"/>
      <c r="CV122" s="1079"/>
      <c r="CW122" s="1079"/>
      <c r="CX122" s="1079"/>
      <c r="CY122" s="1079"/>
      <c r="CZ122" s="1079"/>
      <c r="DA122" s="1079"/>
      <c r="DB122" s="1079"/>
      <c r="DC122" s="1079"/>
      <c r="DD122" s="1079"/>
      <c r="DE122" s="1079"/>
      <c r="DF122" s="1080"/>
      <c r="DG122" s="977" t="s">
        <v>129</v>
      </c>
      <c r="DH122" s="978"/>
      <c r="DI122" s="978"/>
      <c r="DJ122" s="978"/>
      <c r="DK122" s="978"/>
      <c r="DL122" s="978" t="s">
        <v>129</v>
      </c>
      <c r="DM122" s="978"/>
      <c r="DN122" s="978"/>
      <c r="DO122" s="978"/>
      <c r="DP122" s="978"/>
      <c r="DQ122" s="978" t="s">
        <v>129</v>
      </c>
      <c r="DR122" s="978"/>
      <c r="DS122" s="978"/>
      <c r="DT122" s="978"/>
      <c r="DU122" s="978"/>
      <c r="DV122" s="979" t="s">
        <v>430</v>
      </c>
      <c r="DW122" s="979"/>
      <c r="DX122" s="979"/>
      <c r="DY122" s="979"/>
      <c r="DZ122" s="980"/>
    </row>
    <row r="123" spans="1:130" s="248" customFormat="1" ht="26.25" customHeight="1" x14ac:dyDescent="0.2">
      <c r="A123" s="1117"/>
      <c r="B123" s="1004"/>
      <c r="C123" s="974" t="s">
        <v>451</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430</v>
      </c>
      <c r="AB123" s="1017"/>
      <c r="AC123" s="1017"/>
      <c r="AD123" s="1017"/>
      <c r="AE123" s="1018"/>
      <c r="AF123" s="1019" t="s">
        <v>430</v>
      </c>
      <c r="AG123" s="1017"/>
      <c r="AH123" s="1017"/>
      <c r="AI123" s="1017"/>
      <c r="AJ123" s="1018"/>
      <c r="AK123" s="1019" t="s">
        <v>129</v>
      </c>
      <c r="AL123" s="1017"/>
      <c r="AM123" s="1017"/>
      <c r="AN123" s="1017"/>
      <c r="AO123" s="1018"/>
      <c r="AP123" s="1020" t="s">
        <v>129</v>
      </c>
      <c r="AQ123" s="1021"/>
      <c r="AR123" s="1021"/>
      <c r="AS123" s="1021"/>
      <c r="AT123" s="1022"/>
      <c r="AU123" s="1053"/>
      <c r="AV123" s="1054"/>
      <c r="AW123" s="1054"/>
      <c r="AX123" s="1054"/>
      <c r="AY123" s="1054"/>
      <c r="AZ123" s="279" t="s">
        <v>186</v>
      </c>
      <c r="BA123" s="279"/>
      <c r="BB123" s="279"/>
      <c r="BC123" s="279"/>
      <c r="BD123" s="279"/>
      <c r="BE123" s="279"/>
      <c r="BF123" s="279"/>
      <c r="BG123" s="279"/>
      <c r="BH123" s="279"/>
      <c r="BI123" s="279"/>
      <c r="BJ123" s="279"/>
      <c r="BK123" s="279"/>
      <c r="BL123" s="279"/>
      <c r="BM123" s="279"/>
      <c r="BN123" s="279"/>
      <c r="BO123" s="1033" t="s">
        <v>467</v>
      </c>
      <c r="BP123" s="1064"/>
      <c r="BQ123" s="1123">
        <v>198336175</v>
      </c>
      <c r="BR123" s="1124"/>
      <c r="BS123" s="1124"/>
      <c r="BT123" s="1124"/>
      <c r="BU123" s="1124"/>
      <c r="BV123" s="1124">
        <v>206981953</v>
      </c>
      <c r="BW123" s="1124"/>
      <c r="BX123" s="1124"/>
      <c r="BY123" s="1124"/>
      <c r="BZ123" s="1124"/>
      <c r="CA123" s="1124">
        <v>211120221</v>
      </c>
      <c r="CB123" s="1124"/>
      <c r="CC123" s="1124"/>
      <c r="CD123" s="1124"/>
      <c r="CE123" s="1124"/>
      <c r="CF123" s="1057"/>
      <c r="CG123" s="1058"/>
      <c r="CH123" s="1058"/>
      <c r="CI123" s="1058"/>
      <c r="CJ123" s="1059"/>
      <c r="CK123" s="1068"/>
      <c r="CL123" s="1069"/>
      <c r="CM123" s="1069"/>
      <c r="CN123" s="1069"/>
      <c r="CO123" s="1070"/>
      <c r="CP123" s="1078"/>
      <c r="CQ123" s="1079"/>
      <c r="CR123" s="1079"/>
      <c r="CS123" s="1079"/>
      <c r="CT123" s="1079"/>
      <c r="CU123" s="1079"/>
      <c r="CV123" s="1079"/>
      <c r="CW123" s="1079"/>
      <c r="CX123" s="1079"/>
      <c r="CY123" s="1079"/>
      <c r="CZ123" s="1079"/>
      <c r="DA123" s="1079"/>
      <c r="DB123" s="1079"/>
      <c r="DC123" s="1079"/>
      <c r="DD123" s="1079"/>
      <c r="DE123" s="1079"/>
      <c r="DF123" s="1080"/>
      <c r="DG123" s="1016"/>
      <c r="DH123" s="1017"/>
      <c r="DI123" s="1017"/>
      <c r="DJ123" s="1017"/>
      <c r="DK123" s="1018"/>
      <c r="DL123" s="1019"/>
      <c r="DM123" s="1017"/>
      <c r="DN123" s="1017"/>
      <c r="DO123" s="1017"/>
      <c r="DP123" s="1018"/>
      <c r="DQ123" s="1019"/>
      <c r="DR123" s="1017"/>
      <c r="DS123" s="1017"/>
      <c r="DT123" s="1017"/>
      <c r="DU123" s="1018"/>
      <c r="DV123" s="1020"/>
      <c r="DW123" s="1021"/>
      <c r="DX123" s="1021"/>
      <c r="DY123" s="1021"/>
      <c r="DZ123" s="1022"/>
    </row>
    <row r="124" spans="1:130" s="248" customFormat="1" ht="26.25" customHeight="1" thickBot="1" x14ac:dyDescent="0.25">
      <c r="A124" s="1117"/>
      <c r="B124" s="1004"/>
      <c r="C124" s="974" t="s">
        <v>454</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407</v>
      </c>
      <c r="AB124" s="1017"/>
      <c r="AC124" s="1017"/>
      <c r="AD124" s="1017"/>
      <c r="AE124" s="1018"/>
      <c r="AF124" s="1019" t="s">
        <v>407</v>
      </c>
      <c r="AG124" s="1017"/>
      <c r="AH124" s="1017"/>
      <c r="AI124" s="1017"/>
      <c r="AJ124" s="1018"/>
      <c r="AK124" s="1019" t="s">
        <v>430</v>
      </c>
      <c r="AL124" s="1017"/>
      <c r="AM124" s="1017"/>
      <c r="AN124" s="1017"/>
      <c r="AO124" s="1018"/>
      <c r="AP124" s="1020" t="s">
        <v>129</v>
      </c>
      <c r="AQ124" s="1021"/>
      <c r="AR124" s="1021"/>
      <c r="AS124" s="1021"/>
      <c r="AT124" s="1022"/>
      <c r="AU124" s="1119" t="s">
        <v>468</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t="s">
        <v>129</v>
      </c>
      <c r="BR124" s="1086"/>
      <c r="BS124" s="1086"/>
      <c r="BT124" s="1086"/>
      <c r="BU124" s="1086"/>
      <c r="BV124" s="1086" t="s">
        <v>430</v>
      </c>
      <c r="BW124" s="1086"/>
      <c r="BX124" s="1086"/>
      <c r="BY124" s="1086"/>
      <c r="BZ124" s="1086"/>
      <c r="CA124" s="1086" t="s">
        <v>129</v>
      </c>
      <c r="CB124" s="1086"/>
      <c r="CC124" s="1086"/>
      <c r="CD124" s="1086"/>
      <c r="CE124" s="1086"/>
      <c r="CF124" s="1087"/>
      <c r="CG124" s="1088"/>
      <c r="CH124" s="1088"/>
      <c r="CI124" s="1088"/>
      <c r="CJ124" s="1089"/>
      <c r="CK124" s="1071"/>
      <c r="CL124" s="1071"/>
      <c r="CM124" s="1071"/>
      <c r="CN124" s="1071"/>
      <c r="CO124" s="1072"/>
      <c r="CP124" s="1078" t="s">
        <v>469</v>
      </c>
      <c r="CQ124" s="1079"/>
      <c r="CR124" s="1079"/>
      <c r="CS124" s="1079"/>
      <c r="CT124" s="1079"/>
      <c r="CU124" s="1079"/>
      <c r="CV124" s="1079"/>
      <c r="CW124" s="1079"/>
      <c r="CX124" s="1079"/>
      <c r="CY124" s="1079"/>
      <c r="CZ124" s="1079"/>
      <c r="DA124" s="1079"/>
      <c r="DB124" s="1079"/>
      <c r="DC124" s="1079"/>
      <c r="DD124" s="1079"/>
      <c r="DE124" s="1079"/>
      <c r="DF124" s="1080"/>
      <c r="DG124" s="1063" t="s">
        <v>129</v>
      </c>
      <c r="DH124" s="1042"/>
      <c r="DI124" s="1042"/>
      <c r="DJ124" s="1042"/>
      <c r="DK124" s="1043"/>
      <c r="DL124" s="1041" t="s">
        <v>407</v>
      </c>
      <c r="DM124" s="1042"/>
      <c r="DN124" s="1042"/>
      <c r="DO124" s="1042"/>
      <c r="DP124" s="1043"/>
      <c r="DQ124" s="1041" t="s">
        <v>129</v>
      </c>
      <c r="DR124" s="1042"/>
      <c r="DS124" s="1042"/>
      <c r="DT124" s="1042"/>
      <c r="DU124" s="1043"/>
      <c r="DV124" s="1044" t="s">
        <v>430</v>
      </c>
      <c r="DW124" s="1045"/>
      <c r="DX124" s="1045"/>
      <c r="DY124" s="1045"/>
      <c r="DZ124" s="1046"/>
    </row>
    <row r="125" spans="1:130" s="248" customFormat="1" ht="26.25" customHeight="1" x14ac:dyDescent="0.2">
      <c r="A125" s="1117"/>
      <c r="B125" s="1004"/>
      <c r="C125" s="974" t="s">
        <v>456</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v>76250</v>
      </c>
      <c r="AB125" s="1017"/>
      <c r="AC125" s="1017"/>
      <c r="AD125" s="1017"/>
      <c r="AE125" s="1018"/>
      <c r="AF125" s="1019">
        <v>53100</v>
      </c>
      <c r="AG125" s="1017"/>
      <c r="AH125" s="1017"/>
      <c r="AI125" s="1017"/>
      <c r="AJ125" s="1018"/>
      <c r="AK125" s="1019">
        <v>53100</v>
      </c>
      <c r="AL125" s="1017"/>
      <c r="AM125" s="1017"/>
      <c r="AN125" s="1017"/>
      <c r="AO125" s="1018"/>
      <c r="AP125" s="1020">
        <v>0</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470</v>
      </c>
      <c r="CL125" s="1066"/>
      <c r="CM125" s="1066"/>
      <c r="CN125" s="1066"/>
      <c r="CO125" s="1067"/>
      <c r="CP125" s="998" t="s">
        <v>471</v>
      </c>
      <c r="CQ125" s="947"/>
      <c r="CR125" s="947"/>
      <c r="CS125" s="947"/>
      <c r="CT125" s="947"/>
      <c r="CU125" s="947"/>
      <c r="CV125" s="947"/>
      <c r="CW125" s="947"/>
      <c r="CX125" s="947"/>
      <c r="CY125" s="947"/>
      <c r="CZ125" s="947"/>
      <c r="DA125" s="947"/>
      <c r="DB125" s="947"/>
      <c r="DC125" s="947"/>
      <c r="DD125" s="947"/>
      <c r="DE125" s="947"/>
      <c r="DF125" s="948"/>
      <c r="DG125" s="984" t="s">
        <v>129</v>
      </c>
      <c r="DH125" s="985"/>
      <c r="DI125" s="985"/>
      <c r="DJ125" s="985"/>
      <c r="DK125" s="985"/>
      <c r="DL125" s="985" t="s">
        <v>129</v>
      </c>
      <c r="DM125" s="985"/>
      <c r="DN125" s="985"/>
      <c r="DO125" s="985"/>
      <c r="DP125" s="985"/>
      <c r="DQ125" s="985" t="s">
        <v>129</v>
      </c>
      <c r="DR125" s="985"/>
      <c r="DS125" s="985"/>
      <c r="DT125" s="985"/>
      <c r="DU125" s="985"/>
      <c r="DV125" s="986" t="s">
        <v>430</v>
      </c>
      <c r="DW125" s="986"/>
      <c r="DX125" s="986"/>
      <c r="DY125" s="986"/>
      <c r="DZ125" s="987"/>
    </row>
    <row r="126" spans="1:130" s="248" customFormat="1" ht="26.25" customHeight="1" thickBot="1" x14ac:dyDescent="0.25">
      <c r="A126" s="1117"/>
      <c r="B126" s="1004"/>
      <c r="C126" s="974" t="s">
        <v>458</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129</v>
      </c>
      <c r="AB126" s="1017"/>
      <c r="AC126" s="1017"/>
      <c r="AD126" s="1017"/>
      <c r="AE126" s="1018"/>
      <c r="AF126" s="1019" t="s">
        <v>430</v>
      </c>
      <c r="AG126" s="1017"/>
      <c r="AH126" s="1017"/>
      <c r="AI126" s="1017"/>
      <c r="AJ126" s="1018"/>
      <c r="AK126" s="1019" t="s">
        <v>129</v>
      </c>
      <c r="AL126" s="1017"/>
      <c r="AM126" s="1017"/>
      <c r="AN126" s="1017"/>
      <c r="AO126" s="1018"/>
      <c r="AP126" s="1020" t="s">
        <v>430</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472</v>
      </c>
      <c r="CQ126" s="1008"/>
      <c r="CR126" s="1008"/>
      <c r="CS126" s="1008"/>
      <c r="CT126" s="1008"/>
      <c r="CU126" s="1008"/>
      <c r="CV126" s="1008"/>
      <c r="CW126" s="1008"/>
      <c r="CX126" s="1008"/>
      <c r="CY126" s="1008"/>
      <c r="CZ126" s="1008"/>
      <c r="DA126" s="1008"/>
      <c r="DB126" s="1008"/>
      <c r="DC126" s="1008"/>
      <c r="DD126" s="1008"/>
      <c r="DE126" s="1008"/>
      <c r="DF126" s="1009"/>
      <c r="DG126" s="977" t="s">
        <v>430</v>
      </c>
      <c r="DH126" s="978"/>
      <c r="DI126" s="978"/>
      <c r="DJ126" s="978"/>
      <c r="DK126" s="978"/>
      <c r="DL126" s="978" t="s">
        <v>430</v>
      </c>
      <c r="DM126" s="978"/>
      <c r="DN126" s="978"/>
      <c r="DO126" s="978"/>
      <c r="DP126" s="978"/>
      <c r="DQ126" s="978" t="s">
        <v>430</v>
      </c>
      <c r="DR126" s="978"/>
      <c r="DS126" s="978"/>
      <c r="DT126" s="978"/>
      <c r="DU126" s="978"/>
      <c r="DV126" s="979" t="s">
        <v>430</v>
      </c>
      <c r="DW126" s="979"/>
      <c r="DX126" s="979"/>
      <c r="DY126" s="979"/>
      <c r="DZ126" s="980"/>
    </row>
    <row r="127" spans="1:130" s="248" customFormat="1" ht="26.25" customHeight="1" x14ac:dyDescent="0.2">
      <c r="A127" s="1118"/>
      <c r="B127" s="1006"/>
      <c r="C127" s="1060" t="s">
        <v>473</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129</v>
      </c>
      <c r="AB127" s="1017"/>
      <c r="AC127" s="1017"/>
      <c r="AD127" s="1017"/>
      <c r="AE127" s="1018"/>
      <c r="AF127" s="1019" t="s">
        <v>430</v>
      </c>
      <c r="AG127" s="1017"/>
      <c r="AH127" s="1017"/>
      <c r="AI127" s="1017"/>
      <c r="AJ127" s="1018"/>
      <c r="AK127" s="1019" t="s">
        <v>129</v>
      </c>
      <c r="AL127" s="1017"/>
      <c r="AM127" s="1017"/>
      <c r="AN127" s="1017"/>
      <c r="AO127" s="1018"/>
      <c r="AP127" s="1020" t="s">
        <v>407</v>
      </c>
      <c r="AQ127" s="1021"/>
      <c r="AR127" s="1021"/>
      <c r="AS127" s="1021"/>
      <c r="AT127" s="1022"/>
      <c r="AU127" s="284"/>
      <c r="AV127" s="284"/>
      <c r="AW127" s="284"/>
      <c r="AX127" s="1090" t="s">
        <v>474</v>
      </c>
      <c r="AY127" s="1091"/>
      <c r="AZ127" s="1091"/>
      <c r="BA127" s="1091"/>
      <c r="BB127" s="1091"/>
      <c r="BC127" s="1091"/>
      <c r="BD127" s="1091"/>
      <c r="BE127" s="1092"/>
      <c r="BF127" s="1093" t="s">
        <v>475</v>
      </c>
      <c r="BG127" s="1091"/>
      <c r="BH127" s="1091"/>
      <c r="BI127" s="1091"/>
      <c r="BJ127" s="1091"/>
      <c r="BK127" s="1091"/>
      <c r="BL127" s="1092"/>
      <c r="BM127" s="1093" t="s">
        <v>476</v>
      </c>
      <c r="BN127" s="1091"/>
      <c r="BO127" s="1091"/>
      <c r="BP127" s="1091"/>
      <c r="BQ127" s="1091"/>
      <c r="BR127" s="1091"/>
      <c r="BS127" s="1092"/>
      <c r="BT127" s="1093" t="s">
        <v>477</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478</v>
      </c>
      <c r="CQ127" s="1008"/>
      <c r="CR127" s="1008"/>
      <c r="CS127" s="1008"/>
      <c r="CT127" s="1008"/>
      <c r="CU127" s="1008"/>
      <c r="CV127" s="1008"/>
      <c r="CW127" s="1008"/>
      <c r="CX127" s="1008"/>
      <c r="CY127" s="1008"/>
      <c r="CZ127" s="1008"/>
      <c r="DA127" s="1008"/>
      <c r="DB127" s="1008"/>
      <c r="DC127" s="1008"/>
      <c r="DD127" s="1008"/>
      <c r="DE127" s="1008"/>
      <c r="DF127" s="1009"/>
      <c r="DG127" s="977" t="s">
        <v>129</v>
      </c>
      <c r="DH127" s="978"/>
      <c r="DI127" s="978"/>
      <c r="DJ127" s="978"/>
      <c r="DK127" s="978"/>
      <c r="DL127" s="978" t="s">
        <v>430</v>
      </c>
      <c r="DM127" s="978"/>
      <c r="DN127" s="978"/>
      <c r="DO127" s="978"/>
      <c r="DP127" s="978"/>
      <c r="DQ127" s="978" t="s">
        <v>129</v>
      </c>
      <c r="DR127" s="978"/>
      <c r="DS127" s="978"/>
      <c r="DT127" s="978"/>
      <c r="DU127" s="978"/>
      <c r="DV127" s="979" t="s">
        <v>129</v>
      </c>
      <c r="DW127" s="979"/>
      <c r="DX127" s="979"/>
      <c r="DY127" s="979"/>
      <c r="DZ127" s="980"/>
    </row>
    <row r="128" spans="1:130" s="248" customFormat="1" ht="26.25" customHeight="1" thickBot="1" x14ac:dyDescent="0.25">
      <c r="A128" s="1101" t="s">
        <v>479</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480</v>
      </c>
      <c r="X128" s="1103"/>
      <c r="Y128" s="1103"/>
      <c r="Z128" s="1104"/>
      <c r="AA128" s="1105">
        <v>419</v>
      </c>
      <c r="AB128" s="1106"/>
      <c r="AC128" s="1106"/>
      <c r="AD128" s="1106"/>
      <c r="AE128" s="1107"/>
      <c r="AF128" s="1108">
        <v>3748</v>
      </c>
      <c r="AG128" s="1106"/>
      <c r="AH128" s="1106"/>
      <c r="AI128" s="1106"/>
      <c r="AJ128" s="1107"/>
      <c r="AK128" s="1108">
        <v>743</v>
      </c>
      <c r="AL128" s="1106"/>
      <c r="AM128" s="1106"/>
      <c r="AN128" s="1106"/>
      <c r="AO128" s="1107"/>
      <c r="AP128" s="1109"/>
      <c r="AQ128" s="1110"/>
      <c r="AR128" s="1110"/>
      <c r="AS128" s="1110"/>
      <c r="AT128" s="1111"/>
      <c r="AU128" s="284"/>
      <c r="AV128" s="284"/>
      <c r="AW128" s="284"/>
      <c r="AX128" s="946" t="s">
        <v>481</v>
      </c>
      <c r="AY128" s="947"/>
      <c r="AZ128" s="947"/>
      <c r="BA128" s="947"/>
      <c r="BB128" s="947"/>
      <c r="BC128" s="947"/>
      <c r="BD128" s="947"/>
      <c r="BE128" s="948"/>
      <c r="BF128" s="1112" t="s">
        <v>129</v>
      </c>
      <c r="BG128" s="1113"/>
      <c r="BH128" s="1113"/>
      <c r="BI128" s="1113"/>
      <c r="BJ128" s="1113"/>
      <c r="BK128" s="1113"/>
      <c r="BL128" s="1114"/>
      <c r="BM128" s="1112">
        <v>11.25</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482</v>
      </c>
      <c r="CQ128" s="1095"/>
      <c r="CR128" s="1095"/>
      <c r="CS128" s="1095"/>
      <c r="CT128" s="1095"/>
      <c r="CU128" s="1095"/>
      <c r="CV128" s="1095"/>
      <c r="CW128" s="1095"/>
      <c r="CX128" s="1095"/>
      <c r="CY128" s="1095"/>
      <c r="CZ128" s="1095"/>
      <c r="DA128" s="1095"/>
      <c r="DB128" s="1095"/>
      <c r="DC128" s="1095"/>
      <c r="DD128" s="1095"/>
      <c r="DE128" s="1095"/>
      <c r="DF128" s="1096"/>
      <c r="DG128" s="1097" t="s">
        <v>129</v>
      </c>
      <c r="DH128" s="1098"/>
      <c r="DI128" s="1098"/>
      <c r="DJ128" s="1098"/>
      <c r="DK128" s="1098"/>
      <c r="DL128" s="1098" t="s">
        <v>129</v>
      </c>
      <c r="DM128" s="1098"/>
      <c r="DN128" s="1098"/>
      <c r="DO128" s="1098"/>
      <c r="DP128" s="1098"/>
      <c r="DQ128" s="1098" t="s">
        <v>129</v>
      </c>
      <c r="DR128" s="1098"/>
      <c r="DS128" s="1098"/>
      <c r="DT128" s="1098"/>
      <c r="DU128" s="1098"/>
      <c r="DV128" s="1099" t="s">
        <v>129</v>
      </c>
      <c r="DW128" s="1099"/>
      <c r="DX128" s="1099"/>
      <c r="DY128" s="1099"/>
      <c r="DZ128" s="1100"/>
    </row>
    <row r="129" spans="1:131" s="248" customFormat="1" ht="26.25" customHeight="1" x14ac:dyDescent="0.2">
      <c r="A129" s="988" t="s">
        <v>106</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483</v>
      </c>
      <c r="X129" s="1132"/>
      <c r="Y129" s="1132"/>
      <c r="Z129" s="1133"/>
      <c r="AA129" s="1016">
        <v>122199041</v>
      </c>
      <c r="AB129" s="1017"/>
      <c r="AC129" s="1017"/>
      <c r="AD129" s="1017"/>
      <c r="AE129" s="1018"/>
      <c r="AF129" s="1019">
        <v>129044291</v>
      </c>
      <c r="AG129" s="1017"/>
      <c r="AH129" s="1017"/>
      <c r="AI129" s="1017"/>
      <c r="AJ129" s="1018"/>
      <c r="AK129" s="1019">
        <v>126191212</v>
      </c>
      <c r="AL129" s="1017"/>
      <c r="AM129" s="1017"/>
      <c r="AN129" s="1017"/>
      <c r="AO129" s="1018"/>
      <c r="AP129" s="1134"/>
      <c r="AQ129" s="1135"/>
      <c r="AR129" s="1135"/>
      <c r="AS129" s="1135"/>
      <c r="AT129" s="1136"/>
      <c r="AU129" s="286"/>
      <c r="AV129" s="286"/>
      <c r="AW129" s="286"/>
      <c r="AX129" s="1125" t="s">
        <v>484</v>
      </c>
      <c r="AY129" s="1008"/>
      <c r="AZ129" s="1008"/>
      <c r="BA129" s="1008"/>
      <c r="BB129" s="1008"/>
      <c r="BC129" s="1008"/>
      <c r="BD129" s="1008"/>
      <c r="BE129" s="1009"/>
      <c r="BF129" s="1126" t="s">
        <v>129</v>
      </c>
      <c r="BG129" s="1127"/>
      <c r="BH129" s="1127"/>
      <c r="BI129" s="1127"/>
      <c r="BJ129" s="1127"/>
      <c r="BK129" s="1127"/>
      <c r="BL129" s="1128"/>
      <c r="BM129" s="1126">
        <v>16.25</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988" t="s">
        <v>485</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486</v>
      </c>
      <c r="X130" s="1132"/>
      <c r="Y130" s="1132"/>
      <c r="Z130" s="1133"/>
      <c r="AA130" s="1016">
        <v>6911176</v>
      </c>
      <c r="AB130" s="1017"/>
      <c r="AC130" s="1017"/>
      <c r="AD130" s="1017"/>
      <c r="AE130" s="1018"/>
      <c r="AF130" s="1019">
        <v>6870520</v>
      </c>
      <c r="AG130" s="1017"/>
      <c r="AH130" s="1017"/>
      <c r="AI130" s="1017"/>
      <c r="AJ130" s="1018"/>
      <c r="AK130" s="1019">
        <v>6779227</v>
      </c>
      <c r="AL130" s="1017"/>
      <c r="AM130" s="1017"/>
      <c r="AN130" s="1017"/>
      <c r="AO130" s="1018"/>
      <c r="AP130" s="1134"/>
      <c r="AQ130" s="1135"/>
      <c r="AR130" s="1135"/>
      <c r="AS130" s="1135"/>
      <c r="AT130" s="1136"/>
      <c r="AU130" s="286"/>
      <c r="AV130" s="286"/>
      <c r="AW130" s="286"/>
      <c r="AX130" s="1125" t="s">
        <v>487</v>
      </c>
      <c r="AY130" s="1008"/>
      <c r="AZ130" s="1008"/>
      <c r="BA130" s="1008"/>
      <c r="BB130" s="1008"/>
      <c r="BC130" s="1008"/>
      <c r="BD130" s="1008"/>
      <c r="BE130" s="1009"/>
      <c r="BF130" s="1162">
        <v>-3.7</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488</v>
      </c>
      <c r="X131" s="1170"/>
      <c r="Y131" s="1170"/>
      <c r="Z131" s="1171"/>
      <c r="AA131" s="1063">
        <v>115287865</v>
      </c>
      <c r="AB131" s="1042"/>
      <c r="AC131" s="1042"/>
      <c r="AD131" s="1042"/>
      <c r="AE131" s="1043"/>
      <c r="AF131" s="1041">
        <v>122173771</v>
      </c>
      <c r="AG131" s="1042"/>
      <c r="AH131" s="1042"/>
      <c r="AI131" s="1042"/>
      <c r="AJ131" s="1043"/>
      <c r="AK131" s="1041">
        <v>119411985</v>
      </c>
      <c r="AL131" s="1042"/>
      <c r="AM131" s="1042"/>
      <c r="AN131" s="1042"/>
      <c r="AO131" s="1043"/>
      <c r="AP131" s="1172"/>
      <c r="AQ131" s="1173"/>
      <c r="AR131" s="1173"/>
      <c r="AS131" s="1173"/>
      <c r="AT131" s="1174"/>
      <c r="AU131" s="286"/>
      <c r="AV131" s="286"/>
      <c r="AW131" s="286"/>
      <c r="AX131" s="1144" t="s">
        <v>489</v>
      </c>
      <c r="AY131" s="1095"/>
      <c r="AZ131" s="1095"/>
      <c r="BA131" s="1095"/>
      <c r="BB131" s="1095"/>
      <c r="BC131" s="1095"/>
      <c r="BD131" s="1095"/>
      <c r="BE131" s="1096"/>
      <c r="BF131" s="1145" t="s">
        <v>129</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51" t="s">
        <v>490</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491</v>
      </c>
      <c r="W132" s="1155"/>
      <c r="X132" s="1155"/>
      <c r="Y132" s="1155"/>
      <c r="Z132" s="1156"/>
      <c r="AA132" s="1157">
        <v>-4.1311086819999998</v>
      </c>
      <c r="AB132" s="1158"/>
      <c r="AC132" s="1158"/>
      <c r="AD132" s="1158"/>
      <c r="AE132" s="1159"/>
      <c r="AF132" s="1160">
        <v>-3.6331374269999999</v>
      </c>
      <c r="AG132" s="1158"/>
      <c r="AH132" s="1158"/>
      <c r="AI132" s="1158"/>
      <c r="AJ132" s="1159"/>
      <c r="AK132" s="1160">
        <v>-3.633738272</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492</v>
      </c>
      <c r="W133" s="1138"/>
      <c r="X133" s="1138"/>
      <c r="Y133" s="1138"/>
      <c r="Z133" s="1139"/>
      <c r="AA133" s="1140">
        <v>-4.2</v>
      </c>
      <c r="AB133" s="1141"/>
      <c r="AC133" s="1141"/>
      <c r="AD133" s="1141"/>
      <c r="AE133" s="1142"/>
      <c r="AF133" s="1140">
        <v>-4</v>
      </c>
      <c r="AG133" s="1141"/>
      <c r="AH133" s="1141"/>
      <c r="AI133" s="1141"/>
      <c r="AJ133" s="1142"/>
      <c r="AK133" s="1140">
        <v>-3.7</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ySuShqNF8DOUk+K8Gah9Qzvl+rbR12dG7wPia6sn+iAt4EP/kG17xBdSL/B78sqZQrc3nfuSC1v1U7N9RJM/Hw==" saltValue="koKNzWIY5BDMBDRhThasj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D17"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493</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RxXWAbNMC+4HE7e07n+NJW9DEb5jI2ZYBXDYKvyO7lSoPQUmw8X0BG1UWxcREJAxpR5OCI1oaylGZ8Z+erevpw==" saltValue="zQe3o1mO2knBvgcO9lb+ig=="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X17"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j73Vod8kwydQ+HzNC/kC9ZYg3IU3dfMg6AXicC/68lvDGlMWyqLKV5TjcxZVtJqoLW1Mr8NFCl5D8wBi7VCtQ==" saltValue="WrYE279MkcQ3+PlyqCXKy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7"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494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495</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496</v>
      </c>
      <c r="AP7" s="305"/>
      <c r="AQ7" s="306" t="s">
        <v>497</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498</v>
      </c>
      <c r="AQ8" s="312" t="s">
        <v>499</v>
      </c>
      <c r="AR8" s="313" t="s">
        <v>500</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501</v>
      </c>
      <c r="AL9" s="1178"/>
      <c r="AM9" s="1178"/>
      <c r="AN9" s="1179"/>
      <c r="AO9" s="314">
        <v>27169135</v>
      </c>
      <c r="AP9" s="314">
        <v>51623</v>
      </c>
      <c r="AQ9" s="315">
        <v>64942</v>
      </c>
      <c r="AR9" s="316">
        <v>-20.5</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502</v>
      </c>
      <c r="AL10" s="1178"/>
      <c r="AM10" s="1178"/>
      <c r="AN10" s="1179"/>
      <c r="AO10" s="317">
        <v>389498</v>
      </c>
      <c r="AP10" s="317">
        <v>740</v>
      </c>
      <c r="AQ10" s="318">
        <v>879</v>
      </c>
      <c r="AR10" s="319">
        <v>-15.8</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503</v>
      </c>
      <c r="AL11" s="1178"/>
      <c r="AM11" s="1178"/>
      <c r="AN11" s="1179"/>
      <c r="AO11" s="317" t="s">
        <v>504</v>
      </c>
      <c r="AP11" s="317" t="s">
        <v>504</v>
      </c>
      <c r="AQ11" s="318" t="s">
        <v>504</v>
      </c>
      <c r="AR11" s="319" t="s">
        <v>504</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505</v>
      </c>
      <c r="AL12" s="1178"/>
      <c r="AM12" s="1178"/>
      <c r="AN12" s="1179"/>
      <c r="AO12" s="317" t="s">
        <v>504</v>
      </c>
      <c r="AP12" s="317" t="s">
        <v>504</v>
      </c>
      <c r="AQ12" s="318" t="s">
        <v>504</v>
      </c>
      <c r="AR12" s="319" t="s">
        <v>504</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506</v>
      </c>
      <c r="AL13" s="1178"/>
      <c r="AM13" s="1178"/>
      <c r="AN13" s="1179"/>
      <c r="AO13" s="317">
        <v>464839</v>
      </c>
      <c r="AP13" s="317">
        <v>883</v>
      </c>
      <c r="AQ13" s="318">
        <v>2352</v>
      </c>
      <c r="AR13" s="319">
        <v>-62.5</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507</v>
      </c>
      <c r="AL14" s="1178"/>
      <c r="AM14" s="1178"/>
      <c r="AN14" s="1179"/>
      <c r="AO14" s="317">
        <v>251070</v>
      </c>
      <c r="AP14" s="317">
        <v>477</v>
      </c>
      <c r="AQ14" s="318">
        <v>1462</v>
      </c>
      <c r="AR14" s="319">
        <v>-67.400000000000006</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508</v>
      </c>
      <c r="AL15" s="1184"/>
      <c r="AM15" s="1184"/>
      <c r="AN15" s="1185"/>
      <c r="AO15" s="317">
        <v>-1823566</v>
      </c>
      <c r="AP15" s="317">
        <v>-3465</v>
      </c>
      <c r="AQ15" s="318">
        <v>-4941</v>
      </c>
      <c r="AR15" s="319">
        <v>-29.9</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186</v>
      </c>
      <c r="AL16" s="1184"/>
      <c r="AM16" s="1184"/>
      <c r="AN16" s="1185"/>
      <c r="AO16" s="317">
        <v>26450976</v>
      </c>
      <c r="AP16" s="317">
        <v>50258</v>
      </c>
      <c r="AQ16" s="318">
        <v>64694</v>
      </c>
      <c r="AR16" s="319">
        <v>-22.3</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509</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510</v>
      </c>
      <c r="AP20" s="326" t="s">
        <v>511</v>
      </c>
      <c r="AQ20" s="327" t="s">
        <v>512</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513</v>
      </c>
      <c r="AL21" s="1187"/>
      <c r="AM21" s="1187"/>
      <c r="AN21" s="1188"/>
      <c r="AO21" s="330">
        <v>4.87</v>
      </c>
      <c r="AP21" s="331">
        <v>6.27</v>
      </c>
      <c r="AQ21" s="332">
        <v>-1.4</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514</v>
      </c>
      <c r="AL22" s="1187"/>
      <c r="AM22" s="1187"/>
      <c r="AN22" s="1188"/>
      <c r="AO22" s="335">
        <v>98.7</v>
      </c>
      <c r="AP22" s="336">
        <v>98.9</v>
      </c>
      <c r="AQ22" s="337">
        <v>-0.2</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515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516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517</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496</v>
      </c>
      <c r="AP30" s="305"/>
      <c r="AQ30" s="306" t="s">
        <v>497</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498</v>
      </c>
      <c r="AQ31" s="312" t="s">
        <v>499</v>
      </c>
      <c r="AR31" s="313" t="s">
        <v>500</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518</v>
      </c>
      <c r="AL32" s="1181"/>
      <c r="AM32" s="1181"/>
      <c r="AN32" s="1182"/>
      <c r="AO32" s="345">
        <v>2192090</v>
      </c>
      <c r="AP32" s="345">
        <v>4165</v>
      </c>
      <c r="AQ32" s="346">
        <v>4470</v>
      </c>
      <c r="AR32" s="347">
        <v>-6.8</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519</v>
      </c>
      <c r="AL33" s="1181"/>
      <c r="AM33" s="1181"/>
      <c r="AN33" s="1182"/>
      <c r="AO33" s="345" t="s">
        <v>504</v>
      </c>
      <c r="AP33" s="345" t="s">
        <v>504</v>
      </c>
      <c r="AQ33" s="346" t="s">
        <v>504</v>
      </c>
      <c r="AR33" s="347" t="s">
        <v>504</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520</v>
      </c>
      <c r="AL34" s="1181"/>
      <c r="AM34" s="1181"/>
      <c r="AN34" s="1182"/>
      <c r="AO34" s="345">
        <v>56100</v>
      </c>
      <c r="AP34" s="345">
        <v>107</v>
      </c>
      <c r="AQ34" s="346">
        <v>430</v>
      </c>
      <c r="AR34" s="347">
        <v>-75.099999999999994</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521</v>
      </c>
      <c r="AL35" s="1181"/>
      <c r="AM35" s="1181"/>
      <c r="AN35" s="1182"/>
      <c r="AO35" s="345" t="s">
        <v>504</v>
      </c>
      <c r="AP35" s="345" t="s">
        <v>504</v>
      </c>
      <c r="AQ35" s="346">
        <v>25</v>
      </c>
      <c r="AR35" s="347" t="s">
        <v>504</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522</v>
      </c>
      <c r="AL36" s="1181"/>
      <c r="AM36" s="1181"/>
      <c r="AN36" s="1182"/>
      <c r="AO36" s="345">
        <v>139561</v>
      </c>
      <c r="AP36" s="345">
        <v>265</v>
      </c>
      <c r="AQ36" s="346">
        <v>317</v>
      </c>
      <c r="AR36" s="347">
        <v>-16.399999999999999</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523</v>
      </c>
      <c r="AL37" s="1181"/>
      <c r="AM37" s="1181"/>
      <c r="AN37" s="1182"/>
      <c r="AO37" s="345">
        <v>53100</v>
      </c>
      <c r="AP37" s="345">
        <v>101</v>
      </c>
      <c r="AQ37" s="346">
        <v>2439</v>
      </c>
      <c r="AR37" s="347">
        <v>-95.9</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524</v>
      </c>
      <c r="AL38" s="1190"/>
      <c r="AM38" s="1190"/>
      <c r="AN38" s="1191"/>
      <c r="AO38" s="348" t="s">
        <v>504</v>
      </c>
      <c r="AP38" s="348" t="s">
        <v>504</v>
      </c>
      <c r="AQ38" s="349" t="s">
        <v>504</v>
      </c>
      <c r="AR38" s="337" t="s">
        <v>504</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525</v>
      </c>
      <c r="AL39" s="1190"/>
      <c r="AM39" s="1190"/>
      <c r="AN39" s="1191"/>
      <c r="AO39" s="345">
        <v>-743</v>
      </c>
      <c r="AP39" s="345">
        <v>-1</v>
      </c>
      <c r="AQ39" s="346">
        <v>-17</v>
      </c>
      <c r="AR39" s="347">
        <v>-94.1</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526</v>
      </c>
      <c r="AL40" s="1181"/>
      <c r="AM40" s="1181"/>
      <c r="AN40" s="1182"/>
      <c r="AO40" s="345">
        <v>-6779227</v>
      </c>
      <c r="AP40" s="345">
        <v>-12881</v>
      </c>
      <c r="AQ40" s="346">
        <v>-15313</v>
      </c>
      <c r="AR40" s="347">
        <v>-15.9</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298</v>
      </c>
      <c r="AL41" s="1193"/>
      <c r="AM41" s="1193"/>
      <c r="AN41" s="1194"/>
      <c r="AO41" s="345">
        <v>-4339119</v>
      </c>
      <c r="AP41" s="345">
        <v>-8245</v>
      </c>
      <c r="AQ41" s="346">
        <v>-7650</v>
      </c>
      <c r="AR41" s="347">
        <v>7.8</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527</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528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529</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496</v>
      </c>
      <c r="AN49" s="1197" t="s">
        <v>530</v>
      </c>
      <c r="AO49" s="1198"/>
      <c r="AP49" s="1198"/>
      <c r="AQ49" s="1198"/>
      <c r="AR49" s="1199"/>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531</v>
      </c>
      <c r="AO50" s="362" t="s">
        <v>532</v>
      </c>
      <c r="AP50" s="363" t="s">
        <v>533</v>
      </c>
      <c r="AQ50" s="364" t="s">
        <v>534</v>
      </c>
      <c r="AR50" s="365" t="s">
        <v>535</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536</v>
      </c>
      <c r="AL51" s="358"/>
      <c r="AM51" s="366">
        <v>21074594</v>
      </c>
      <c r="AN51" s="367">
        <v>41607</v>
      </c>
      <c r="AO51" s="368">
        <v>-23.5</v>
      </c>
      <c r="AP51" s="369">
        <v>51565</v>
      </c>
      <c r="AQ51" s="370">
        <v>17.8</v>
      </c>
      <c r="AR51" s="371">
        <v>-41.3</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537</v>
      </c>
      <c r="AM52" s="374">
        <v>18651365</v>
      </c>
      <c r="AN52" s="375">
        <v>36823</v>
      </c>
      <c r="AO52" s="376">
        <v>-21</v>
      </c>
      <c r="AP52" s="377">
        <v>35359</v>
      </c>
      <c r="AQ52" s="378">
        <v>16.5</v>
      </c>
      <c r="AR52" s="379">
        <v>-37.5</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538</v>
      </c>
      <c r="AL53" s="358"/>
      <c r="AM53" s="366">
        <v>25378736</v>
      </c>
      <c r="AN53" s="367">
        <v>49452</v>
      </c>
      <c r="AO53" s="368">
        <v>18.899999999999999</v>
      </c>
      <c r="AP53" s="369">
        <v>46686</v>
      </c>
      <c r="AQ53" s="370">
        <v>-9.5</v>
      </c>
      <c r="AR53" s="371">
        <v>28.4</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537</v>
      </c>
      <c r="AM54" s="374">
        <v>20769131</v>
      </c>
      <c r="AN54" s="375">
        <v>40470</v>
      </c>
      <c r="AO54" s="376">
        <v>9.9</v>
      </c>
      <c r="AP54" s="377">
        <v>32595</v>
      </c>
      <c r="AQ54" s="378">
        <v>-7.8</v>
      </c>
      <c r="AR54" s="379">
        <v>17.7</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539</v>
      </c>
      <c r="AL55" s="358"/>
      <c r="AM55" s="366">
        <v>16768552</v>
      </c>
      <c r="AN55" s="367">
        <v>32342</v>
      </c>
      <c r="AO55" s="368">
        <v>-34.6</v>
      </c>
      <c r="AP55" s="369">
        <v>49796</v>
      </c>
      <c r="AQ55" s="370">
        <v>6.7</v>
      </c>
      <c r="AR55" s="371">
        <v>-41.3</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537</v>
      </c>
      <c r="AM56" s="374">
        <v>13252794</v>
      </c>
      <c r="AN56" s="375">
        <v>25561</v>
      </c>
      <c r="AO56" s="376">
        <v>-36.799999999999997</v>
      </c>
      <c r="AP56" s="377">
        <v>37281</v>
      </c>
      <c r="AQ56" s="378">
        <v>14.4</v>
      </c>
      <c r="AR56" s="379">
        <v>-51.2</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540</v>
      </c>
      <c r="AL57" s="358"/>
      <c r="AM57" s="366">
        <v>19164312</v>
      </c>
      <c r="AN57" s="367">
        <v>36725</v>
      </c>
      <c r="AO57" s="368">
        <v>13.6</v>
      </c>
      <c r="AP57" s="369">
        <v>51681</v>
      </c>
      <c r="AQ57" s="370">
        <v>3.8</v>
      </c>
      <c r="AR57" s="371">
        <v>9.8000000000000007</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537</v>
      </c>
      <c r="AM58" s="374">
        <v>16130719</v>
      </c>
      <c r="AN58" s="375">
        <v>30912</v>
      </c>
      <c r="AO58" s="376">
        <v>20.9</v>
      </c>
      <c r="AP58" s="377">
        <v>37226</v>
      </c>
      <c r="AQ58" s="378">
        <v>-0.1</v>
      </c>
      <c r="AR58" s="379">
        <v>21</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541</v>
      </c>
      <c r="AL59" s="358"/>
      <c r="AM59" s="366">
        <v>16197314</v>
      </c>
      <c r="AN59" s="367">
        <v>30776</v>
      </c>
      <c r="AO59" s="368">
        <v>-16.2</v>
      </c>
      <c r="AP59" s="369">
        <v>50465</v>
      </c>
      <c r="AQ59" s="370">
        <v>-2.4</v>
      </c>
      <c r="AR59" s="371">
        <v>-13.8</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537</v>
      </c>
      <c r="AM60" s="374">
        <v>12941338</v>
      </c>
      <c r="AN60" s="375">
        <v>24589</v>
      </c>
      <c r="AO60" s="376">
        <v>-20.5</v>
      </c>
      <c r="AP60" s="377">
        <v>34193</v>
      </c>
      <c r="AQ60" s="378">
        <v>-8.1</v>
      </c>
      <c r="AR60" s="379">
        <v>-12.4</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542</v>
      </c>
      <c r="AL61" s="380"/>
      <c r="AM61" s="381">
        <v>19716702</v>
      </c>
      <c r="AN61" s="382">
        <v>38180</v>
      </c>
      <c r="AO61" s="383">
        <v>-8.4</v>
      </c>
      <c r="AP61" s="384">
        <v>50039</v>
      </c>
      <c r="AQ61" s="385">
        <v>3.3</v>
      </c>
      <c r="AR61" s="371">
        <v>-11.7</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537</v>
      </c>
      <c r="AM62" s="374">
        <v>16349069</v>
      </c>
      <c r="AN62" s="375">
        <v>31671</v>
      </c>
      <c r="AO62" s="376">
        <v>-9.5</v>
      </c>
      <c r="AP62" s="377">
        <v>35331</v>
      </c>
      <c r="AQ62" s="378">
        <v>3</v>
      </c>
      <c r="AR62" s="379">
        <v>-12.5</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gGPAmHxjYLsYXUbckX8NMKj8A++uCUC2zVQ9JkGGuBzawlQiOFDigkVMqrvxHwnfKK2UEwqdym6m5xwar/0YIA==" saltValue="B27NEim+DQ1JZfpmO7QqU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V17"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544</v>
      </c>
    </row>
    <row r="120" spans="125:125" ht="13.5" hidden="1" customHeight="1" x14ac:dyDescent="0.2"/>
    <row r="121" spans="125:125" ht="13.5" hidden="1" customHeight="1" x14ac:dyDescent="0.2">
      <c r="DU121" s="292"/>
    </row>
  </sheetData>
  <sheetProtection algorithmName="SHA-512" hashValue="lZ+Jy19z0lFLBZAketXbzC59utUGEV7Gr1+yiUhWYJh/ppCM+FL4yuttQ443TA4arGeWYqEq6TbZBpHc1phGsQ==" saltValue="pXvQocxFRWvPfVyrxEPk8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V17"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545</v>
      </c>
    </row>
  </sheetData>
  <sheetProtection algorithmName="SHA-512" hashValue="qXC3tOP6tFpnzq9fW6qT+Dsgn+z8xtx9Dy/H4boYkrHtKia8yTtpufV7EEcRzln6jvg6DYcKqnAzyAAiDBveVQ==" saltValue="V3ejBCZmC4wXcssBLoYKo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13"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2">
      <c r="B47" s="10"/>
      <c r="C47" s="1200" t="s">
        <v>3</v>
      </c>
      <c r="D47" s="1200"/>
      <c r="E47" s="1201"/>
      <c r="F47" s="11">
        <v>26.95</v>
      </c>
      <c r="G47" s="12">
        <v>24.53</v>
      </c>
      <c r="H47" s="12">
        <v>22.74</v>
      </c>
      <c r="I47" s="12">
        <v>23.48</v>
      </c>
      <c r="J47" s="13">
        <v>26.83</v>
      </c>
    </row>
    <row r="48" spans="2:10" ht="57.75" customHeight="1" x14ac:dyDescent="0.2">
      <c r="B48" s="14"/>
      <c r="C48" s="1202" t="s">
        <v>4</v>
      </c>
      <c r="D48" s="1202"/>
      <c r="E48" s="1203"/>
      <c r="F48" s="15">
        <v>3.91</v>
      </c>
      <c r="G48" s="16">
        <v>3.99</v>
      </c>
      <c r="H48" s="16">
        <v>4.1100000000000003</v>
      </c>
      <c r="I48" s="16">
        <v>3.91</v>
      </c>
      <c r="J48" s="17">
        <v>4.47</v>
      </c>
    </row>
    <row r="49" spans="2:10" ht="57.75" customHeight="1" thickBot="1" x14ac:dyDescent="0.25">
      <c r="B49" s="18"/>
      <c r="C49" s="1204" t="s">
        <v>5</v>
      </c>
      <c r="D49" s="1204"/>
      <c r="E49" s="1205"/>
      <c r="F49" s="19" t="s">
        <v>551</v>
      </c>
      <c r="G49" s="20" t="s">
        <v>552</v>
      </c>
      <c r="H49" s="20" t="s">
        <v>553</v>
      </c>
      <c r="I49" s="20">
        <v>1.97</v>
      </c>
      <c r="J49" s="21">
        <v>3.29</v>
      </c>
    </row>
    <row r="50" spans="2:10" ht="13.5" customHeight="1" x14ac:dyDescent="0.2"/>
  </sheetData>
  <sheetProtection algorithmName="SHA-512" hashValue="TnWeboTZ27iQB6TpiVIa1nLIXTFA8bnAAkmnPOtRp6rew7KMQSdtXi3stLNTiYgfvV515lR5pfqGEzw/elyKjw==" saltValue="JmRyGO4bmUMiUbK6T5CyO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2022-03-02T05:58:17Z</cp:lastPrinted>
  <dcterms:created xsi:type="dcterms:W3CDTF">2022-02-02T04:29:43Z</dcterms:created>
  <dcterms:modified xsi:type="dcterms:W3CDTF">2022-09-27T23:55:22Z</dcterms:modified>
  <cp:category/>
</cp:coreProperties>
</file>