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HH3nLeWqMPQt8q1S0DIzDK7uxzYriJEKLRYSFCo+MalWITd7N0UUFUair+BnpQmwJAVhYIGeNvO3WrPMHfbB8Q==" workbookSaltValue="16zv3JTygjmI4v0TvSL44Q==" workbookSpinCount="100000" lockStructure="1"/>
  <bookViews>
    <workbookView xWindow="-105" yWindow="-105" windowWidth="23250" windowHeight="1257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L10" i="4"/>
  <c r="AD10" i="4"/>
  <c r="B10" i="4"/>
  <c r="AL8" i="4"/>
  <c r="P8" i="4"/>
  <c r="I8" i="4"/>
</calcChain>
</file>

<file path=xl/sharedStrings.xml><?xml version="1.0" encoding="utf-8"?>
<sst xmlns="http://schemas.openxmlformats.org/spreadsheetml/2006/main" count="241" uniqueCount="122">
  <si>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</si>
  <si>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</si>
  <si>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</si>
  <si>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</si>
  <si>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</si>
  <si>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</si>
  <si>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</si>
  <si>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</si>
  <si>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</si>
  <si>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</si>
  <si>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</si>
  <si>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</si>
  <si>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</si>
  <si>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</si>
  <si>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</si>
  <si>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</si>
  <si>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</si>
  <si>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</si>
  <si>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</si>
  <si>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</si>
  <si>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</si>
  <si>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</si>
  <si>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</si>
  <si>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</si>
  <si>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</si>
  <si>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</si>
  <si>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</si>
  <si>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</si>
  <si>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</si>
  <si>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</si>
  <si>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</si>
  <si>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</si>
  <si>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</si>
  <si>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</si>
  <si>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</si>
  <si>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</si>
  <si>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</si>
  <si>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</si>
  <si>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</si>
  <si>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</si>
  <si>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</si>
  <si>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</si>
  <si>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</si>
  <si>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</si>
  <si>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</si>
  <si>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</si>
  <si>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</si>
  <si>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</si>
  <si>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</si>
  <si>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</si>
  <si>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</si>
  <si>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</si>
  <si>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</si>
  <si>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</si>
  <si>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</si>
  <si>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</si>
  <si>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</si>
  <si>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</si>
  <si>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</si>
  <si>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</si>
  <si>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</si>
  <si>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</si>
  <si>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</si>
  <si>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</si>
  <si>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</si>
  <si>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</si>
  <si>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</si>
  <si>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</si>
  <si>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</si>
  <si>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</si>
  <si>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</si>
  <si>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</si>
  <si>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</si>
  <si>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</si>
  <si>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</si>
  <si>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</si>
  <si>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</si>
  <si>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</si>
  <si>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</si>
  <si>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</si>
  <si>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</si>
  <si>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</si>
  <si>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</si>
  <si>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</si>
  <si>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</si>
  <si>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</si>
  <si>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</si>
  <si>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</si>
  <si>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</si>
  <si>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</si>
  <si>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</si>
  <si>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</si>
  <si>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</si>
  <si>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</si>
  <si>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</si>
  <si>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</si>
  <si>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</si>
  <si>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</si>
  <si>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</si>
  <si>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小金井市</t>
  </si>
  <si>
    <t>法非適用</t>
  </si>
  <si>
    <t>下水道事業</t>
  </si>
  <si>
    <t>公共下水道</t>
  </si>
  <si>
    <t>Aa</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</si>
  <si>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</si>
  <si>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</si>
  <si>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</si>
  <si>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</si>
  <si>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</si>
  <si>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</si>
  <si>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</si>
  <si>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</si>
  <si>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</si>
  <si>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</si>
  <si>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</si>
  <si>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</si>
  <si>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</si>
  <si>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</si>
  <si>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</si>
  <si>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①収益的収支比率は5年間を通じて110％を超えており、経営状態は安定していると考えられます。
　④企業債残高対事業規模比率は類似団体平均値と比べて低い値となっておりますが、老朽化施設の更新のため事業費が増加する見込みのため、今後企業債残高が増加することが見込まれます。将来にわたる下水道事業の経営の安定化を継続するために、事業費の平準化を図り、計画的かつ効率的な維持修繕・改築更新に取り組む必要があります。
　⑤経費回収率は141％と類似団体平均値を大きく上回り、⑥汚水処理原価は類似団体の1/2程度と健全な経営状況であると考えられます。。
　⑧水洗化率については、類似団体平均と比べて高い水準であり、ほぼ100％に達成しています。
　以上の指標を分析した結果、現状では経営が健全であると見えますが、今後施設の更新のため事業費の増加が見込まれるため、費用の縮減や収入の確保等継続的な下水道事業経営の見直しが必要と考えます。</t>
    <rPh sb="2" eb="5">
      <t>シュウエキテキ</t>
    </rPh>
    <rPh sb="5" eb="7">
      <t>シュウシ</t>
    </rPh>
    <rPh sb="7" eb="9">
      <t>ヒリツ</t>
    </rPh>
    <rPh sb="11" eb="12">
      <t>ネン</t>
    </rPh>
    <rPh sb="12" eb="13">
      <t>カン</t>
    </rPh>
    <rPh sb="14" eb="15">
      <t>ツウ</t>
    </rPh>
    <rPh sb="22" eb="23">
      <t>コ</t>
    </rPh>
    <rPh sb="28" eb="30">
      <t>ケイエイ</t>
    </rPh>
    <rPh sb="30" eb="32">
      <t>ジョウタイ</t>
    </rPh>
    <rPh sb="33" eb="35">
      <t>アンテイ</t>
    </rPh>
    <rPh sb="40" eb="41">
      <t>カンガ</t>
    </rPh>
    <rPh sb="63" eb="65">
      <t>ルイジ</t>
    </rPh>
    <rPh sb="65" eb="67">
      <t>ダンタイ</t>
    </rPh>
    <rPh sb="67" eb="70">
      <t>ヘイキンチ</t>
    </rPh>
    <rPh sb="71" eb="72">
      <t>クラ</t>
    </rPh>
    <rPh sb="74" eb="75">
      <t>ヒク</t>
    </rPh>
    <rPh sb="76" eb="77">
      <t>アタイ</t>
    </rPh>
    <rPh sb="87" eb="90">
      <t>ロウキュウカ</t>
    </rPh>
    <rPh sb="90" eb="92">
      <t>シセツ</t>
    </rPh>
    <rPh sb="93" eb="95">
      <t>コウシン</t>
    </rPh>
    <rPh sb="98" eb="101">
      <t>ジギョウヒ</t>
    </rPh>
    <rPh sb="102" eb="104">
      <t>ゾウカ</t>
    </rPh>
    <rPh sb="106" eb="108">
      <t>ミコ</t>
    </rPh>
    <rPh sb="113" eb="115">
      <t>コンゴ</t>
    </rPh>
    <rPh sb="121" eb="123">
      <t>ゾウカ</t>
    </rPh>
    <rPh sb="128" eb="130">
      <t>ミコ</t>
    </rPh>
    <rPh sb="135" eb="137">
      <t>ショウライ</t>
    </rPh>
    <rPh sb="141" eb="144">
      <t>ゲスイドウ</t>
    </rPh>
    <rPh sb="144" eb="146">
      <t>ジギョウ</t>
    </rPh>
    <rPh sb="147" eb="149">
      <t>ケイエイ</t>
    </rPh>
    <rPh sb="150" eb="153">
      <t>アンテイカ</t>
    </rPh>
    <rPh sb="154" eb="156">
      <t>ケイゾク</t>
    </rPh>
    <rPh sb="162" eb="165">
      <t>ジギョウヒ</t>
    </rPh>
    <rPh sb="166" eb="169">
      <t>ヘイジュンカ</t>
    </rPh>
    <rPh sb="170" eb="171">
      <t>ハカ</t>
    </rPh>
    <rPh sb="173" eb="176">
      <t>ケイカクテキ</t>
    </rPh>
    <rPh sb="178" eb="181">
      <t>コウリツテキ</t>
    </rPh>
    <rPh sb="182" eb="184">
      <t>イジ</t>
    </rPh>
    <rPh sb="184" eb="186">
      <t>シュウゼン</t>
    </rPh>
    <rPh sb="187" eb="189">
      <t>カイチク</t>
    </rPh>
    <rPh sb="189" eb="191">
      <t>コウシン</t>
    </rPh>
    <rPh sb="192" eb="193">
      <t>ト</t>
    </rPh>
    <rPh sb="194" eb="195">
      <t>ク</t>
    </rPh>
    <rPh sb="196" eb="198">
      <t>ヒツヨウ</t>
    </rPh>
    <rPh sb="252" eb="254">
      <t>ケンゼン</t>
    </rPh>
    <rPh sb="255" eb="257">
      <t>ケイエイ</t>
    </rPh>
    <rPh sb="257" eb="259">
      <t>ジョウキョウ</t>
    </rPh>
    <rPh sb="263" eb="264">
      <t>カンガ</t>
    </rPh>
    <rPh sb="284" eb="288">
      <t>ルイジダンタイ</t>
    </rPh>
    <rPh sb="288" eb="290">
      <t>ヘイキン</t>
    </rPh>
    <rPh sb="291" eb="292">
      <t>クラ</t>
    </rPh>
    <rPh sb="294" eb="295">
      <t>タカ</t>
    </rPh>
    <rPh sb="296" eb="298">
      <t>スイジュン</t>
    </rPh>
    <rPh sb="309" eb="311">
      <t>タッセイ</t>
    </rPh>
    <rPh sb="319" eb="321">
      <t>イジョウ</t>
    </rPh>
    <rPh sb="322" eb="324">
      <t>シヒョウ</t>
    </rPh>
    <rPh sb="325" eb="327">
      <t>ブンセキ</t>
    </rPh>
    <rPh sb="329" eb="331">
      <t>ケッカ</t>
    </rPh>
    <rPh sb="332" eb="334">
      <t>ゲンジョウ</t>
    </rPh>
    <rPh sb="336" eb="338">
      <t>ケイエイ</t>
    </rPh>
    <rPh sb="339" eb="341">
      <t>ケンゼン</t>
    </rPh>
    <rPh sb="345" eb="346">
      <t>ミ</t>
    </rPh>
    <rPh sb="368" eb="370">
      <t>ミコ</t>
    </rPh>
    <rPh sb="376" eb="378">
      <t>ヒヨウ</t>
    </rPh>
    <rPh sb="379" eb="381">
      <t>シュクゲン</t>
    </rPh>
    <rPh sb="382" eb="384">
      <t>シュウニュウ</t>
    </rPh>
    <rPh sb="385" eb="387">
      <t>カクホ</t>
    </rPh>
    <rPh sb="387" eb="388">
      <t>ナド</t>
    </rPh>
    <rPh sb="388" eb="391">
      <t>ケイゾクテキ</t>
    </rPh>
    <rPh sb="392" eb="393">
      <t>ゲ</t>
    </rPh>
    <rPh sb="393" eb="395">
      <t>スイドウ</t>
    </rPh>
    <rPh sb="395" eb="397">
      <t>ジギョウ</t>
    </rPh>
    <rPh sb="397" eb="399">
      <t>ケイエイ</t>
    </rPh>
    <rPh sb="400" eb="402">
      <t>ミナオ</t>
    </rPh>
    <rPh sb="404" eb="406">
      <t>ヒツヨウ</t>
    </rPh>
    <rPh sb="407" eb="408">
      <t>カンガ</t>
    </rPh>
    <phoneticPr fontId="4"/>
  </si>
  <si>
    <t>　小金井市の公共下水道事業は、昭和62年の普及率100％達成後、維持管理の時代へと推移しました。
　現在、当初敷設した管きょが供用開始後50年を迎えようとしており、今後施設更新に係る事業費の増大が見込まれます。他方、使用者の節水意識の向上等収益的収入の減少、汚水処理原価の上昇、使用料徴収に係る事務経費は公共下水道事業に影響を与えています。
　今後も安定的な経営を継続することを目指し、令和２年度からの公営企業法適用による財務状況の分析を踏まえた上、長期的な財政見通し、使用料・事務事業の定期的な分析、ストックの利活用、新たな収入確保への取り組みなどについて、下水道総合計画及び経営戦略の策定を実施しており、より一層の経営基盤の強化を図っていきます。</t>
    <rPh sb="1" eb="4">
      <t>コガネイ</t>
    </rPh>
    <rPh sb="4" eb="5">
      <t>シ</t>
    </rPh>
    <rPh sb="6" eb="8">
      <t>コウキョウ</t>
    </rPh>
    <rPh sb="8" eb="11">
      <t>ゲスイドウ</t>
    </rPh>
    <rPh sb="11" eb="13">
      <t>ジギョウ</t>
    </rPh>
    <rPh sb="15" eb="17">
      <t>ショウワ</t>
    </rPh>
    <rPh sb="19" eb="20">
      <t>ネン</t>
    </rPh>
    <rPh sb="21" eb="23">
      <t>フキュウ</t>
    </rPh>
    <rPh sb="23" eb="24">
      <t>リツ</t>
    </rPh>
    <rPh sb="28" eb="30">
      <t>タッセイ</t>
    </rPh>
    <rPh sb="30" eb="31">
      <t>ゴ</t>
    </rPh>
    <rPh sb="32" eb="34">
      <t>イジ</t>
    </rPh>
    <rPh sb="34" eb="36">
      <t>カンリ</t>
    </rPh>
    <rPh sb="37" eb="39">
      <t>ジダイ</t>
    </rPh>
    <rPh sb="41" eb="43">
      <t>スイイ</t>
    </rPh>
    <rPh sb="50" eb="52">
      <t>ゲンザイ</t>
    </rPh>
    <rPh sb="53" eb="55">
      <t>トウショ</t>
    </rPh>
    <rPh sb="55" eb="57">
      <t>フセツ</t>
    </rPh>
    <rPh sb="59" eb="60">
      <t>カン</t>
    </rPh>
    <rPh sb="63" eb="65">
      <t>キョウヨウ</t>
    </rPh>
    <rPh sb="65" eb="67">
      <t>カイシ</t>
    </rPh>
    <rPh sb="67" eb="68">
      <t>ゴ</t>
    </rPh>
    <rPh sb="70" eb="71">
      <t>ネン</t>
    </rPh>
    <rPh sb="72" eb="73">
      <t>ムカ</t>
    </rPh>
    <rPh sb="82" eb="84">
      <t>コンゴ</t>
    </rPh>
    <rPh sb="84" eb="86">
      <t>シセツ</t>
    </rPh>
    <rPh sb="86" eb="88">
      <t>コウシン</t>
    </rPh>
    <rPh sb="89" eb="90">
      <t>カカ</t>
    </rPh>
    <rPh sb="91" eb="93">
      <t>ジギョウ</t>
    </rPh>
    <rPh sb="95" eb="97">
      <t>ゾウダイ</t>
    </rPh>
    <rPh sb="98" eb="100">
      <t>ミコ</t>
    </rPh>
    <rPh sb="105" eb="107">
      <t>タホウ</t>
    </rPh>
    <rPh sb="108" eb="111">
      <t>シヨウシャ</t>
    </rPh>
    <rPh sb="112" eb="114">
      <t>セッスイ</t>
    </rPh>
    <rPh sb="114" eb="116">
      <t>イシキ</t>
    </rPh>
    <rPh sb="117" eb="119">
      <t>コウジョウ</t>
    </rPh>
    <rPh sb="119" eb="120">
      <t>トウ</t>
    </rPh>
    <rPh sb="120" eb="123">
      <t>シュウエキテキ</t>
    </rPh>
    <rPh sb="123" eb="125">
      <t>シュウニュウ</t>
    </rPh>
    <rPh sb="126" eb="128">
      <t>ゲンショウ</t>
    </rPh>
    <rPh sb="129" eb="131">
      <t>オスイ</t>
    </rPh>
    <rPh sb="131" eb="133">
      <t>ショリ</t>
    </rPh>
    <rPh sb="133" eb="135">
      <t>ゲンカ</t>
    </rPh>
    <rPh sb="136" eb="138">
      <t>ジョウショウ</t>
    </rPh>
    <rPh sb="139" eb="142">
      <t>シヨウリョウ</t>
    </rPh>
    <rPh sb="142" eb="144">
      <t>チョウシュウ</t>
    </rPh>
    <rPh sb="145" eb="146">
      <t>カカ</t>
    </rPh>
    <rPh sb="147" eb="149">
      <t>ジム</t>
    </rPh>
    <rPh sb="149" eb="151">
      <t>ケイヒ</t>
    </rPh>
    <rPh sb="152" eb="154">
      <t>コウキョウ</t>
    </rPh>
    <rPh sb="154" eb="157">
      <t>ゲスイドウ</t>
    </rPh>
    <rPh sb="157" eb="159">
      <t>ジギョウ</t>
    </rPh>
    <rPh sb="160" eb="162">
      <t>エイキョウ</t>
    </rPh>
    <rPh sb="163" eb="164">
      <t>アタ</t>
    </rPh>
    <rPh sb="225" eb="227">
      <t>チョウキ</t>
    </rPh>
    <rPh sb="227" eb="228">
      <t>テキ</t>
    </rPh>
    <rPh sb="229" eb="231">
      <t>ザイセイ</t>
    </rPh>
    <rPh sb="231" eb="233">
      <t>ミトオ</t>
    </rPh>
    <rPh sb="235" eb="238">
      <t>シヨウリョウ</t>
    </rPh>
    <rPh sb="239" eb="241">
      <t>ジム</t>
    </rPh>
    <rPh sb="241" eb="243">
      <t>ジギョウ</t>
    </rPh>
    <rPh sb="244" eb="247">
      <t>テイキテキ</t>
    </rPh>
    <rPh sb="248" eb="250">
      <t>ブンセキ</t>
    </rPh>
    <rPh sb="256" eb="259">
      <t>リカツヨウ</t>
    </rPh>
    <rPh sb="260" eb="261">
      <t>アラ</t>
    </rPh>
    <rPh sb="263" eb="265">
      <t>シュウニュウ</t>
    </rPh>
    <rPh sb="265" eb="267">
      <t>カクホ</t>
    </rPh>
    <rPh sb="269" eb="270">
      <t>ト</t>
    </rPh>
    <rPh sb="271" eb="272">
      <t>ク</t>
    </rPh>
    <rPh sb="280" eb="283">
      <t>ゲスイドウ</t>
    </rPh>
    <rPh sb="283" eb="285">
      <t>ソウゴウ</t>
    </rPh>
    <rPh sb="285" eb="287">
      <t>ケイカク</t>
    </rPh>
    <rPh sb="287" eb="288">
      <t>オヨ</t>
    </rPh>
    <rPh sb="289" eb="291">
      <t>ケイエイ</t>
    </rPh>
    <rPh sb="291" eb="293">
      <t>センリャク</t>
    </rPh>
    <rPh sb="294" eb="296">
      <t>サクテイ</t>
    </rPh>
    <rPh sb="317" eb="318">
      <t>ハカ</t>
    </rPh>
    <phoneticPr fontId="4"/>
  </si>
  <si>
    <t>　現在、③管渠改善率は0％となっていますが、小金井市においては、昭和44年に公共下水道整備計画に着手し、昭和62年に普及率100％に達しましたが、計画当初に敷設した管きょは、令和3年度以降法定耐用年数である50年を超え始め、今後の10年間で施設の更新ピークを迎えることが見込まれています。そのため、令和元年度に市内管きょ全249ｋｍを対象としてストックマネジメント計画を改定し、令和2年度より5ヵ年で約6,500箇所を対象に点検を行う予定です。
　今後、ストックマネジメント計画及び点検結果に基づき、順次管きょの調査・改築を行う予定です。</t>
    <rPh sb="1" eb="3">
      <t>ゲンザイ</t>
    </rPh>
    <rPh sb="5" eb="7">
      <t>カンキョ</t>
    </rPh>
    <rPh sb="7" eb="9">
      <t>カイゼン</t>
    </rPh>
    <rPh sb="9" eb="10">
      <t>リツ</t>
    </rPh>
    <rPh sb="22" eb="25">
      <t>コガネイ</t>
    </rPh>
    <rPh sb="25" eb="26">
      <t>シ</t>
    </rPh>
    <rPh sb="135" eb="137">
      <t>ミコ</t>
    </rPh>
    <rPh sb="149" eb="151">
      <t>レイワ</t>
    </rPh>
    <rPh sb="151" eb="153">
      <t>ガンネン</t>
    </rPh>
    <rPh sb="153" eb="154">
      <t>ド</t>
    </rPh>
    <rPh sb="155" eb="157">
      <t>シナイ</t>
    </rPh>
    <rPh sb="157" eb="158">
      <t>カン</t>
    </rPh>
    <rPh sb="160" eb="161">
      <t>ゼン</t>
    </rPh>
    <rPh sb="167" eb="169">
      <t>タイショウ</t>
    </rPh>
    <rPh sb="182" eb="184">
      <t>ケイカク</t>
    </rPh>
    <rPh sb="185" eb="187">
      <t>カイテイ</t>
    </rPh>
    <rPh sb="189" eb="191">
      <t>レイワ</t>
    </rPh>
    <rPh sb="192" eb="193">
      <t>ネン</t>
    </rPh>
    <rPh sb="193" eb="194">
      <t>ド</t>
    </rPh>
    <rPh sb="198" eb="199">
      <t>ネン</t>
    </rPh>
    <rPh sb="200" eb="201">
      <t>ヤク</t>
    </rPh>
    <rPh sb="206" eb="208">
      <t>カショ</t>
    </rPh>
    <rPh sb="209" eb="211">
      <t>タイショウ</t>
    </rPh>
    <rPh sb="212" eb="214">
      <t>テンケン</t>
    </rPh>
    <rPh sb="215" eb="216">
      <t>オコナ</t>
    </rPh>
    <rPh sb="217" eb="219">
      <t>ヨテイ</t>
    </rPh>
    <rPh sb="224" eb="226">
      <t>コンゴ</t>
    </rPh>
    <rPh sb="237" eb="239">
      <t>ケイカク</t>
    </rPh>
    <rPh sb="239" eb="240">
      <t>オヨ</t>
    </rPh>
    <rPh sb="241" eb="243">
      <t>テンケン</t>
    </rPh>
    <rPh sb="243" eb="245">
      <t>ケッカ</t>
    </rPh>
    <rPh sb="246" eb="247">
      <t>モト</t>
    </rPh>
    <rPh sb="250" eb="252">
      <t>ジュンジ</t>
    </rPh>
    <rPh sb="252" eb="253">
      <t>カン</t>
    </rPh>
    <rPh sb="256" eb="258">
      <t>チョウサ</t>
    </rPh>
    <rPh sb="259" eb="261">
      <t>カイチク</t>
    </rPh>
    <rPh sb="262" eb="263">
      <t>オコナ</t>
    </rPh>
    <rPh sb="264" eb="26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</si>
</sst>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EB-410A-B6E0-BBB434590A9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0.16</c:v>
                </c:pt>
                <c:pt idx="2">
                  <c:v>0.16</c:v>
                </c:pt>
                <c:pt idx="3">
                  <c:v>0.16</c:v>
                </c:pt>
                <c:pt idx="4">
                  <c:v>0.16</c:v>
                </c:pt>
              </c:numCache>
            </c:numRef>
          </c:val>
          <c:smooth val="0"/>
          <c:extLst>
            <c:ext xmlns:c16="http://schemas.microsoft.com/office/drawing/2014/chart" uri="{C3380CC4-5D6E-409C-BE32-E72D297353CC}">
              <c16:uniqueId val="{00000001-79EB-410A-B6E0-BBB434590A9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0D-431D-BC93-A4B462C18A6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64.81</c:v>
                </c:pt>
                <c:pt idx="1">
                  <c:v>64.66</c:v>
                </c:pt>
                <c:pt idx="2">
                  <c:v>64.650000000000006</c:v>
                </c:pt>
                <c:pt idx="3">
                  <c:v>62.96</c:v>
                </c:pt>
                <c:pt idx="4">
                  <c:v>62.97</c:v>
                </c:pt>
              </c:numCache>
            </c:numRef>
          </c:val>
          <c:smooth val="0"/>
          <c:extLst>
            <c:ext xmlns:c16="http://schemas.microsoft.com/office/drawing/2014/chart" uri="{C3380CC4-5D6E-409C-BE32-E72D297353CC}">
              <c16:uniqueId val="{00000001-B60D-431D-BC93-A4B462C18A6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99.98</c:v>
                </c:pt>
                <c:pt idx="1">
                  <c:v>99.98</c:v>
                </c:pt>
                <c:pt idx="2">
                  <c:v>99.98</c:v>
                </c:pt>
                <c:pt idx="3">
                  <c:v>99.98</c:v>
                </c:pt>
                <c:pt idx="4">
                  <c:v>99.98</c:v>
                </c:pt>
              </c:numCache>
            </c:numRef>
          </c:val>
          <c:extLst>
            <c:ext xmlns:c16="http://schemas.microsoft.com/office/drawing/2014/chart" uri="{C3380CC4-5D6E-409C-BE32-E72D297353CC}">
              <c16:uniqueId val="{00000000-D3C0-4EB1-9593-43763F64F8D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96.89</c:v>
                </c:pt>
                <c:pt idx="1">
                  <c:v>97.08</c:v>
                </c:pt>
                <c:pt idx="2">
                  <c:v>97.4</c:v>
                </c:pt>
                <c:pt idx="3">
                  <c:v>96.96</c:v>
                </c:pt>
                <c:pt idx="4">
                  <c:v>96.97</c:v>
                </c:pt>
              </c:numCache>
            </c:numRef>
          </c:val>
          <c:smooth val="0"/>
          <c:extLst>
            <c:ext xmlns:c16="http://schemas.microsoft.com/office/drawing/2014/chart" uri="{C3380CC4-5D6E-409C-BE32-E72D297353CC}">
              <c16:uniqueId val="{00000001-D3C0-4EB1-9593-43763F64F8D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118.06</c:v>
                </c:pt>
                <c:pt idx="1">
                  <c:v>115.82</c:v>
                </c:pt>
                <c:pt idx="2">
                  <c:v>113.05</c:v>
                </c:pt>
                <c:pt idx="3">
                  <c:v>117.4</c:v>
                </c:pt>
                <c:pt idx="4">
                  <c:v>123.76</c:v>
                </c:pt>
              </c:numCache>
            </c:numRef>
          </c:val>
          <c:extLst>
            <c:ext xmlns:c16="http://schemas.microsoft.com/office/drawing/2014/chart" uri="{C3380CC4-5D6E-409C-BE32-E72D297353CC}">
              <c16:uniqueId val="{00000000-F973-4E65-BCDD-11282A2A70B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73-4E65-BCDD-11282A2A70B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6A-45DD-9905-065DB4E4586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6A-45DD-9905-065DB4E4586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F0-40AF-ABD6-DE276B2090C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F0-40AF-ABD6-DE276B2090C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4D-416D-BEB2-0F8A175DC4E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4D-416D-BEB2-0F8A175DC4E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A1-4C16-9DFF-9021AA9D539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A1-4C16-9DFF-9021AA9D539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45.26</c:v>
                </c:pt>
                <c:pt idx="1">
                  <c:v>70.92</c:v>
                </c:pt>
                <c:pt idx="2">
                  <c:v>65.91</c:v>
                </c:pt>
                <c:pt idx="3">
                  <c:v>67.459999999999994</c:v>
                </c:pt>
                <c:pt idx="4">
                  <c:v>52.24</c:v>
                </c:pt>
              </c:numCache>
            </c:numRef>
          </c:val>
          <c:extLst>
            <c:ext xmlns:c16="http://schemas.microsoft.com/office/drawing/2014/chart" uri="{C3380CC4-5D6E-409C-BE32-E72D297353CC}">
              <c16:uniqueId val="{00000000-5AB2-4A9B-B04B-35DC6C22BB4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642.57000000000005</c:v>
                </c:pt>
                <c:pt idx="1">
                  <c:v>599.92999999999995</c:v>
                </c:pt>
                <c:pt idx="2">
                  <c:v>573.73</c:v>
                </c:pt>
                <c:pt idx="3">
                  <c:v>514.27</c:v>
                </c:pt>
                <c:pt idx="4">
                  <c:v>517.34</c:v>
                </c:pt>
              </c:numCache>
            </c:numRef>
          </c:val>
          <c:smooth val="0"/>
          <c:extLst>
            <c:ext xmlns:c16="http://schemas.microsoft.com/office/drawing/2014/chart" uri="{C3380CC4-5D6E-409C-BE32-E72D297353CC}">
              <c16:uniqueId val="{00000001-5AB2-4A9B-B04B-35DC6C22BB4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128.63999999999999</c:v>
                </c:pt>
                <c:pt idx="1">
                  <c:v>127.04</c:v>
                </c:pt>
                <c:pt idx="2">
                  <c:v>122.28</c:v>
                </c:pt>
                <c:pt idx="3">
                  <c:v>129.47</c:v>
                </c:pt>
                <c:pt idx="4">
                  <c:v>141.08000000000001</c:v>
                </c:pt>
              </c:numCache>
            </c:numRef>
          </c:val>
          <c:extLst>
            <c:ext xmlns:c16="http://schemas.microsoft.com/office/drawing/2014/chart" uri="{C3380CC4-5D6E-409C-BE32-E72D297353CC}">
              <c16:uniqueId val="{00000000-FE71-4C35-9262-7549A8D604D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94.3</c:v>
                </c:pt>
                <c:pt idx="1">
                  <c:v>95.76</c:v>
                </c:pt>
                <c:pt idx="2">
                  <c:v>100.74</c:v>
                </c:pt>
                <c:pt idx="3">
                  <c:v>100.34</c:v>
                </c:pt>
                <c:pt idx="4">
                  <c:v>99.89</c:v>
                </c:pt>
              </c:numCache>
            </c:numRef>
          </c:val>
          <c:smooth val="0"/>
          <c:extLst>
            <c:ext xmlns:c16="http://schemas.microsoft.com/office/drawing/2014/chart" uri="{C3380CC4-5D6E-409C-BE32-E72D297353CC}">
              <c16:uniqueId val="{00000001-FE71-4C35-9262-7549A8D604D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63.48</c:v>
                </c:pt>
                <c:pt idx="1">
                  <c:v>64.239999999999995</c:v>
                </c:pt>
                <c:pt idx="2">
                  <c:v>67</c:v>
                </c:pt>
                <c:pt idx="3">
                  <c:v>63.5</c:v>
                </c:pt>
                <c:pt idx="4">
                  <c:v>57.74</c:v>
                </c:pt>
              </c:numCache>
            </c:numRef>
          </c:val>
          <c:extLst>
            <c:ext xmlns:c16="http://schemas.microsoft.com/office/drawing/2014/chart" uri="{C3380CC4-5D6E-409C-BE32-E72D297353CC}">
              <c16:uniqueId val="{00000000-B321-4602-86C9-C1F5E6200F9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120.18</c:v>
                </c:pt>
                <c:pt idx="1">
                  <c:v>119</c:v>
                </c:pt>
                <c:pt idx="2">
                  <c:v>112.75</c:v>
                </c:pt>
                <c:pt idx="3">
                  <c:v>113.49</c:v>
                </c:pt>
                <c:pt idx="4">
                  <c:v>112.4</c:v>
                </c:pt>
              </c:numCache>
            </c:numRef>
          </c:val>
          <c:smooth val="0"/>
          <c:extLst>
            <c:ext xmlns:c16="http://schemas.microsoft.com/office/drawing/2014/chart" uri="{C3380CC4-5D6E-409C-BE32-E72D297353CC}">
              <c16:uniqueId val="{00000001-B321-4602-86C9-C1F5E6200F9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小金井市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法非適用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Aa</v>
      </c>
      <c r="X8" s="49"/>
      <c r="Y8" s="49"/>
      <c r="Z8" s="49"/>
      <c r="AA8" s="49"/>
      <c r="AB8" s="49"/>
      <c r="AC8" s="49"/>
      <c r="AD8" s="50" t="str">
        <f>
データ!$M$6</f>
        <v>
非設置</v>
      </c>
      <c r="AE8" s="50"/>
      <c r="AF8" s="50"/>
      <c r="AG8" s="50"/>
      <c r="AH8" s="50"/>
      <c r="AI8" s="50"/>
      <c r="AJ8" s="50"/>
      <c r="AK8" s="3"/>
      <c r="AL8" s="51">
        <f>
データ!S6</f>
        <v>
122306</v>
      </c>
      <c r="AM8" s="51"/>
      <c r="AN8" s="51"/>
      <c r="AO8" s="51"/>
      <c r="AP8" s="51"/>
      <c r="AQ8" s="51"/>
      <c r="AR8" s="51"/>
      <c r="AS8" s="51"/>
      <c r="AT8" s="46">
        <f>
データ!T6</f>
        <v>
11.3</v>
      </c>
      <c r="AU8" s="46"/>
      <c r="AV8" s="46"/>
      <c r="AW8" s="46"/>
      <c r="AX8" s="46"/>
      <c r="AY8" s="46"/>
      <c r="AZ8" s="46"/>
      <c r="BA8" s="46"/>
      <c r="BB8" s="46">
        <f>
データ!U6</f>
        <v>
10823.54</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t="str">
        <f>
データ!O6</f>
        <v>
該当数値なし</v>
      </c>
      <c r="J10" s="46"/>
      <c r="K10" s="46"/>
      <c r="L10" s="46"/>
      <c r="M10" s="46"/>
      <c r="N10" s="46"/>
      <c r="O10" s="46"/>
      <c r="P10" s="46">
        <f>
データ!P6</f>
        <v>
100</v>
      </c>
      <c r="Q10" s="46"/>
      <c r="R10" s="46"/>
      <c r="S10" s="46"/>
      <c r="T10" s="46"/>
      <c r="U10" s="46"/>
      <c r="V10" s="46"/>
      <c r="W10" s="46">
        <f>
データ!Q6</f>
        <v>
99.44</v>
      </c>
      <c r="X10" s="46"/>
      <c r="Y10" s="46"/>
      <c r="Z10" s="46"/>
      <c r="AA10" s="46"/>
      <c r="AB10" s="46"/>
      <c r="AC10" s="46"/>
      <c r="AD10" s="51">
        <f>
データ!R6</f>
        <v>
1309</v>
      </c>
      <c r="AE10" s="51"/>
      <c r="AF10" s="51"/>
      <c r="AG10" s="51"/>
      <c r="AH10" s="51"/>
      <c r="AI10" s="51"/>
      <c r="AJ10" s="51"/>
      <c r="AK10" s="2"/>
      <c r="AL10" s="51">
        <f>
データ!V6</f>
        <v>
122542</v>
      </c>
      <c r="AM10" s="51"/>
      <c r="AN10" s="51"/>
      <c r="AO10" s="51"/>
      <c r="AP10" s="51"/>
      <c r="AQ10" s="51"/>
      <c r="AR10" s="51"/>
      <c r="AS10" s="51"/>
      <c r="AT10" s="46">
        <f>
データ!W6</f>
        <v>
11.33</v>
      </c>
      <c r="AU10" s="46"/>
      <c r="AV10" s="46"/>
      <c r="AW10" s="46"/>
      <c r="AX10" s="46"/>
      <c r="AY10" s="46"/>
      <c r="AZ10" s="46"/>
      <c r="BA10" s="46"/>
      <c r="BB10" s="46">
        <f>
データ!X6</f>
        <v>
10815.71</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121</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120</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【682.51】</v>
      </c>
      <c r="I86" s="26" t="str">
        <f>
データ!CA6</f>
        <v>
【100.34】</v>
      </c>
      <c r="J86" s="26" t="str">
        <f>
データ!CL6</f>
        <v>
【136.15】</v>
      </c>
      <c r="K86" s="26" t="str">
        <f>
データ!CW6</f>
        <v>
【59.64】</v>
      </c>
      <c r="L86" s="26" t="str">
        <f>
データ!DH6</f>
        <v>
【95.35】</v>
      </c>
      <c r="M86" s="26" t="s">
        <v>
44</v>
      </c>
      <c r="N86" s="26" t="s">
        <v>
45</v>
      </c>
      <c r="O86" s="26" t="str">
        <f>
データ!EO6</f>
        <v>
【0.22】</v>
      </c>
    </row>
  </sheetData>
  <sheetProtection algorithmName="SHA-512" hashValue="qddH+uOrz1wn4TYLFXWegYVeJNsBxLrM0/VMXsUjXoKJ61/99uUoqDg7f2FVIUpvCsNyZvnGPVhxMGUbkQD5XA==" saltValue="kKHOxNAfxAkc7zA42vLJe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132101</v>
      </c>
      <c r="D6" s="33">
        <f t="shared" si="3"/>
        <v>47</v>
      </c>
      <c r="E6" s="33">
        <f t="shared" si="3"/>
        <v>17</v>
      </c>
      <c r="F6" s="33">
        <f t="shared" si="3"/>
        <v>1</v>
      </c>
      <c r="G6" s="33">
        <f t="shared" si="3"/>
        <v>0</v>
      </c>
      <c r="H6" s="33" t="str">
        <f t="shared" si="3"/>
        <v>東京都　小金井市</v>
      </c>
      <c r="I6" s="33" t="str">
        <f t="shared" si="3"/>
        <v>法非適用</v>
      </c>
      <c r="J6" s="33" t="str">
        <f t="shared" si="3"/>
        <v>下水道事業</v>
      </c>
      <c r="K6" s="33" t="str">
        <f t="shared" si="3"/>
        <v>公共下水道</v>
      </c>
      <c r="L6" s="33" t="str">
        <f t="shared" si="3"/>
        <v>Aa</v>
      </c>
      <c r="M6" s="33" t="str">
        <f t="shared" si="3"/>
        <v>非設置</v>
      </c>
      <c r="N6" s="34" t="str">
        <f t="shared" si="3"/>
        <v>-</v>
      </c>
      <c r="O6" s="34" t="str">
        <f t="shared" si="3"/>
        <v>該当数値なし</v>
      </c>
      <c r="P6" s="34">
        <f t="shared" si="3"/>
        <v>100</v>
      </c>
      <c r="Q6" s="34">
        <f t="shared" si="3"/>
        <v>99.44</v>
      </c>
      <c r="R6" s="34">
        <f t="shared" si="3"/>
        <v>1309</v>
      </c>
      <c r="S6" s="34">
        <f t="shared" si="3"/>
        <v>122306</v>
      </c>
      <c r="T6" s="34">
        <f t="shared" si="3"/>
        <v>11.3</v>
      </c>
      <c r="U6" s="34">
        <f t="shared" si="3"/>
        <v>10823.54</v>
      </c>
      <c r="V6" s="34">
        <f t="shared" si="3"/>
        <v>122542</v>
      </c>
      <c r="W6" s="34">
        <f t="shared" si="3"/>
        <v>11.33</v>
      </c>
      <c r="X6" s="34">
        <f t="shared" si="3"/>
        <v>10815.71</v>
      </c>
      <c r="Y6" s="35">
        <f>IF(Y7="",NA(),Y7)</f>
        <v>118.06</v>
      </c>
      <c r="Z6" s="35">
        <f t="shared" ref="Z6:AH6" si="4">IF(Z7="",NA(),Z7)</f>
        <v>115.82</v>
      </c>
      <c r="AA6" s="35">
        <f t="shared" si="4"/>
        <v>113.05</v>
      </c>
      <c r="AB6" s="35">
        <f t="shared" si="4"/>
        <v>117.4</v>
      </c>
      <c r="AC6" s="35">
        <f t="shared" si="4"/>
        <v>123.76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45.26</v>
      </c>
      <c r="BG6" s="35">
        <f t="shared" ref="BG6:BO6" si="7">IF(BG7="",NA(),BG7)</f>
        <v>70.92</v>
      </c>
      <c r="BH6" s="35">
        <f t="shared" si="7"/>
        <v>65.91</v>
      </c>
      <c r="BI6" s="35">
        <f t="shared" si="7"/>
        <v>67.459999999999994</v>
      </c>
      <c r="BJ6" s="35">
        <f t="shared" si="7"/>
        <v>52.24</v>
      </c>
      <c r="BK6" s="35">
        <f t="shared" si="7"/>
        <v>642.57000000000005</v>
      </c>
      <c r="BL6" s="35">
        <f t="shared" si="7"/>
        <v>599.92999999999995</v>
      </c>
      <c r="BM6" s="35">
        <f t="shared" si="7"/>
        <v>573.73</v>
      </c>
      <c r="BN6" s="35">
        <f t="shared" si="7"/>
        <v>514.27</v>
      </c>
      <c r="BO6" s="35">
        <f t="shared" si="7"/>
        <v>517.34</v>
      </c>
      <c r="BP6" s="34" t="str">
        <f>IF(BP7="","",IF(BP7="-","【-】","【"&amp;SUBSTITUTE(TEXT(BP7,"#,##0.00"),"-","△")&amp;"】"))</f>
        <v>【682.51】</v>
      </c>
      <c r="BQ6" s="35">
        <f>IF(BQ7="",NA(),BQ7)</f>
        <v>128.63999999999999</v>
      </c>
      <c r="BR6" s="35">
        <f t="shared" ref="BR6:BZ6" si="8">IF(BR7="",NA(),BR7)</f>
        <v>127.04</v>
      </c>
      <c r="BS6" s="35">
        <f t="shared" si="8"/>
        <v>122.28</v>
      </c>
      <c r="BT6" s="35">
        <f t="shared" si="8"/>
        <v>129.47</v>
      </c>
      <c r="BU6" s="35">
        <f t="shared" si="8"/>
        <v>141.08000000000001</v>
      </c>
      <c r="BV6" s="35">
        <f t="shared" si="8"/>
        <v>94.3</v>
      </c>
      <c r="BW6" s="35">
        <f t="shared" si="8"/>
        <v>95.76</v>
      </c>
      <c r="BX6" s="35">
        <f t="shared" si="8"/>
        <v>100.74</v>
      </c>
      <c r="BY6" s="35">
        <f t="shared" si="8"/>
        <v>100.34</v>
      </c>
      <c r="BZ6" s="35">
        <f t="shared" si="8"/>
        <v>99.89</v>
      </c>
      <c r="CA6" s="34" t="str">
        <f>IF(CA7="","",IF(CA7="-","【-】","【"&amp;SUBSTITUTE(TEXT(CA7,"#,##0.00"),"-","△")&amp;"】"))</f>
        <v>【100.34】</v>
      </c>
      <c r="CB6" s="35">
        <f>IF(CB7="",NA(),CB7)</f>
        <v>63.48</v>
      </c>
      <c r="CC6" s="35">
        <f t="shared" ref="CC6:CK6" si="9">IF(CC7="",NA(),CC7)</f>
        <v>64.239999999999995</v>
      </c>
      <c r="CD6" s="35">
        <f t="shared" si="9"/>
        <v>67</v>
      </c>
      <c r="CE6" s="35">
        <f t="shared" si="9"/>
        <v>63.5</v>
      </c>
      <c r="CF6" s="35">
        <f t="shared" si="9"/>
        <v>57.74</v>
      </c>
      <c r="CG6" s="35">
        <f t="shared" si="9"/>
        <v>120.18</v>
      </c>
      <c r="CH6" s="35">
        <f t="shared" si="9"/>
        <v>119</v>
      </c>
      <c r="CI6" s="35">
        <f t="shared" si="9"/>
        <v>112.75</v>
      </c>
      <c r="CJ6" s="35">
        <f t="shared" si="9"/>
        <v>113.49</v>
      </c>
      <c r="CK6" s="35">
        <f t="shared" si="9"/>
        <v>112.4</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64.81</v>
      </c>
      <c r="CS6" s="35">
        <f t="shared" si="10"/>
        <v>64.66</v>
      </c>
      <c r="CT6" s="35">
        <f t="shared" si="10"/>
        <v>64.650000000000006</v>
      </c>
      <c r="CU6" s="35">
        <f t="shared" si="10"/>
        <v>62.96</v>
      </c>
      <c r="CV6" s="35">
        <f t="shared" si="10"/>
        <v>62.97</v>
      </c>
      <c r="CW6" s="34" t="str">
        <f>IF(CW7="","",IF(CW7="-","【-】","【"&amp;SUBSTITUTE(TEXT(CW7,"#,##0.00"),"-","△")&amp;"】"))</f>
        <v>【59.64】</v>
      </c>
      <c r="CX6" s="35">
        <f>IF(CX7="",NA(),CX7)</f>
        <v>99.98</v>
      </c>
      <c r="CY6" s="35">
        <f t="shared" ref="CY6:DG6" si="11">IF(CY7="",NA(),CY7)</f>
        <v>99.98</v>
      </c>
      <c r="CZ6" s="35">
        <f t="shared" si="11"/>
        <v>99.98</v>
      </c>
      <c r="DA6" s="35">
        <f t="shared" si="11"/>
        <v>99.98</v>
      </c>
      <c r="DB6" s="35">
        <f t="shared" si="11"/>
        <v>99.98</v>
      </c>
      <c r="DC6" s="35">
        <f t="shared" si="11"/>
        <v>96.89</v>
      </c>
      <c r="DD6" s="35">
        <f t="shared" si="11"/>
        <v>97.08</v>
      </c>
      <c r="DE6" s="35">
        <f t="shared" si="11"/>
        <v>97.4</v>
      </c>
      <c r="DF6" s="35">
        <f t="shared" si="11"/>
        <v>96.96</v>
      </c>
      <c r="DG6" s="35">
        <f t="shared" si="11"/>
        <v>96.97</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0.13</v>
      </c>
      <c r="EK6" s="35">
        <f t="shared" si="14"/>
        <v>0.16</v>
      </c>
      <c r="EL6" s="35">
        <f t="shared" si="14"/>
        <v>0.16</v>
      </c>
      <c r="EM6" s="35">
        <f t="shared" si="14"/>
        <v>0.16</v>
      </c>
      <c r="EN6" s="35">
        <f t="shared" si="14"/>
        <v>0.16</v>
      </c>
      <c r="EO6" s="34" t="str">
        <f>IF(EO7="","",IF(EO7="-","【-】","【"&amp;SUBSTITUTE(TEXT(EO7,"#,##0.00"),"-","△")&amp;"】"))</f>
        <v>【0.22】</v>
      </c>
    </row>
    <row r="7" spans="1:145" s="36" customFormat="1" x14ac:dyDescent="0.15">
      <c r="A7" s="28"/>
      <c r="B7" s="37">
        <v>2019</v>
      </c>
      <c r="C7" s="37">
        <v>132101</v>
      </c>
      <c r="D7" s="37">
        <v>47</v>
      </c>
      <c r="E7" s="37">
        <v>17</v>
      </c>
      <c r="F7" s="37">
        <v>1</v>
      </c>
      <c r="G7" s="37">
        <v>0</v>
      </c>
      <c r="H7" s="37" t="s">
        <v>99</v>
      </c>
      <c r="I7" s="37" t="s">
        <v>100</v>
      </c>
      <c r="J7" s="37" t="s">
        <v>101</v>
      </c>
      <c r="K7" s="37" t="s">
        <v>102</v>
      </c>
      <c r="L7" s="37" t="s">
        <v>103</v>
      </c>
      <c r="M7" s="37" t="s">
        <v>104</v>
      </c>
      <c r="N7" s="38" t="s">
        <v>105</v>
      </c>
      <c r="O7" s="38" t="s">
        <v>106</v>
      </c>
      <c r="P7" s="38">
        <v>100</v>
      </c>
      <c r="Q7" s="38">
        <v>99.44</v>
      </c>
      <c r="R7" s="38">
        <v>1309</v>
      </c>
      <c r="S7" s="38">
        <v>122306</v>
      </c>
      <c r="T7" s="38">
        <v>11.3</v>
      </c>
      <c r="U7" s="38">
        <v>10823.54</v>
      </c>
      <c r="V7" s="38">
        <v>122542</v>
      </c>
      <c r="W7" s="38">
        <v>11.33</v>
      </c>
      <c r="X7" s="38">
        <v>10815.71</v>
      </c>
      <c r="Y7" s="38">
        <v>118.06</v>
      </c>
      <c r="Z7" s="38">
        <v>115.82</v>
      </c>
      <c r="AA7" s="38">
        <v>113.05</v>
      </c>
      <c r="AB7" s="38">
        <v>117.4</v>
      </c>
      <c r="AC7" s="38">
        <v>123.76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45.26</v>
      </c>
      <c r="BG7" s="38">
        <v>70.92</v>
      </c>
      <c r="BH7" s="38">
        <v>65.91</v>
      </c>
      <c r="BI7" s="38">
        <v>67.459999999999994</v>
      </c>
      <c r="BJ7" s="38">
        <v>52.24</v>
      </c>
      <c r="BK7" s="38">
        <v>642.57000000000005</v>
      </c>
      <c r="BL7" s="38">
        <v>599.92999999999995</v>
      </c>
      <c r="BM7" s="38">
        <v>573.73</v>
      </c>
      <c r="BN7" s="38">
        <v>514.27</v>
      </c>
      <c r="BO7" s="38">
        <v>517.34</v>
      </c>
      <c r="BP7" s="38">
        <v>682.51</v>
      </c>
      <c r="BQ7" s="38">
        <v>128.63999999999999</v>
      </c>
      <c r="BR7" s="38">
        <v>127.04</v>
      </c>
      <c r="BS7" s="38">
        <v>122.28</v>
      </c>
      <c r="BT7" s="38">
        <v>129.47</v>
      </c>
      <c r="BU7" s="38">
        <v>141.08000000000001</v>
      </c>
      <c r="BV7" s="38">
        <v>94.3</v>
      </c>
      <c r="BW7" s="38">
        <v>95.76</v>
      </c>
      <c r="BX7" s="38">
        <v>100.74</v>
      </c>
      <c r="BY7" s="38">
        <v>100.34</v>
      </c>
      <c r="BZ7" s="38">
        <v>99.89</v>
      </c>
      <c r="CA7" s="38">
        <v>100.34</v>
      </c>
      <c r="CB7" s="38">
        <v>63.48</v>
      </c>
      <c r="CC7" s="38">
        <v>64.239999999999995</v>
      </c>
      <c r="CD7" s="38">
        <v>67</v>
      </c>
      <c r="CE7" s="38">
        <v>63.5</v>
      </c>
      <c r="CF7" s="38">
        <v>57.74</v>
      </c>
      <c r="CG7" s="38">
        <v>120.18</v>
      </c>
      <c r="CH7" s="38">
        <v>119</v>
      </c>
      <c r="CI7" s="38">
        <v>112.75</v>
      </c>
      <c r="CJ7" s="38">
        <v>113.49</v>
      </c>
      <c r="CK7" s="38">
        <v>112.4</v>
      </c>
      <c r="CL7" s="38">
        <v>136.15</v>
      </c>
      <c r="CM7" s="38" t="s">
        <v>105</v>
      </c>
      <c r="CN7" s="38" t="s">
        <v>105</v>
      </c>
      <c r="CO7" s="38" t="s">
        <v>105</v>
      </c>
      <c r="CP7" s="38" t="s">
        <v>105</v>
      </c>
      <c r="CQ7" s="38" t="s">
        <v>105</v>
      </c>
      <c r="CR7" s="38">
        <v>64.81</v>
      </c>
      <c r="CS7" s="38">
        <v>64.66</v>
      </c>
      <c r="CT7" s="38">
        <v>64.650000000000006</v>
      </c>
      <c r="CU7" s="38">
        <v>62.96</v>
      </c>
      <c r="CV7" s="38">
        <v>62.97</v>
      </c>
      <c r="CW7" s="38">
        <v>59.64</v>
      </c>
      <c r="CX7" s="38">
        <v>99.98</v>
      </c>
      <c r="CY7" s="38">
        <v>99.98</v>
      </c>
      <c r="CZ7" s="38">
        <v>99.98</v>
      </c>
      <c r="DA7" s="38">
        <v>99.98</v>
      </c>
      <c r="DB7" s="38">
        <v>99.98</v>
      </c>
      <c r="DC7" s="38">
        <v>96.89</v>
      </c>
      <c r="DD7" s="38">
        <v>97.08</v>
      </c>
      <c r="DE7" s="38">
        <v>97.4</v>
      </c>
      <c r="DF7" s="38">
        <v>96.96</v>
      </c>
      <c r="DG7" s="38">
        <v>96.97</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0.13</v>
      </c>
      <c r="EK7" s="38">
        <v>0.16</v>
      </c>
      <c r="EL7" s="38">
        <v>0.16</v>
      </c>
      <c r="EM7" s="38">
        <v>0.16</v>
      </c>
      <c r="EN7" s="38">
        <v>0.16</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116</v>
      </c>
      <c r="E13" t="s">
        <v>115</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
</cp:lastModifiedBy>
  <cp:lastPrinted>2021-01-26T06:18:19Z</cp:lastPrinted>
  <dcterms:modified xsi:type="dcterms:W3CDTF">2021-02-17T10:47:05Z</dcterms:modified>
</cp:coreProperties>
</file>