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<sst xmlns="http://schemas.openxmlformats.org/spreadsheetml/2006/main" count="1129" uniqueCount="612">
  <si>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</si>
  <si>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</si>
  <si>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</si>
  <si>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</si>
  <si>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</si>
  <si>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</si>
  <si>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</si>
  <si>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</si>
  <si>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</si>
  <si>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</si>
  <si>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</si>
  <si>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</si>
  <si>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</si>
  <si>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</si>
  <si>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</si>
  <si>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</si>
  <si>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</si>
  <si>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</si>
  <si>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</si>
  <si>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</si>
  <si>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</si>
  <si>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</si>
  <si>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</si>
  <si>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</si>
  <si>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</si>
  <si>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</si>
  <si>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</si>
  <si>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</si>
  <si>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</si>
  <si>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</si>
  <si>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</si>
  <si>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</si>
  <si>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</si>
  <si>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</si>
  <si>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</si>
  <si>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</si>
  <si>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</si>
  <si>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</si>
  <si>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</si>
  <si>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</si>
  <si>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</si>
  <si>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</si>
  <si>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</si>
  <si>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</si>
  <si>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</si>
  <si>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</si>
  <si>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</si>
  <si>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</si>
  <si>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</si>
  <si>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</si>
  <si>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</si>
  <si>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</si>
  <si>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</si>
  <si>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</si>
  <si>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</si>
  <si>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</si>
  <si>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</si>
  <si>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</si>
  <si>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</si>
  <si>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</si>
  <si>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</si>
  <si>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</si>
  <si>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</si>
  <si>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</si>
  <si>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</si>
  <si>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</si>
  <si>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</si>
  <si>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</si>
  <si>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</si>
  <si>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</si>
  <si>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</si>
  <si>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</si>
  <si>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</si>
  <si>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</si>
  <si>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</si>
  <si>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</si>
  <si>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</si>
  <si>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</si>
  <si>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</si>
  <si>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</si>
  <si>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</si>
  <si>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</si>
  <si>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</si>
  <si>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</si>
  <si>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</si>
  <si>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</si>
  <si>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</si>
  <si>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</si>
  <si>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</si>
  <si>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</si>
  <si>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</si>
  <si>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</si>
  <si>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</si>
  <si>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</si>
  <si>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</si>
  <si>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</si>
  <si>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小金井市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</si>
  <si>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</si>
  <si>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</si>
  <si>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</si>
  <si>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</si>
  <si>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</si>
  <si>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</si>
  <si>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</si>
  <si>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</si>
  <si>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</si>
  <si>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</si>
  <si>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</si>
  <si>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</si>
  <si>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</si>
  <si>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</si>
  <si>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</si>
  <si>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</si>
  <si>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</si>
  <si>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</si>
  <si>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</si>
  <si>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</si>
  <si>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</si>
  <si>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</si>
  <si>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</si>
  <si>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</si>
  <si>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</si>
  <si>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</si>
  <si>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</si>
  <si>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</si>
  <si>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</si>
  <si>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</si>
  <si>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</si>
  <si>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</si>
  <si>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</si>
  <si>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</si>
  <si>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</si>
  <si>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</si>
  <si>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</si>
  <si>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</si>
  <si>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</si>
  <si>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</si>
  <si>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</si>
  <si>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</si>
  <si>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</si>
  <si>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</si>
  <si>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</si>
  <si>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</si>
  <si>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</si>
  <si>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</si>
  <si>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</si>
  <si>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</si>
  <si>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</si>
  <si>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</si>
  <si>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</si>
  <si>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</si>
  <si>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</si>
  <si>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</si>
  <si>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</si>
  <si>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</si>
  <si>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</si>
  <si>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</si>
  <si>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</si>
  <si>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</si>
  <si>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</si>
  <si>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</si>
  <si>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</si>
  <si>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</si>
  <si>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</si>
  <si>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</si>
  <si>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</si>
  <si>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</si>
  <si>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</si>
  <si>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</si>
  <si>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</si>
  <si>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</si>
  <si>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</si>
  <si>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</si>
  <si>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</si>
  <si>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</si>
  <si>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</si>
  <si>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</si>
  <si>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</si>
  <si>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</si>
  <si>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</si>
  <si>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</si>
  <si>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</si>
  <si>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</si>
  <si>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</si>
  <si>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</si>
  <si>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</si>
  <si>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</si>
  <si>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</si>
  <si>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</si>
  <si>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</si>
  <si>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</si>
  <si>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</si>
  <si>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</si>
  <si>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</si>
  <si>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</si>
  <si>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</si>
  <si>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</si>
  <si>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</si>
  <si>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</si>
  <si>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</si>
  <si>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</si>
  <si>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</si>
  <si>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</si>
  <si>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</si>
  <si>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</si>
  <si>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</si>
  <si>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</si>
  <si>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</si>
  <si>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</si>
  <si>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</si>
  <si>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</si>
  <si>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</si>
  <si>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</si>
  <si>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</si>
  <si>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</si>
  <si>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</si>
  <si>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</si>
  <si>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</si>
  <si>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</si>
  <si>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東京都小金井市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</si>
  <si>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</si>
  <si>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</si>
  <si>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</si>
  <si>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</si>
  <si>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</si>
  <si>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</si>
  <si>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</si>
  <si>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</si>
  <si>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</si>
  <si>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</si>
  <si>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</si>
  <si>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</si>
  <si>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</si>
  <si>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</si>
  <si>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</si>
  <si>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</si>
  <si>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</si>
  <si>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</si>
  <si>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</si>
  <si>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</si>
  <si>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</si>
  <si>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</si>
  <si>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</si>
  <si>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</si>
  <si>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</si>
  <si>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</si>
  <si>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</si>
  <si>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</si>
  <si>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</si>
  <si>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</si>
  <si>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</si>
  <si>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</si>
  <si>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</si>
  <si>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</si>
  <si>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</si>
  <si>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</si>
  <si>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</si>
  <si>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</si>
  <si>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</si>
  <si>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</si>
  <si>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</si>
  <si>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</si>
  <si>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</si>
  <si>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</si>
  <si>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</si>
  <si>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</si>
  <si>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</si>
  <si>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</si>
  <si>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</si>
  <si>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</si>
  <si>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</si>
  <si>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</si>
  <si>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</si>
  <si>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</si>
  <si>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</si>
  <si>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</si>
  <si>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</si>
  <si>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</si>
  <si>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</si>
  <si>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</si>
  <si>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</si>
  <si>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</si>
  <si>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</si>
  <si>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</si>
  <si>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</si>
  <si>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</si>
  <si>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</si>
  <si>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</si>
  <si>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</si>
  <si>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</si>
  <si>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</si>
  <si>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</si>
  <si>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</si>
  <si>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</si>
  <si>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</si>
  <si>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</si>
  <si>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</si>
  <si>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</si>
  <si>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</si>
  <si>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</si>
  <si>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</si>
  <si>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</si>
  <si>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</si>
  <si>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</si>
  <si>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</si>
  <si>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</si>
  <si>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</si>
  <si>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</si>
  <si>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</si>
  <si>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</si>
  <si>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</si>
  <si>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</si>
  <si>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</si>
  <si>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</si>
  <si>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</si>
  <si>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</si>
  <si>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</si>
  <si>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</si>
  <si>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</si>
  <si>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</si>
  <si>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</si>
  <si>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</si>
  <si>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</si>
  <si>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</si>
  <si>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</si>
  <si>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</si>
  <si>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</si>
  <si>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</si>
  <si>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</si>
  <si>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</si>
  <si>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</si>
  <si>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</si>
  <si>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</si>
  <si>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</si>
  <si>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</si>
  <si>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</si>
  <si>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</si>
  <si>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</si>
  <si>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</si>
  <si>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</si>
  <si>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</si>
  <si>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</si>
  <si>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</si>
  <si>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上水道</t>
    <phoneticPr fontId="5"/>
  </si>
  <si>
    <t>被保険者数(人)</t>
  </si>
  <si>
    <t>　積立金</t>
    <phoneticPr fontId="5"/>
  </si>
  <si>
    <t>地方債</t>
  </si>
  <si>
    <t>介護サービス</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</si>
  <si>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</si>
  <si>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</si>
  <si>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</si>
  <si>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</si>
  <si>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</si>
  <si>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</si>
  <si>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</si>
  <si>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</si>
  <si>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</si>
  <si>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</si>
  <si>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</si>
  <si>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</si>
  <si>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</si>
  <si>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</si>
  <si>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</si>
  <si>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</si>
  <si>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</si>
  <si>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</si>
  <si>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</si>
  <si>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</si>
  <si>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</si>
  <si>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</si>
  <si>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</si>
  <si>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</si>
  <si>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</si>
  <si>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東京都小金井市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</si>
  <si>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</si>
  <si>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</si>
  <si>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</si>
  <si>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</si>
  <si>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</si>
  <si>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</si>
  <si>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</si>
  <si>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</si>
  <si>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</si>
  <si>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</si>
  <si>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</si>
  <si>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</si>
  <si>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</si>
  <si>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</si>
  <si>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</si>
  <si>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</si>
  <si>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</si>
  <si>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</si>
  <si>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</si>
  <si>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</si>
  <si>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</si>
  <si>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</si>
  <si>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</si>
  <si>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</si>
  <si>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</si>
  <si>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</si>
  <si>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</si>
  <si>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</si>
  <si>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</si>
  <si>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</si>
  <si>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</si>
  <si>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</si>
  <si>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</si>
  <si>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</si>
  <si>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</si>
  <si>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</si>
  <si>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</si>
  <si>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</si>
  <si>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</si>
  <si>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</si>
  <si>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</si>
  <si>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</si>
  <si>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</si>
  <si>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</si>
  <si>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</si>
  <si>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</si>
  <si>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</si>
  <si>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</si>
  <si>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</si>
  <si>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</si>
  <si>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</si>
  <si>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</si>
  <si>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</si>
  <si>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</si>
  <si>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</si>
  <si>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</si>
  <si>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</si>
  <si>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</si>
  <si>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</si>
  <si>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</si>
  <si>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</si>
  <si>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</si>
  <si>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</si>
  <si>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</si>
  <si>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</si>
  <si>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</si>
  <si>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</si>
  <si>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</si>
  <si>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</si>
  <si>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</si>
  <si>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</si>
  <si>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</si>
  <si>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</si>
  <si>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</si>
  <si>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</si>
  <si>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</si>
  <si>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</si>
  <si>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</si>
  <si>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</si>
  <si>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</si>
  <si>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</si>
  <si>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</si>
  <si>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</si>
  <si>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</si>
  <si>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</si>
  <si>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</si>
  <si>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</si>
  <si>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</si>
  <si>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t>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</si>
  <si>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</si>
  <si>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</si>
  <si>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</si>
  <si>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</si>
  <si>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</si>
  <si>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</si>
  <si>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</si>
  <si>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</si>
  <si>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</si>
  <si>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</si>
  <si>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</si>
  <si>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</si>
  <si>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</si>
  <si>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</si>
  <si>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</si>
  <si>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</si>
  <si>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</si>
  <si>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</si>
  <si>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</si>
  <si>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</si>
  <si>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</si>
  <si>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</si>
  <si>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</si>
  <si>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</si>
  <si>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</si>
  <si>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</si>
  <si>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</si>
  <si>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</si>
  <si>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</si>
  <si>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</si>
  <si>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</si>
  <si>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</si>
  <si>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</si>
  <si>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</si>
  <si>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</si>
  <si>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</si>
  <si>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</si>
  <si>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</si>
  <si>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</si>
  <si>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</si>
  <si>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</si>
  <si>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</si>
  <si>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</si>
  <si>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</si>
  <si>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</si>
  <si>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</si>
  <si>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</si>
  <si>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</si>
  <si>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</si>
  <si>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</si>
  <si>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</si>
  <si>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</si>
  <si>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</si>
  <si>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</si>
  <si>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</si>
  <si>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</si>
  <si>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</si>
  <si>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</si>
  <si>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</si>
  <si>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</si>
  <si>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</si>
  <si>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</si>
  <si>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</si>
  <si>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</si>
  <si>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</si>
  <si>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</si>
  <si>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</si>
  <si>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</si>
  <si>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</si>
  <si>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</si>
  <si>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</si>
  <si>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</si>
  <si>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</si>
  <si>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</si>
  <si>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</si>
  <si>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</si>
  <si>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</si>
  <si>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</si>
  <si>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</si>
  <si>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</si>
  <si>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</si>
  <si>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</si>
  <si>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</si>
  <si>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</si>
  <si>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</si>
  <si>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</si>
  <si>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</si>
  <si>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</si>
  <si>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</si>
  <si>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</si>
  <si>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</si>
  <si>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</si>
  <si>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</si>
  <si>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</si>
  <si>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</si>
  <si>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</si>
  <si>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</si>
  <si>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</si>
  <si>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</si>
  <si>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</si>
  <si>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</si>
  <si>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</si>
  <si>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1.01</t>
  </si>
  <si>
    <t>一般会計</t>
  </si>
  <si>
    <t>下水道事業会計</t>
  </si>
  <si>
    <t>国民健康保険特別会計</t>
  </si>
  <si>
    <t>介護保険特別会計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</si>
  <si>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</si>
  <si>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</si>
  <si>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</si>
  <si>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</si>
  <si>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</si>
  <si>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</si>
  <si>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</si>
  <si>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</si>
  <si>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</si>
  <si>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東京たま広域資源循環組合</t>
    <rPh sb="0" eb="2">
      <t>トウキョウ</t>
    </rPh>
    <rPh sb="4" eb="6">
      <t>コウイキ</t>
    </rPh>
    <rPh sb="6" eb="8">
      <t>シゲン</t>
    </rPh>
    <rPh sb="8" eb="10">
      <t>ジュンカン</t>
    </rPh>
    <rPh sb="10" eb="12">
      <t>クミアイ</t>
    </rPh>
    <phoneticPr fontId="2"/>
  </si>
  <si>
    <t>湖南衛生組合</t>
    <rPh sb="0" eb="2">
      <t>コナン</t>
    </rPh>
    <rPh sb="2" eb="4">
      <t>エイセイ</t>
    </rPh>
    <rPh sb="4" eb="6">
      <t>クミアイ</t>
    </rPh>
    <phoneticPr fontId="2"/>
  </si>
  <si>
    <t>東京都十一市競輪事業組合</t>
    <rPh sb="0" eb="3">
      <t>トウキョウト</t>
    </rPh>
    <rPh sb="3" eb="5">
      <t>ジュウイチ</t>
    </rPh>
    <rPh sb="5" eb="6">
      <t>シ</t>
    </rPh>
    <rPh sb="6" eb="8">
      <t>ケイリン</t>
    </rPh>
    <rPh sb="8" eb="10">
      <t>ジギョウ</t>
    </rPh>
    <rPh sb="10" eb="12">
      <t>クミアイ</t>
    </rPh>
    <phoneticPr fontId="2"/>
  </si>
  <si>
    <t>東京都六市競艇事業組合</t>
    <rPh sb="0" eb="3">
      <t>トウキョウト</t>
    </rPh>
    <rPh sb="3" eb="4">
      <t>ロク</t>
    </rPh>
    <rPh sb="4" eb="5">
      <t>シ</t>
    </rPh>
    <rPh sb="5" eb="7">
      <t>キョウテイ</t>
    </rPh>
    <rPh sb="7" eb="9">
      <t>ジギョウ</t>
    </rPh>
    <rPh sb="9" eb="11">
      <t>クミアイ</t>
    </rPh>
    <phoneticPr fontId="2"/>
  </si>
  <si>
    <t>東京都市町村総合事務組合（一般会計）</t>
    <rPh sb="0" eb="3">
      <t>トウキョウト</t>
    </rPh>
    <rPh sb="3" eb="6">
      <t>シチョウソン</t>
    </rPh>
    <rPh sb="6" eb="8">
      <t>ソウゴウ</t>
    </rPh>
    <rPh sb="8" eb="10">
      <t>ジム</t>
    </rPh>
    <rPh sb="10" eb="12">
      <t>クミアイ</t>
    </rPh>
    <rPh sb="13" eb="15">
      <t>イッパン</t>
    </rPh>
    <rPh sb="15" eb="17">
      <t>カイケイ</t>
    </rPh>
    <phoneticPr fontId="2"/>
  </si>
  <si>
    <t>東京都市町村総合事務組合（交通災害共済事業特別会計）</t>
    <rPh sb="13" eb="15">
      <t>コウツウ</t>
    </rPh>
    <rPh sb="15" eb="17">
      <t>サイガイ</t>
    </rPh>
    <rPh sb="17" eb="19">
      <t>キョウサイ</t>
    </rPh>
    <rPh sb="19" eb="21">
      <t>ジギョウ</t>
    </rPh>
    <rPh sb="21" eb="23">
      <t>トクベツ</t>
    </rPh>
    <rPh sb="23" eb="25">
      <t>カイケイ</t>
    </rPh>
    <phoneticPr fontId="2"/>
  </si>
  <si>
    <t>昭和病院企業団</t>
    <rPh sb="0" eb="2">
      <t>ショウワ</t>
    </rPh>
    <rPh sb="2" eb="4">
      <t>ビョウイン</t>
    </rPh>
    <rPh sb="4" eb="6">
      <t>キギョウ</t>
    </rPh>
    <rPh sb="6" eb="7">
      <t>ダン</t>
    </rPh>
    <phoneticPr fontId="2"/>
  </si>
  <si>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2"/>
  </si>
  <si>
    <t>東京都後期高齢者医療広域連合（後期高齢者医療特別会計）</t>
    <rPh sb="15" eb="17">
      <t>コウキ</t>
    </rPh>
    <rPh sb="17" eb="20">
      <t>コウレイシャ</t>
    </rPh>
    <rPh sb="20" eb="22">
      <t>イリョウ</t>
    </rPh>
    <rPh sb="22" eb="24">
      <t>トクベツ</t>
    </rPh>
    <rPh sb="24" eb="26">
      <t>カイケイ</t>
    </rPh>
    <phoneticPr fontId="2"/>
  </si>
  <si>
    <t>浅川清流環境組合</t>
    <rPh sb="0" eb="2">
      <t>アサカワ</t>
    </rPh>
    <rPh sb="2" eb="4">
      <t>セイリュウ</t>
    </rPh>
    <rPh sb="4" eb="6">
      <t>カンキョウ</t>
    </rPh>
    <rPh sb="6" eb="8">
      <t>クミアイ</t>
    </rPh>
    <phoneticPr fontId="2"/>
  </si>
  <si>
    <t>小金井市体育協会</t>
    <rPh sb="0" eb="4">
      <t>コガネイシ</t>
    </rPh>
    <rPh sb="4" eb="6">
      <t>タイイク</t>
    </rPh>
    <rPh sb="6" eb="8">
      <t>キョウカイ</t>
    </rPh>
    <phoneticPr fontId="2"/>
  </si>
  <si>
    <t>小金井市土地開発公社</t>
    <rPh sb="0" eb="4">
      <t>コガネイシ</t>
    </rPh>
    <rPh sb="4" eb="10">
      <t>トチカイハツコウシャ</t>
    </rPh>
    <phoneticPr fontId="2"/>
  </si>
  <si>
    <t>○</t>
    <phoneticPr fontId="2"/>
  </si>
  <si>
    <t>庁舎建設基金</t>
    <rPh sb="0" eb="2">
      <t>チョウシャ</t>
    </rPh>
    <rPh sb="2" eb="4">
      <t>ケンセツ</t>
    </rPh>
    <rPh sb="4" eb="6">
      <t>キキン</t>
    </rPh>
    <phoneticPr fontId="5"/>
  </si>
  <si>
    <t>環境基金</t>
    <rPh sb="0" eb="2">
      <t>カンキョウ</t>
    </rPh>
    <rPh sb="2" eb="4">
      <t>キキン</t>
    </rPh>
    <phoneticPr fontId="5"/>
  </si>
  <si>
    <t>地域福祉基金</t>
    <rPh sb="0" eb="2">
      <t>チイキ</t>
    </rPh>
    <rPh sb="2" eb="4">
      <t>フクシ</t>
    </rPh>
    <rPh sb="4" eb="6">
      <t>キキン</t>
    </rPh>
    <phoneticPr fontId="5"/>
  </si>
  <si>
    <t>新型コロナウイルス感染症対策基金</t>
    <rPh sb="0" eb="2">
      <t>シンガタ</t>
    </rPh>
    <rPh sb="9" eb="12">
      <t>カンセンショウ</t>
    </rPh>
    <rPh sb="12" eb="14">
      <t>タイサク</t>
    </rPh>
    <rPh sb="14" eb="16">
      <t>キキン</t>
    </rPh>
    <phoneticPr fontId="5"/>
  </si>
  <si>
    <t>教育施設整備基金</t>
    <rPh sb="0" eb="2">
      <t>キョウイク</t>
    </rPh>
    <rPh sb="2" eb="4">
      <t>シセツ</t>
    </rPh>
    <rPh sb="4" eb="6">
      <t>セイビ</t>
    </rPh>
    <rPh sb="6" eb="8">
      <t>キキン</t>
    </rPh>
    <phoneticPr fontId="5"/>
  </si>
  <si>
    <t>-</t>
    <phoneticPr fontId="2"/>
  </si>
  <si>
    <t>-</t>
    <phoneticPr fontId="2"/>
  </si>
  <si>
    <t>※8：職員の状況については、令和3年地方公務員給与実態調査に基づいている。</t>
    <phoneticPr fontId="29"/>
  </si>
  <si>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</si>
  <si>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</si>
  <si>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</si>
  <si>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</si>
  <si>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</si>
  <si>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</si>
  <si>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</si>
  <si>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</si>
  <si>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</si>
  <si>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</si>
  <si>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有形固定資産減価償却率は類似団体より高い水準にあるが、将来負担比率については充当可能財源等が将来負担額を上回り、０％以下（「-」と表記）となった。将来の公共施設等の修繕や更新等にかかる財政負担を軽減するため、公共施設等総合管理計画に基づき、施設の集約化・複合化を進めるなど公共施設の適正管理に努めるとともに、地方債の新規発行を抑制するなど、将来負担の軽減にも取り組んでいくことが求められる。</t>
    <phoneticPr fontId="5"/>
  </si>
  <si>
    <t>　将来負担比率は、標準財政規模がほぼ横ばいの中で、地方債現在高等の将来負担額が減となったことから、充当可能財源等が将来負担額を上回り、０％以下（「-」と表記）となった。また、実質公債費比率については、類似団体と比較し低い水準にある。将来負担比率が低下傾向にあるため、実質公債比率についても今後低下すると想定され、前年度対比で０．２ポイントの改善となった。</t>
    <rPh sb="31" eb="32">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</si>
</sst>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42651</c:v>
                </c:pt>
                <c:pt idx="1">
                  <c:v>43226</c:v>
                </c:pt>
                <c:pt idx="2">
                  <c:v>42836</c:v>
                </c:pt>
                <c:pt idx="3">
                  <c:v>44161</c:v>
                </c:pt>
                <c:pt idx="4">
                  <c:v>43955</c:v>
                </c:pt>
              </c:numCache>
            </c:numRef>
          </c:val>
          <c:smooth val="0"/>
          <c:extLst>
            <c:ext xmlns:c16="http://schemas.microsoft.com/office/drawing/2014/chart" uri="{C3380CC4-5D6E-409C-BE32-E72D297353CC}">
              <c16:uniqueId val="{00000000-03E7-4575-B651-3B858086AF0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21859</c:v>
                </c:pt>
                <c:pt idx="1">
                  <c:v>53830</c:v>
                </c:pt>
                <c:pt idx="2">
                  <c:v>37954</c:v>
                </c:pt>
                <c:pt idx="3">
                  <c:v>30405</c:v>
                </c:pt>
                <c:pt idx="4">
                  <c:v>27489</c:v>
                </c:pt>
              </c:numCache>
            </c:numRef>
          </c:val>
          <c:smooth val="0"/>
          <c:extLst>
            <c:ext xmlns:c16="http://schemas.microsoft.com/office/drawing/2014/chart" uri="{C3380CC4-5D6E-409C-BE32-E72D297353CC}">
              <c16:uniqueId val="{00000001-03E7-4575-B651-3B858086AF0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10.99</c:v>
                </c:pt>
                <c:pt idx="1">
                  <c:v>8.1999999999999993</c:v>
                </c:pt>
                <c:pt idx="2">
                  <c:v>9.8800000000000008</c:v>
                </c:pt>
                <c:pt idx="3">
                  <c:v>7.85</c:v>
                </c:pt>
                <c:pt idx="4">
                  <c:v>7.76</c:v>
                </c:pt>
              </c:numCache>
            </c:numRef>
          </c:val>
          <c:extLst>
            <c:ext xmlns:c16="http://schemas.microsoft.com/office/drawing/2014/chart" uri="{C3380CC4-5D6E-409C-BE32-E72D297353CC}">
              <c16:uniqueId val="{00000000-CCDB-4144-9708-E418F338804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11.63</c:v>
                </c:pt>
                <c:pt idx="1">
                  <c:v>13.7</c:v>
                </c:pt>
                <c:pt idx="2">
                  <c:v>16.05</c:v>
                </c:pt>
                <c:pt idx="3">
                  <c:v>21.88</c:v>
                </c:pt>
                <c:pt idx="4">
                  <c:v>29.96</c:v>
                </c:pt>
              </c:numCache>
            </c:numRef>
          </c:val>
          <c:extLst>
            <c:ext xmlns:c16="http://schemas.microsoft.com/office/drawing/2014/chart" uri="{C3380CC4-5D6E-409C-BE32-E72D297353CC}">
              <c16:uniqueId val="{00000001-CCDB-4144-9708-E418F338804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4.3099999999999996</c:v>
                </c:pt>
                <c:pt idx="1">
                  <c:v>-1.01</c:v>
                </c:pt>
                <c:pt idx="2">
                  <c:v>4.4000000000000004</c:v>
                </c:pt>
                <c:pt idx="3">
                  <c:v>4.5999999999999996</c:v>
                </c:pt>
                <c:pt idx="4">
                  <c:v>8.83</c:v>
                </c:pt>
              </c:numCache>
            </c:numRef>
          </c:val>
          <c:smooth val="0"/>
          <c:extLst>
            <c:ext xmlns:c16="http://schemas.microsoft.com/office/drawing/2014/chart" uri="{C3380CC4-5D6E-409C-BE32-E72D297353CC}">
              <c16:uniqueId val="{00000002-CCDB-4144-9708-E418F338804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0.28000000000000003</c:v>
                </c:pt>
                <c:pt idx="2">
                  <c:v>#N/A</c:v>
                </c:pt>
                <c:pt idx="3">
                  <c:v>0.35</c:v>
                </c:pt>
                <c:pt idx="4">
                  <c:v>#N/A</c:v>
                </c:pt>
                <c:pt idx="5">
                  <c:v>1.94</c:v>
                </c:pt>
                <c:pt idx="6">
                  <c:v>0</c:v>
                </c:pt>
                <c:pt idx="7">
                  <c:v>0</c:v>
                </c:pt>
                <c:pt idx="8">
                  <c:v>0</c:v>
                </c:pt>
                <c:pt idx="9">
                  <c:v>0</c:v>
                </c:pt>
              </c:numCache>
            </c:numRef>
          </c:val>
          <c:extLst>
            <c:ext xmlns:c16="http://schemas.microsoft.com/office/drawing/2014/chart" uri="{C3380CC4-5D6E-409C-BE32-E72D297353CC}">
              <c16:uniqueId val="{00000000-202F-4CFC-AD10-9A106DCDF6D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02F-4CFC-AD10-9A106DCDF6D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02F-4CFC-AD10-9A106DCDF6D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02F-4CFC-AD10-9A106DCDF6D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202F-4CFC-AD10-9A106DCDF6D8}"/>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0.06</c:v>
                </c:pt>
                <c:pt idx="2">
                  <c:v>#N/A</c:v>
                </c:pt>
                <c:pt idx="3">
                  <c:v>0.09</c:v>
                </c:pt>
                <c:pt idx="4">
                  <c:v>#N/A</c:v>
                </c:pt>
                <c:pt idx="5">
                  <c:v>0.1</c:v>
                </c:pt>
                <c:pt idx="6">
                  <c:v>#N/A</c:v>
                </c:pt>
                <c:pt idx="7">
                  <c:v>0.14000000000000001</c:v>
                </c:pt>
                <c:pt idx="8">
                  <c:v>#N/A</c:v>
                </c:pt>
                <c:pt idx="9">
                  <c:v>0.21</c:v>
                </c:pt>
              </c:numCache>
            </c:numRef>
          </c:val>
          <c:extLst>
            <c:ext xmlns:c16="http://schemas.microsoft.com/office/drawing/2014/chart" uri="{C3380CC4-5D6E-409C-BE32-E72D297353CC}">
              <c16:uniqueId val="{00000005-202F-4CFC-AD10-9A106DCDF6D8}"/>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0.61</c:v>
                </c:pt>
                <c:pt idx="2">
                  <c:v>#N/A</c:v>
                </c:pt>
                <c:pt idx="3">
                  <c:v>0.38</c:v>
                </c:pt>
                <c:pt idx="4">
                  <c:v>#N/A</c:v>
                </c:pt>
                <c:pt idx="5">
                  <c:v>0.03</c:v>
                </c:pt>
                <c:pt idx="6">
                  <c:v>#N/A</c:v>
                </c:pt>
                <c:pt idx="7">
                  <c:v>0.17</c:v>
                </c:pt>
                <c:pt idx="8">
                  <c:v>#N/A</c:v>
                </c:pt>
                <c:pt idx="9">
                  <c:v>0.42</c:v>
                </c:pt>
              </c:numCache>
            </c:numRef>
          </c:val>
          <c:extLst>
            <c:ext xmlns:c16="http://schemas.microsoft.com/office/drawing/2014/chart" uri="{C3380CC4-5D6E-409C-BE32-E72D297353CC}">
              <c16:uniqueId val="{00000006-202F-4CFC-AD10-9A106DCDF6D8}"/>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0.74</c:v>
                </c:pt>
                <c:pt idx="2">
                  <c:v>#N/A</c:v>
                </c:pt>
                <c:pt idx="3">
                  <c:v>0.43</c:v>
                </c:pt>
                <c:pt idx="4">
                  <c:v>#N/A</c:v>
                </c:pt>
                <c:pt idx="5">
                  <c:v>0.19</c:v>
                </c:pt>
                <c:pt idx="6">
                  <c:v>#N/A</c:v>
                </c:pt>
                <c:pt idx="7">
                  <c:v>0.52</c:v>
                </c:pt>
                <c:pt idx="8">
                  <c:v>#N/A</c:v>
                </c:pt>
                <c:pt idx="9">
                  <c:v>0.76</c:v>
                </c:pt>
              </c:numCache>
            </c:numRef>
          </c:val>
          <c:extLst>
            <c:ext xmlns:c16="http://schemas.microsoft.com/office/drawing/2014/chart" uri="{C3380CC4-5D6E-409C-BE32-E72D297353CC}">
              <c16:uniqueId val="{00000007-202F-4CFC-AD10-9A106DCDF6D8}"/>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2.58</c:v>
                </c:pt>
                <c:pt idx="8">
                  <c:v>#N/A</c:v>
                </c:pt>
                <c:pt idx="9">
                  <c:v>2.96</c:v>
                </c:pt>
              </c:numCache>
            </c:numRef>
          </c:val>
          <c:extLst>
            <c:ext xmlns:c16="http://schemas.microsoft.com/office/drawing/2014/chart" uri="{C3380CC4-5D6E-409C-BE32-E72D297353CC}">
              <c16:uniqueId val="{00000008-202F-4CFC-AD10-9A106DCDF6D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10.99</c:v>
                </c:pt>
                <c:pt idx="2">
                  <c:v>#N/A</c:v>
                </c:pt>
                <c:pt idx="3">
                  <c:v>8.19</c:v>
                </c:pt>
                <c:pt idx="4">
                  <c:v>#N/A</c:v>
                </c:pt>
                <c:pt idx="5">
                  <c:v>9.8699999999999992</c:v>
                </c:pt>
                <c:pt idx="6">
                  <c:v>#N/A</c:v>
                </c:pt>
                <c:pt idx="7">
                  <c:v>7.84</c:v>
                </c:pt>
                <c:pt idx="8">
                  <c:v>#N/A</c:v>
                </c:pt>
                <c:pt idx="9">
                  <c:v>7.75</c:v>
                </c:pt>
              </c:numCache>
            </c:numRef>
          </c:val>
          <c:extLst>
            <c:ext xmlns:c16="http://schemas.microsoft.com/office/drawing/2014/chart" uri="{C3380CC4-5D6E-409C-BE32-E72D297353CC}">
              <c16:uniqueId val="{00000009-202F-4CFC-AD10-9A106DCDF6D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2327</c:v>
                </c:pt>
                <c:pt idx="5">
                  <c:v>2244</c:v>
                </c:pt>
                <c:pt idx="8">
                  <c:v>2182</c:v>
                </c:pt>
                <c:pt idx="11">
                  <c:v>2128</c:v>
                </c:pt>
                <c:pt idx="14">
                  <c:v>1986</c:v>
                </c:pt>
              </c:numCache>
            </c:numRef>
          </c:val>
          <c:extLst>
            <c:ext xmlns:c16="http://schemas.microsoft.com/office/drawing/2014/chart" uri="{C3380CC4-5D6E-409C-BE32-E72D297353CC}">
              <c16:uniqueId val="{00000000-F3EC-49EA-85C4-7E2D596E912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3EC-49EA-85C4-7E2D596E912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25</c:v>
                </c:pt>
                <c:pt idx="3">
                  <c:v>123</c:v>
                </c:pt>
                <c:pt idx="6">
                  <c:v>9</c:v>
                </c:pt>
                <c:pt idx="9">
                  <c:v>5</c:v>
                </c:pt>
                <c:pt idx="12">
                  <c:v>5</c:v>
                </c:pt>
              </c:numCache>
            </c:numRef>
          </c:val>
          <c:extLst>
            <c:ext xmlns:c16="http://schemas.microsoft.com/office/drawing/2014/chart" uri="{C3380CC4-5D6E-409C-BE32-E72D297353CC}">
              <c16:uniqueId val="{00000002-F3EC-49EA-85C4-7E2D596E912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40</c:v>
                </c:pt>
                <c:pt idx="3">
                  <c:v>36</c:v>
                </c:pt>
                <c:pt idx="6">
                  <c:v>31</c:v>
                </c:pt>
                <c:pt idx="9">
                  <c:v>21</c:v>
                </c:pt>
                <c:pt idx="12">
                  <c:v>14</c:v>
                </c:pt>
              </c:numCache>
            </c:numRef>
          </c:val>
          <c:extLst>
            <c:ext xmlns:c16="http://schemas.microsoft.com/office/drawing/2014/chart" uri="{C3380CC4-5D6E-409C-BE32-E72D297353CC}">
              <c16:uniqueId val="{00000003-F3EC-49EA-85C4-7E2D596E912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97</c:v>
                </c:pt>
                <c:pt idx="3">
                  <c:v>96</c:v>
                </c:pt>
                <c:pt idx="6">
                  <c:v>91</c:v>
                </c:pt>
                <c:pt idx="9">
                  <c:v>117</c:v>
                </c:pt>
                <c:pt idx="12">
                  <c:v>111</c:v>
                </c:pt>
              </c:numCache>
            </c:numRef>
          </c:val>
          <c:extLst>
            <c:ext xmlns:c16="http://schemas.microsoft.com/office/drawing/2014/chart" uri="{C3380CC4-5D6E-409C-BE32-E72D297353CC}">
              <c16:uniqueId val="{00000004-F3EC-49EA-85C4-7E2D596E912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3EC-49EA-85C4-7E2D596E912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3EC-49EA-85C4-7E2D596E912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2680</c:v>
                </c:pt>
                <c:pt idx="3">
                  <c:v>2503</c:v>
                </c:pt>
                <c:pt idx="6">
                  <c:v>2375</c:v>
                </c:pt>
                <c:pt idx="9">
                  <c:v>2305</c:v>
                </c:pt>
                <c:pt idx="12">
                  <c:v>2282</c:v>
                </c:pt>
              </c:numCache>
            </c:numRef>
          </c:val>
          <c:extLst>
            <c:ext xmlns:c16="http://schemas.microsoft.com/office/drawing/2014/chart" uri="{C3380CC4-5D6E-409C-BE32-E72D297353CC}">
              <c16:uniqueId val="{00000007-F3EC-49EA-85C4-7E2D596E912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515</c:v>
                </c:pt>
                <c:pt idx="2">
                  <c:v>#N/A</c:v>
                </c:pt>
                <c:pt idx="3">
                  <c:v>#N/A</c:v>
                </c:pt>
                <c:pt idx="4">
                  <c:v>514</c:v>
                </c:pt>
                <c:pt idx="5">
                  <c:v>#N/A</c:v>
                </c:pt>
                <c:pt idx="6">
                  <c:v>#N/A</c:v>
                </c:pt>
                <c:pt idx="7">
                  <c:v>324</c:v>
                </c:pt>
                <c:pt idx="8">
                  <c:v>#N/A</c:v>
                </c:pt>
                <c:pt idx="9">
                  <c:v>#N/A</c:v>
                </c:pt>
                <c:pt idx="10">
                  <c:v>320</c:v>
                </c:pt>
                <c:pt idx="11">
                  <c:v>#N/A</c:v>
                </c:pt>
                <c:pt idx="12">
                  <c:v>#N/A</c:v>
                </c:pt>
                <c:pt idx="13">
                  <c:v>426</c:v>
                </c:pt>
                <c:pt idx="14">
                  <c:v>#N/A</c:v>
                </c:pt>
              </c:numCache>
            </c:numRef>
          </c:val>
          <c:smooth val="0"/>
          <c:extLst>
            <c:ext xmlns:c16="http://schemas.microsoft.com/office/drawing/2014/chart" uri="{C3380CC4-5D6E-409C-BE32-E72D297353CC}">
              <c16:uniqueId val="{00000008-F3EC-49EA-85C4-7E2D596E912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11097</c:v>
                </c:pt>
                <c:pt idx="5">
                  <c:v>10245</c:v>
                </c:pt>
                <c:pt idx="8">
                  <c:v>10029</c:v>
                </c:pt>
                <c:pt idx="11">
                  <c:v>8908</c:v>
                </c:pt>
                <c:pt idx="14">
                  <c:v>8209</c:v>
                </c:pt>
              </c:numCache>
            </c:numRef>
          </c:val>
          <c:extLst>
            <c:ext xmlns:c16="http://schemas.microsoft.com/office/drawing/2014/chart" uri="{C3380CC4-5D6E-409C-BE32-E72D297353CC}">
              <c16:uniqueId val="{00000000-C13C-408F-8181-8C135168CCB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7399</c:v>
                </c:pt>
                <c:pt idx="5">
                  <c:v>7492</c:v>
                </c:pt>
                <c:pt idx="8">
                  <c:v>7101</c:v>
                </c:pt>
                <c:pt idx="11">
                  <c:v>6508</c:v>
                </c:pt>
                <c:pt idx="14">
                  <c:v>7023</c:v>
                </c:pt>
              </c:numCache>
            </c:numRef>
          </c:val>
          <c:extLst>
            <c:ext xmlns:c16="http://schemas.microsoft.com/office/drawing/2014/chart" uri="{C3380CC4-5D6E-409C-BE32-E72D297353CC}">
              <c16:uniqueId val="{00000001-C13C-408F-8181-8C135168CCB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8011</c:v>
                </c:pt>
                <c:pt idx="5">
                  <c:v>8978</c:v>
                </c:pt>
                <c:pt idx="8">
                  <c:v>9141</c:v>
                </c:pt>
                <c:pt idx="11">
                  <c:v>10440</c:v>
                </c:pt>
                <c:pt idx="14">
                  <c:v>13229</c:v>
                </c:pt>
              </c:numCache>
            </c:numRef>
          </c:val>
          <c:extLst>
            <c:ext xmlns:c16="http://schemas.microsoft.com/office/drawing/2014/chart" uri="{C3380CC4-5D6E-409C-BE32-E72D297353CC}">
              <c16:uniqueId val="{00000002-C13C-408F-8181-8C135168CCB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13C-408F-8181-8C135168CCB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13C-408F-8181-8C135168CCB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13C-408F-8181-8C135168CCB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3836</c:v>
                </c:pt>
                <c:pt idx="3">
                  <c:v>3928</c:v>
                </c:pt>
                <c:pt idx="6">
                  <c:v>4052</c:v>
                </c:pt>
                <c:pt idx="9">
                  <c:v>4255</c:v>
                </c:pt>
                <c:pt idx="12">
                  <c:v>4334</c:v>
                </c:pt>
              </c:numCache>
            </c:numRef>
          </c:val>
          <c:extLst>
            <c:ext xmlns:c16="http://schemas.microsoft.com/office/drawing/2014/chart" uri="{C3380CC4-5D6E-409C-BE32-E72D297353CC}">
              <c16:uniqueId val="{00000006-C13C-408F-8181-8C135168CCB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133</c:v>
                </c:pt>
                <c:pt idx="3">
                  <c:v>1012</c:v>
                </c:pt>
                <c:pt idx="6">
                  <c:v>3887</c:v>
                </c:pt>
                <c:pt idx="9">
                  <c:v>3864</c:v>
                </c:pt>
                <c:pt idx="12">
                  <c:v>3853</c:v>
                </c:pt>
              </c:numCache>
            </c:numRef>
          </c:val>
          <c:extLst>
            <c:ext xmlns:c16="http://schemas.microsoft.com/office/drawing/2014/chart" uri="{C3380CC4-5D6E-409C-BE32-E72D297353CC}">
              <c16:uniqueId val="{00000007-C13C-408F-8181-8C135168CCB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987</c:v>
                </c:pt>
                <c:pt idx="3">
                  <c:v>917</c:v>
                </c:pt>
                <c:pt idx="6">
                  <c:v>845</c:v>
                </c:pt>
                <c:pt idx="9">
                  <c:v>877</c:v>
                </c:pt>
                <c:pt idx="12">
                  <c:v>894</c:v>
                </c:pt>
              </c:numCache>
            </c:numRef>
          </c:val>
          <c:extLst>
            <c:ext xmlns:c16="http://schemas.microsoft.com/office/drawing/2014/chart" uri="{C3380CC4-5D6E-409C-BE32-E72D297353CC}">
              <c16:uniqueId val="{00000008-C13C-408F-8181-8C135168CCB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1661</c:v>
                </c:pt>
                <c:pt idx="3">
                  <c:v>943</c:v>
                </c:pt>
                <c:pt idx="6">
                  <c:v>666</c:v>
                </c:pt>
                <c:pt idx="9">
                  <c:v>637</c:v>
                </c:pt>
                <c:pt idx="12">
                  <c:v>218</c:v>
                </c:pt>
              </c:numCache>
            </c:numRef>
          </c:val>
          <c:extLst>
            <c:ext xmlns:c16="http://schemas.microsoft.com/office/drawing/2014/chart" uri="{C3380CC4-5D6E-409C-BE32-E72D297353CC}">
              <c16:uniqueId val="{00000009-C13C-408F-8181-8C135168CCB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21915</c:v>
                </c:pt>
                <c:pt idx="3">
                  <c:v>21511</c:v>
                </c:pt>
                <c:pt idx="6">
                  <c:v>20636</c:v>
                </c:pt>
                <c:pt idx="9">
                  <c:v>19283</c:v>
                </c:pt>
                <c:pt idx="12">
                  <c:v>17986</c:v>
                </c:pt>
              </c:numCache>
            </c:numRef>
          </c:val>
          <c:extLst>
            <c:ext xmlns:c16="http://schemas.microsoft.com/office/drawing/2014/chart" uri="{C3380CC4-5D6E-409C-BE32-E72D297353CC}">
              <c16:uniqueId val="{0000000A-C13C-408F-8181-8C135168CCB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2025</c:v>
                </c:pt>
                <c:pt idx="2">
                  <c:v>#N/A</c:v>
                </c:pt>
                <c:pt idx="3">
                  <c:v>#N/A</c:v>
                </c:pt>
                <c:pt idx="4">
                  <c:v>1596</c:v>
                </c:pt>
                <c:pt idx="5">
                  <c:v>#N/A</c:v>
                </c:pt>
                <c:pt idx="6">
                  <c:v>#N/A</c:v>
                </c:pt>
                <c:pt idx="7">
                  <c:v>3813</c:v>
                </c:pt>
                <c:pt idx="8">
                  <c:v>#N/A</c:v>
                </c:pt>
                <c:pt idx="9">
                  <c:v>#N/A</c:v>
                </c:pt>
                <c:pt idx="10">
                  <c:v>3059</c:v>
                </c:pt>
                <c:pt idx="11">
                  <c:v>#N/A</c:v>
                </c:pt>
                <c:pt idx="12">
                  <c:v>#N/A</c:v>
                </c:pt>
                <c:pt idx="13">
                  <c:v>0</c:v>
                </c:pt>
                <c:pt idx="14">
                  <c:v>#N/A</c:v>
                </c:pt>
              </c:numCache>
            </c:numRef>
          </c:val>
          <c:smooth val="0"/>
          <c:extLst>
            <c:ext xmlns:c16="http://schemas.microsoft.com/office/drawing/2014/chart" uri="{C3380CC4-5D6E-409C-BE32-E72D297353CC}">
              <c16:uniqueId val="{0000000B-C13C-408F-8181-8C135168CCB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3614</c:v>
                </c:pt>
                <c:pt idx="1">
                  <c:v>5084</c:v>
                </c:pt>
                <c:pt idx="2">
                  <c:v>7164</c:v>
                </c:pt>
              </c:numCache>
            </c:numRef>
          </c:val>
          <c:extLst>
            <c:ext xmlns:c16="http://schemas.microsoft.com/office/drawing/2014/chart" uri="{C3380CC4-5D6E-409C-BE32-E72D297353CC}">
              <c16:uniqueId val="{00000000-6851-4FDB-A04C-0E89099CE01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6851-4FDB-A04C-0E89099CE01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4843</c:v>
                </c:pt>
                <c:pt idx="1">
                  <c:v>4792</c:v>
                </c:pt>
                <c:pt idx="2">
                  <c:v>5490</c:v>
                </c:pt>
              </c:numCache>
            </c:numRef>
          </c:val>
          <c:extLst>
            <c:ext xmlns:c16="http://schemas.microsoft.com/office/drawing/2014/chart" uri="{C3380CC4-5D6E-409C-BE32-E72D297353CC}">
              <c16:uniqueId val="{00000002-6851-4FDB-A04C-0E89099CE01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{5EF1C1E0-78DF-4420-91CD-30CC6960D7BC}</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5AF1-455D-8DCB-E2550597707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{2C2BDDE9-4F1C-4981-B132-495B399D2BC9}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AF1-455D-8DCB-E2550597707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{3C3A534B-59E1-40CD-960E-F1C6968594DA}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AF1-455D-8DCB-E2550597707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{1118F7B6-D0D8-4792-8CAD-A83E6E464DCD}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AF1-455D-8DCB-E2550597707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{9499574A-4D8A-4A3F-B06A-903BBEA8AADD}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AF1-455D-8DCB-E25505977079}"/>
                </c:ext>
              </c:extLst>
            </c:dLbl>
            <c:dLbl>
              <c:idx val="8"/>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{C062D4F7-B7EC-43B1-8073-F48B948541F4}</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5AF1-455D-8DCB-E25505977079}"/>
                </c:ext>
              </c:extLst>
            </c:dLbl>
            <c:dLbl>
              <c:idx val="16"/>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{DBB1CCC2-67E2-4ACB-AB77-66DB28B35EBA}</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5AF1-455D-8DCB-E25505977079}"/>
                </c:ext>
              </c:extLst>
            </c:dLbl>
            <c:dLbl>
              <c:idx val="24"/>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{507B8986-EA48-4BFA-A7A3-154B8CAC6CEE}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5AF1-455D-8DCB-E25505977079}"/>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{8799E606-30EB-41F5-8954-E17288E447A7}</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5AF1-455D-8DCB-E2550597707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68.7</c:v>
                </c:pt>
                <c:pt idx="8">
                  <c:v>69.599999999999994</c:v>
                </c:pt>
                <c:pt idx="16">
                  <c:v>69.900000000000006</c:v>
                </c:pt>
                <c:pt idx="24">
                  <c:v>69.599999999999994</c:v>
                </c:pt>
                <c:pt idx="32">
                  <c:v>69.2</c:v>
                </c:pt>
              </c:numCache>
            </c:numRef>
          </c:xVal>
          <c:yVal>
            <c:numRef>
              <c:f>公会計指標分析・財政指標組合せ分析表!$BP$51:$DC$51</c:f>
              <c:numCache>
                <c:formatCode>#,##0.0;"▲ "#,##0.0</c:formatCode>
                <c:ptCount val="40"/>
                <c:pt idx="0">
                  <c:v>9.6</c:v>
                </c:pt>
                <c:pt idx="8">
                  <c:v>7.6</c:v>
                </c:pt>
                <c:pt idx="16">
                  <c:v>17.899999999999999</c:v>
                </c:pt>
                <c:pt idx="24">
                  <c:v>13.8</c:v>
                </c:pt>
              </c:numCache>
            </c:numRef>
          </c:yVal>
          <c:smooth val="0"/>
          <c:extLst>
            <c:ext xmlns:c16="http://schemas.microsoft.com/office/drawing/2014/chart" uri="{C3380CC4-5D6E-409C-BE32-E72D297353CC}">
              <c16:uniqueId val="{00000009-5AF1-455D-8DCB-E2550597707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{E45A8321-AE9E-4DFE-839F-4027D88EE4B1}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5AF1-455D-8DCB-E2550597707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{4021AB1F-7AD6-4393-83EC-3DE61D7582B9}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AF1-455D-8DCB-E2550597707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{0AA66079-828F-4374-999F-8591C5C505C9}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AF1-455D-8DCB-E2550597707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{7F66532A-986F-4525-8251-6D503D95FE08}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AF1-455D-8DCB-E2550597707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{4D411B53-3395-4BE3-BE8F-A4092C7668D0}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AF1-455D-8DCB-E25505977079}"/>
                </c:ext>
              </c:extLst>
            </c:dLbl>
            <c:dLbl>
              <c:idx val="8"/>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{5BA42677-2DE3-4986-8DF0-F43402F18556}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5AF1-455D-8DCB-E25505977079}"/>
                </c:ext>
              </c:extLst>
            </c:dLbl>
            <c:dLbl>
              <c:idx val="16"/>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{D61E584E-C26C-4595-B4BB-EE058D8C4D79}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5AF1-455D-8DCB-E25505977079}"/>
                </c:ext>
              </c:extLst>
            </c:dLbl>
            <c:dLbl>
              <c:idx val="24"/>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{56837B07-FE49-4058-A55D-30683950FAA9}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5AF1-455D-8DCB-E25505977079}"/>
                </c:ext>
              </c:extLst>
            </c:dLbl>
            <c:dLbl>
              <c:idx val="32"/>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{9B06965A-4A9C-4FC2-A82F-F8D23B036A39}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5AF1-455D-8DCB-E2550597707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61.6</c:v>
                </c:pt>
                <c:pt idx="16">
                  <c:v>62.5</c:v>
                </c:pt>
                <c:pt idx="24">
                  <c:v>63.1</c:v>
                </c:pt>
                <c:pt idx="32">
                  <c:v>63</c:v>
                </c:pt>
              </c:numCache>
            </c:numRef>
          </c:xVal>
          <c:yVal>
            <c:numRef>
              <c:f>公会計指標分析・財政指標組合せ分析表!$BP$55:$DC$55</c:f>
              <c:numCache>
                <c:formatCode>#,##0.0;"▲ "#,##0.0</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5AF1-455D-8DCB-E25505977079}"/>
            </c:ext>
          </c:extLst>
        </c:ser>
        <c:dLbls>
          <c:showLegendKey val="0"/>
          <c:showVal val="1"/>
          <c:showCatName val="0"/>
          <c:showSerName val="0"/>
          <c:showPercent val="0"/>
          <c:showBubbleSize val="0"/>
        </c:dLbls>
        <c:axId val="46179840"/>
        <c:axId val="46181760"/>
      </c:scatterChart>
      <c:valAx>
        <c:axId val="46179840"/>
        <c:scaling>
          <c:orientation val="maxMin"/>
          <c:max val="71"/>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{BC748FB9-B02B-4685-B5E4-AF77FE392F86}</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165E-4192-A916-C6BB81ABF53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{ED570904-790B-4003-B9FE-8F086FAFE1E6}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65E-4192-A916-C6BB81ABF53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{DAC2FE81-BBB9-429A-ADA4-DEDE6261EB47}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65E-4192-A916-C6BB81ABF53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{EF8B19C3-4BEB-45AD-8642-BA0B377E44FF}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65E-4192-A916-C6BB81ABF53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{0D9D58A9-A348-49D6-8031-A7374D91A6F9}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65E-4192-A916-C6BB81ABF530}"/>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{B9973297-5045-4088-A9EB-F0AD711DD01E}</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165E-4192-A916-C6BB81ABF530}"/>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{EB2C6206-9A36-4F62-A36E-0CCF60BF303B}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165E-4192-A916-C6BB81ABF530}"/>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{5E2192DF-65D5-4711-A1EE-76AB38BD8EA2}</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165E-4192-A916-C6BB81ABF530}"/>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{89EA763B-4797-4487-B45B-053559EC47BD}</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165E-4192-A916-C6BB81ABF53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2.8</c:v>
                </c:pt>
                <c:pt idx="8">
                  <c:v>2.5</c:v>
                </c:pt>
                <c:pt idx="16">
                  <c:v>2.1</c:v>
                </c:pt>
                <c:pt idx="24">
                  <c:v>1.8</c:v>
                </c:pt>
                <c:pt idx="32">
                  <c:v>1.6</c:v>
                </c:pt>
              </c:numCache>
            </c:numRef>
          </c:xVal>
          <c:yVal>
            <c:numRef>
              <c:f>公会計指標分析・財政指標組合せ分析表!$BP$73:$DC$73</c:f>
              <c:numCache>
                <c:formatCode>#,##0.0;"▲ "#,##0.0</c:formatCode>
                <c:ptCount val="40"/>
                <c:pt idx="0">
                  <c:v>9.6</c:v>
                </c:pt>
                <c:pt idx="8">
                  <c:v>7.6</c:v>
                </c:pt>
                <c:pt idx="16">
                  <c:v>17.899999999999999</c:v>
                </c:pt>
                <c:pt idx="24">
                  <c:v>13.8</c:v>
                </c:pt>
              </c:numCache>
            </c:numRef>
          </c:yVal>
          <c:smooth val="0"/>
          <c:extLst>
            <c:ext xmlns:c16="http://schemas.microsoft.com/office/drawing/2014/chart" uri="{C3380CC4-5D6E-409C-BE32-E72D297353CC}">
              <c16:uniqueId val="{00000009-165E-4192-A916-C6BB81ABF53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{11BEC816-EF66-4DB2-870F-A10B19965547}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165E-4192-A916-C6BB81ABF53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{D6B02AC8-E400-48FC-905F-806E78E628FE}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65E-4192-A916-C6BB81ABF53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{FB0AF8D5-BB67-4396-B18E-A6FA34BAEB25}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65E-4192-A916-C6BB81ABF53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{FEC62EEE-C7B2-4078-B1FE-61A67979AAB2}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65E-4192-A916-C6BB81ABF53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{6810FC76-4234-4E66-AE28-8B9944AD6A79}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65E-4192-A916-C6BB81ABF530}"/>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{256CA639-4B4E-4C4E-BC85-0ACA6F907667}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165E-4192-A916-C6BB81ABF530}"/>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{F0836E32-10B1-4BAA-90AA-671A6C67C797}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165E-4192-A916-C6BB81ABF530}"/>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{C2FC383C-BE6A-4426-A4AE-E0B2C8C2E213}</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165E-4192-A916-C6BB81ABF530}"/>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{AD2FACF6-2D6F-4D44-8FD1-6D863DDA955E}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165E-4192-A916-C6BB81ABF53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4.8</c:v>
                </c:pt>
                <c:pt idx="8">
                  <c:v>4.5</c:v>
                </c:pt>
                <c:pt idx="16">
                  <c:v>4.2</c:v>
                </c:pt>
                <c:pt idx="24">
                  <c:v>4.2</c:v>
                </c:pt>
                <c:pt idx="32">
                  <c:v>4.5</c:v>
                </c:pt>
              </c:numCache>
            </c:numRef>
          </c:xVal>
          <c:yVal>
            <c:numRef>
              <c:f>公会計指標分析・財政指標組合せ分析表!$BP$77:$DC$77</c:f>
              <c:numCache>
                <c:formatCode>#,##0.0;"▲ "#,##0.0</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165E-4192-A916-C6BB81ABF530}"/>
            </c:ext>
          </c:extLst>
        </c:ser>
        <c:dLbls>
          <c:showLegendKey val="0"/>
          <c:showVal val="1"/>
          <c:showCatName val="0"/>
          <c:showSerName val="0"/>
          <c:showPercent val="0"/>
          <c:showBubbleSize val="0"/>
        </c:dLbls>
        <c:axId val="84219776"/>
        <c:axId val="84234240"/>
      </c:scatterChart>
      <c:valAx>
        <c:axId val="84219776"/>
        <c:scaling>
          <c:orientation val="maxMin"/>
          <c:max val="5"/>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twoCellAnchor>
    <xdr:from>
      <xdr:col>45</xdr:col>
      <xdr:colOff>38100</xdr:colOff>
      <xdr:row>30</xdr:row>
      <xdr:rowOff>19050</xdr:rowOff>
    </xdr:from>
    <xdr:to>
      <xdr:col>47</xdr:col>
      <xdr:colOff>104775</xdr:colOff>
      <xdr:row>32</xdr:row>
      <xdr:rowOff>114300</xdr:rowOff>
    </xdr:to>
    <xdr:sp macro="" textlink="">
      <xdr:nvSpPr>
        <xdr:cNvPr id="4"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5"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厚生福祉施設整備事業債の完済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その他の元利償還金の減等により、実質公債費比率は減となった。</a:t>
          </a:r>
          <a:endParaRPr lang="ja-JP" altLang="ja-JP" sz="16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早期健全化基準未満であるが、将来に過度の負担を残さぬよう、市債借入れの抑制を図り、さらなる比率の改善に努める。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将来負担額は、債務負担行為に基づく支出予定額について用地取得に係る事業費等が減、一部事務組合等の起こした地方債に充てる負担金見込額が減、地方債の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現在</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高が臨時財政対策債の減</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により減となった。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充当可能財源等は、充当可能基金が各積立金の増等により増となった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その結果、将来負担比率の分子は前年度対比で減少した。</a:t>
          </a:r>
          <a:endParaRPr lang="ja-JP" altLang="ja-JP" sz="12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引き続き、特定財源の積極的な確保とともに、市債借入の抑制や基金に頼らない財政運営に努める。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東京都小金井市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・その他特定目的基金については新庁舎・（仮称）新福祉会館建設事業等のため、庁舎建設基金を約１．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億円取り崩したこと等から前年度対比約０．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億円の減となった一方、財政調整基金は約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２４．８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億円の積み立て、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億円の取り崩しを行い、前年度対</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億円の増となったこと等により、基金全体としては前年度対比約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・財政調整基金の残高は標準財政規模の１０％程度（２０～３０億円）となるように努めることとしている。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・その他特定目的基金については庁舎、清掃関連施設の建設等目的に応じた取り崩しを行うことから、中期的には減少傾向にある。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･庁舎建設基金：庁舎の用地取得及び庁舎建設並びに庁舎賃貸借の保証金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・環境基金：ごみ処理施設の整備、ごみ処理施設に係る周辺地域の生活環境の保全及び増進、ごみ処理施設の解体等並びに新たなごみ減量施策並びに環境保全事業の充実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・地域福祉基金：地域保健福祉推進のための事業</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・新型コロナウイルス感染症対策基金：新型コロナウイルス感染症対策のための事業</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・教育施設整備基金：教育施設の整備</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・庁舎建設基金：新庁舎・（仮称）新福祉会館建設事業のため、約１．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億円取り崩したこと等により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、約０．４億円の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・環境基金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清掃関連施設の整備、新たなごみ減量施策等のため約２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億円取</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崩した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一方、約３．３億円の積み立てを行った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･新型コロナウイルス感染症対策基金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新型コロナウイルス感染症対策事業のため約０．５億円取り崩した一方、約２．８億円の積み立てを行ったことから、２．３億円の増加</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建設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基金、地域福祉基金：新庁舎・（仮称）新福祉会館建設に向け、必要に応じ取り崩しを行う予定である。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環境基金：有料ごみ袋等の販売による歳入のうち２５％程度及び一般財源を積み立てることにより、毎年度２億円を積み立てることとしている。一方清掃関連施設の整備等目的に応じ、取り崩しを行うことから中期的には減少傾向に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決算剰余を含めて約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２４．８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億円の積み立て、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億円の取り崩しを行い、前年度対比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・財政調整基金の残高は標準財政規模の１０％程度（２０～３０億円）となるように努めることとしている。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・中期的（令和７年度目途）には減少していく見込みであるため、標準財政規模の１０％程度（２０～３０億円）の残高の確保に引き続き努める。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124,617
121,930
11.30
53,583,172
51,719,510
1,854,768
23,914,781
17,986,019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類似団体より高い水準にある。将来の公共施設等の修繕や更新等に係る財政負担を軽減するため、公共施設等総合管理計画に基づき、施設の集約化・複合化を進めるなど公共施設の適正管理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3" name="テキスト ボックス 52"/>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4" name="直線コネクタ 53"/>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5" name="テキスト ボックス 54"/>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6" name="直線コネクタ 55"/>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7" name="テキスト ボックス 56"/>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8" name="直線コネクタ 57"/>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9" name="テキスト ボックス 58"/>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0" name="直線コネクタ 59"/>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1" name="テキスト ボックス 60"/>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123190</xdr:rowOff>
    </xdr:from>
    <xdr:to>
      <xdr:col>23</xdr:col>
      <xdr:colOff>85090</xdr:colOff>
      <xdr:row>33</xdr:row>
      <xdr:rowOff>151511</xdr:rowOff>
    </xdr:to>
    <xdr:cxnSp macro="">
      <xdr:nvCxnSpPr>
        <xdr:cNvPr id="65" name="直線コネクタ 64"/>
        <xdr:cNvCxnSpPr/>
      </xdr:nvCxnSpPr>
      <xdr:spPr>
        <a:xfrm flipV="1">
          <a:off x="4760595" y="5352415"/>
          <a:ext cx="1270" cy="122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155338</xdr:rowOff>
    </xdr:from>
    <xdr:ext cx="405111" cy="259045"/>
    <xdr:sp macro="" textlink="">
      <xdr:nvSpPr>
        <xdr:cNvPr id="66" name="有形固定資産減価償却率最小値テキスト"/>
        <xdr:cNvSpPr txBox="1"/>
      </xdr:nvSpPr>
      <xdr:spPr>
        <a:xfrm>
          <a:off x="4813300" y="658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151511</xdr:rowOff>
    </xdr:from>
    <xdr:to>
      <xdr:col>23</xdr:col>
      <xdr:colOff>174625</xdr:colOff>
      <xdr:row>33</xdr:row>
      <xdr:rowOff>151511</xdr:rowOff>
    </xdr:to>
    <xdr:cxnSp macro="">
      <xdr:nvCxnSpPr>
        <xdr:cNvPr id="67" name="直線コネクタ 66"/>
        <xdr:cNvCxnSpPr/>
      </xdr:nvCxnSpPr>
      <xdr:spPr>
        <a:xfrm>
          <a:off x="4673600" y="658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69867</xdr:rowOff>
    </xdr:from>
    <xdr:ext cx="405111" cy="259045"/>
    <xdr:sp macro="" textlink="">
      <xdr:nvSpPr>
        <xdr:cNvPr id="68" name="有形固定資産減価償却率最大値テキスト"/>
        <xdr:cNvSpPr txBox="1"/>
      </xdr:nvSpPr>
      <xdr:spPr>
        <a:xfrm>
          <a:off x="4813300" y="51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123190</xdr:rowOff>
    </xdr:from>
    <xdr:to>
      <xdr:col>23</xdr:col>
      <xdr:colOff>174625</xdr:colOff>
      <xdr:row>26</xdr:row>
      <xdr:rowOff>123190</xdr:rowOff>
    </xdr:to>
    <xdr:cxnSp macro="">
      <xdr:nvCxnSpPr>
        <xdr:cNvPr id="69" name="直線コネクタ 68"/>
        <xdr:cNvCxnSpPr/>
      </xdr:nvCxnSpPr>
      <xdr:spPr>
        <a:xfrm>
          <a:off x="4673600" y="535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109872</xdr:rowOff>
    </xdr:from>
    <xdr:ext cx="405111" cy="259045"/>
    <xdr:sp macro="" textlink="">
      <xdr:nvSpPr>
        <xdr:cNvPr id="70" name="有形固定資産減価償却率平均値テキスト"/>
        <xdr:cNvSpPr txBox="1"/>
      </xdr:nvSpPr>
      <xdr:spPr>
        <a:xfrm>
          <a:off x="4813300" y="5681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1" name="フローチャート: 判断 70"/>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89154</xdr:rowOff>
    </xdr:from>
    <xdr:to>
      <xdr:col>19</xdr:col>
      <xdr:colOff>187325</xdr:colOff>
      <xdr:row>30</xdr:row>
      <xdr:rowOff>19304</xdr:rowOff>
    </xdr:to>
    <xdr:sp macro="" textlink="">
      <xdr:nvSpPr>
        <xdr:cNvPr id="72" name="フローチャート: 判断 71"/>
        <xdr:cNvSpPr/>
      </xdr:nvSpPr>
      <xdr:spPr>
        <a:xfrm>
          <a:off x="4000500" y="583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76200</xdr:rowOff>
    </xdr:from>
    <xdr:to>
      <xdr:col>15</xdr:col>
      <xdr:colOff>187325</xdr:colOff>
      <xdr:row>30</xdr:row>
      <xdr:rowOff>6350</xdr:rowOff>
    </xdr:to>
    <xdr:sp macro="" textlink="">
      <xdr:nvSpPr>
        <xdr:cNvPr id="73" name="フローチャート: 判断 72"/>
        <xdr:cNvSpPr/>
      </xdr:nvSpPr>
      <xdr:spPr>
        <a:xfrm>
          <a:off x="3238500" y="581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56769</xdr:rowOff>
    </xdr:from>
    <xdr:to>
      <xdr:col>11</xdr:col>
      <xdr:colOff>187325</xdr:colOff>
      <xdr:row>29</xdr:row>
      <xdr:rowOff>158369</xdr:rowOff>
    </xdr:to>
    <xdr:sp macro="" textlink="">
      <xdr:nvSpPr>
        <xdr:cNvPr id="74" name="フローチャート: 判断 73"/>
        <xdr:cNvSpPr/>
      </xdr:nvSpPr>
      <xdr:spPr>
        <a:xfrm>
          <a:off x="2476500" y="5800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48133</xdr:rowOff>
    </xdr:from>
    <xdr:to>
      <xdr:col>7</xdr:col>
      <xdr:colOff>187325</xdr:colOff>
      <xdr:row>29</xdr:row>
      <xdr:rowOff>149733</xdr:rowOff>
    </xdr:to>
    <xdr:sp macro="" textlink="">
      <xdr:nvSpPr>
        <xdr:cNvPr id="75" name="フローチャート: 判断 74"/>
        <xdr:cNvSpPr/>
      </xdr:nvSpPr>
      <xdr:spPr>
        <a:xfrm>
          <a:off x="1714500" y="579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49403</xdr:rowOff>
    </xdr:from>
    <xdr:to>
      <xdr:col>23</xdr:col>
      <xdr:colOff>136525</xdr:colOff>
      <xdr:row>30</xdr:row>
      <xdr:rowOff>151003</xdr:rowOff>
    </xdr:to>
    <xdr:sp macro="" textlink="">
      <xdr:nvSpPr>
        <xdr:cNvPr id="81" name="楕円 80"/>
        <xdr:cNvSpPr/>
      </xdr:nvSpPr>
      <xdr:spPr>
        <a:xfrm>
          <a:off x="4711700" y="596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27830</xdr:rowOff>
    </xdr:from>
    <xdr:ext cx="405111" cy="259045"/>
    <xdr:sp macro="" textlink="">
      <xdr:nvSpPr>
        <xdr:cNvPr id="82" name="有形固定資産減価償却率該当値テキスト"/>
        <xdr:cNvSpPr txBox="1"/>
      </xdr:nvSpPr>
      <xdr:spPr>
        <a:xfrm>
          <a:off x="4813300" y="5942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58039</xdr:rowOff>
    </xdr:from>
    <xdr:to>
      <xdr:col>19</xdr:col>
      <xdr:colOff>187325</xdr:colOff>
      <xdr:row>30</xdr:row>
      <xdr:rowOff>159639</xdr:rowOff>
    </xdr:to>
    <xdr:sp macro="" textlink="">
      <xdr:nvSpPr>
        <xdr:cNvPr id="83" name="楕円 82"/>
        <xdr:cNvSpPr/>
      </xdr:nvSpPr>
      <xdr:spPr>
        <a:xfrm>
          <a:off x="4000500" y="597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100203</xdr:rowOff>
    </xdr:from>
    <xdr:to>
      <xdr:col>23</xdr:col>
      <xdr:colOff>85725</xdr:colOff>
      <xdr:row>30</xdr:row>
      <xdr:rowOff>108839</xdr:rowOff>
    </xdr:to>
    <xdr:cxnSp macro="">
      <xdr:nvCxnSpPr>
        <xdr:cNvPr id="84" name="直線コネクタ 83"/>
        <xdr:cNvCxnSpPr/>
      </xdr:nvCxnSpPr>
      <xdr:spPr>
        <a:xfrm flipV="1">
          <a:off x="4051300" y="6015228"/>
          <a:ext cx="711200" cy="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64516</xdr:rowOff>
    </xdr:from>
    <xdr:to>
      <xdr:col>15</xdr:col>
      <xdr:colOff>187325</xdr:colOff>
      <xdr:row>30</xdr:row>
      <xdr:rowOff>166116</xdr:rowOff>
    </xdr:to>
    <xdr:sp macro="" textlink="">
      <xdr:nvSpPr>
        <xdr:cNvPr id="85" name="楕円 84"/>
        <xdr:cNvSpPr/>
      </xdr:nvSpPr>
      <xdr:spPr>
        <a:xfrm>
          <a:off x="3238500" y="597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108839</xdr:rowOff>
    </xdr:from>
    <xdr:to>
      <xdr:col>19</xdr:col>
      <xdr:colOff>136525</xdr:colOff>
      <xdr:row>30</xdr:row>
      <xdr:rowOff>115316</xdr:rowOff>
    </xdr:to>
    <xdr:cxnSp macro="">
      <xdr:nvCxnSpPr>
        <xdr:cNvPr id="86" name="直線コネクタ 85"/>
        <xdr:cNvCxnSpPr/>
      </xdr:nvCxnSpPr>
      <xdr:spPr>
        <a:xfrm flipV="1">
          <a:off x="3289300" y="6023864"/>
          <a:ext cx="762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58039</xdr:rowOff>
    </xdr:from>
    <xdr:to>
      <xdr:col>11</xdr:col>
      <xdr:colOff>187325</xdr:colOff>
      <xdr:row>30</xdr:row>
      <xdr:rowOff>159639</xdr:rowOff>
    </xdr:to>
    <xdr:sp macro="" textlink="">
      <xdr:nvSpPr>
        <xdr:cNvPr id="87" name="楕円 86"/>
        <xdr:cNvSpPr/>
      </xdr:nvSpPr>
      <xdr:spPr>
        <a:xfrm>
          <a:off x="2476500" y="597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108839</xdr:rowOff>
    </xdr:from>
    <xdr:to>
      <xdr:col>15</xdr:col>
      <xdr:colOff>136525</xdr:colOff>
      <xdr:row>30</xdr:row>
      <xdr:rowOff>115316</xdr:rowOff>
    </xdr:to>
    <xdr:cxnSp macro="">
      <xdr:nvCxnSpPr>
        <xdr:cNvPr id="88" name="直線コネクタ 87"/>
        <xdr:cNvCxnSpPr/>
      </xdr:nvCxnSpPr>
      <xdr:spPr>
        <a:xfrm>
          <a:off x="2527300" y="6023864"/>
          <a:ext cx="762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38608</xdr:rowOff>
    </xdr:from>
    <xdr:to>
      <xdr:col>7</xdr:col>
      <xdr:colOff>187325</xdr:colOff>
      <xdr:row>30</xdr:row>
      <xdr:rowOff>140208</xdr:rowOff>
    </xdr:to>
    <xdr:sp macro="" textlink="">
      <xdr:nvSpPr>
        <xdr:cNvPr id="89" name="楕円 88"/>
        <xdr:cNvSpPr/>
      </xdr:nvSpPr>
      <xdr:spPr>
        <a:xfrm>
          <a:off x="1714500" y="595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89408</xdr:rowOff>
    </xdr:from>
    <xdr:to>
      <xdr:col>11</xdr:col>
      <xdr:colOff>136525</xdr:colOff>
      <xdr:row>30</xdr:row>
      <xdr:rowOff>108839</xdr:rowOff>
    </xdr:to>
    <xdr:cxnSp macro="">
      <xdr:nvCxnSpPr>
        <xdr:cNvPr id="90" name="直線コネクタ 89"/>
        <xdr:cNvCxnSpPr/>
      </xdr:nvCxnSpPr>
      <xdr:spPr>
        <a:xfrm>
          <a:off x="1765300" y="6004433"/>
          <a:ext cx="762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35831</xdr:rowOff>
    </xdr:from>
    <xdr:ext cx="405111" cy="259045"/>
    <xdr:sp macro="" textlink="">
      <xdr:nvSpPr>
        <xdr:cNvPr id="91" name="n_1aveValue有形固定資産減価償却率"/>
        <xdr:cNvSpPr txBox="1"/>
      </xdr:nvSpPr>
      <xdr:spPr>
        <a:xfrm>
          <a:off x="3836044" y="56079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22877</xdr:rowOff>
    </xdr:from>
    <xdr:ext cx="405111" cy="259045"/>
    <xdr:sp macro="" textlink="">
      <xdr:nvSpPr>
        <xdr:cNvPr id="92" name="n_2aveValue有形固定資産減価償却率"/>
        <xdr:cNvSpPr txBox="1"/>
      </xdr:nvSpPr>
      <xdr:spPr>
        <a:xfrm>
          <a:off x="3086744" y="5595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3446</xdr:rowOff>
    </xdr:from>
    <xdr:ext cx="405111" cy="259045"/>
    <xdr:sp macro="" textlink="">
      <xdr:nvSpPr>
        <xdr:cNvPr id="93" name="n_3aveValue有形固定資産減価償却率"/>
        <xdr:cNvSpPr txBox="1"/>
      </xdr:nvSpPr>
      <xdr:spPr>
        <a:xfrm>
          <a:off x="2324744" y="5575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166260</xdr:rowOff>
    </xdr:from>
    <xdr:ext cx="405111" cy="259045"/>
    <xdr:sp macro="" textlink="">
      <xdr:nvSpPr>
        <xdr:cNvPr id="94" name="n_4aveValue有形固定資産減価償却率"/>
        <xdr:cNvSpPr txBox="1"/>
      </xdr:nvSpPr>
      <xdr:spPr>
        <a:xfrm>
          <a:off x="1562744" y="5566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150766</xdr:rowOff>
    </xdr:from>
    <xdr:ext cx="405111" cy="259045"/>
    <xdr:sp macro="" textlink="">
      <xdr:nvSpPr>
        <xdr:cNvPr id="95" name="n_1mainValue有形固定資産減価償却率"/>
        <xdr:cNvSpPr txBox="1"/>
      </xdr:nvSpPr>
      <xdr:spPr>
        <a:xfrm>
          <a:off x="3836044" y="6065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157243</xdr:rowOff>
    </xdr:from>
    <xdr:ext cx="405111" cy="259045"/>
    <xdr:sp macro="" textlink="">
      <xdr:nvSpPr>
        <xdr:cNvPr id="96" name="n_2mainValue有形固定資産減価償却率"/>
        <xdr:cNvSpPr txBox="1"/>
      </xdr:nvSpPr>
      <xdr:spPr>
        <a:xfrm>
          <a:off x="3086744" y="607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150766</xdr:rowOff>
    </xdr:from>
    <xdr:ext cx="405111" cy="259045"/>
    <xdr:sp macro="" textlink="">
      <xdr:nvSpPr>
        <xdr:cNvPr id="97" name="n_3mainValue有形固定資産減価償却率"/>
        <xdr:cNvSpPr txBox="1"/>
      </xdr:nvSpPr>
      <xdr:spPr>
        <a:xfrm>
          <a:off x="2324744" y="6065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131335</xdr:rowOff>
    </xdr:from>
    <xdr:ext cx="405111" cy="259045"/>
    <xdr:sp macro="" textlink="">
      <xdr:nvSpPr>
        <xdr:cNvPr id="98" name="n_4mainValue有形固定資産減価償却率"/>
        <xdr:cNvSpPr txBox="1"/>
      </xdr:nvSpPr>
      <xdr:spPr>
        <a:xfrm>
          <a:off x="1562744" y="6046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[ 147.9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比率は類似団体平均を下回っており、市債借入抑制の効果があらわれていることが見て取れる。引き続き、市債借入の抑制に努めることで、債務償還可能年数の抑制につなげていきたいと考え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45139</xdr:rowOff>
    </xdr:to>
    <xdr:cxnSp macro="">
      <xdr:nvCxnSpPr>
        <xdr:cNvPr id="129" name="直線コネクタ 128"/>
        <xdr:cNvCxnSpPr/>
      </xdr:nvCxnSpPr>
      <xdr:spPr>
        <a:xfrm flipV="1">
          <a:off x="14793595" y="5261428"/>
          <a:ext cx="1269" cy="138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48966</xdr:rowOff>
    </xdr:from>
    <xdr:ext cx="469744" cy="259045"/>
    <xdr:sp macro="" textlink="">
      <xdr:nvSpPr>
        <xdr:cNvPr id="130" name="債務償還比率最小値テキスト"/>
        <xdr:cNvSpPr txBox="1"/>
      </xdr:nvSpPr>
      <xdr:spPr>
        <a:xfrm>
          <a:off x="14846300" y="6649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45139</xdr:rowOff>
    </xdr:from>
    <xdr:to>
      <xdr:col>76</xdr:col>
      <xdr:colOff>111125</xdr:colOff>
      <xdr:row>34</xdr:row>
      <xdr:rowOff>45139</xdr:rowOff>
    </xdr:to>
    <xdr:cxnSp macro="">
      <xdr:nvCxnSpPr>
        <xdr:cNvPr id="131" name="直線コネクタ 130"/>
        <xdr:cNvCxnSpPr/>
      </xdr:nvCxnSpPr>
      <xdr:spPr>
        <a:xfrm>
          <a:off x="14706600" y="664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107214</xdr:rowOff>
    </xdr:from>
    <xdr:ext cx="469744" cy="259045"/>
    <xdr:sp macro="" textlink="">
      <xdr:nvSpPr>
        <xdr:cNvPr id="134" name="債務償還比率平均値テキスト"/>
        <xdr:cNvSpPr txBox="1"/>
      </xdr:nvSpPr>
      <xdr:spPr>
        <a:xfrm>
          <a:off x="14846300" y="58507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128787</xdr:rowOff>
    </xdr:from>
    <xdr:to>
      <xdr:col>76</xdr:col>
      <xdr:colOff>73025</xdr:colOff>
      <xdr:row>30</xdr:row>
      <xdr:rowOff>58937</xdr:rowOff>
    </xdr:to>
    <xdr:sp macro="" textlink="">
      <xdr:nvSpPr>
        <xdr:cNvPr id="135" name="フローチャート: 判断 134"/>
        <xdr:cNvSpPr/>
      </xdr:nvSpPr>
      <xdr:spPr>
        <a:xfrm>
          <a:off x="14744700" y="587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28466</xdr:rowOff>
    </xdr:from>
    <xdr:to>
      <xdr:col>72</xdr:col>
      <xdr:colOff>123825</xdr:colOff>
      <xdr:row>31</xdr:row>
      <xdr:rowOff>130066</xdr:rowOff>
    </xdr:to>
    <xdr:sp macro="" textlink="">
      <xdr:nvSpPr>
        <xdr:cNvPr id="136" name="フローチャート: 判断 135"/>
        <xdr:cNvSpPr/>
      </xdr:nvSpPr>
      <xdr:spPr>
        <a:xfrm>
          <a:off x="14033500" y="611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57613</xdr:rowOff>
    </xdr:from>
    <xdr:to>
      <xdr:col>68</xdr:col>
      <xdr:colOff>123825</xdr:colOff>
      <xdr:row>31</xdr:row>
      <xdr:rowOff>159213</xdr:rowOff>
    </xdr:to>
    <xdr:sp macro="" textlink="">
      <xdr:nvSpPr>
        <xdr:cNvPr id="137" name="フローチャート: 判断 136"/>
        <xdr:cNvSpPr/>
      </xdr:nvSpPr>
      <xdr:spPr>
        <a:xfrm>
          <a:off x="13271500" y="614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38644</xdr:rowOff>
    </xdr:from>
    <xdr:to>
      <xdr:col>64</xdr:col>
      <xdr:colOff>123825</xdr:colOff>
      <xdr:row>31</xdr:row>
      <xdr:rowOff>140244</xdr:rowOff>
    </xdr:to>
    <xdr:sp macro="" textlink="">
      <xdr:nvSpPr>
        <xdr:cNvPr id="138" name="フローチャート: 判断 137"/>
        <xdr:cNvSpPr/>
      </xdr:nvSpPr>
      <xdr:spPr>
        <a:xfrm>
          <a:off x="12509500" y="61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67020</xdr:rowOff>
    </xdr:from>
    <xdr:to>
      <xdr:col>60</xdr:col>
      <xdr:colOff>123825</xdr:colOff>
      <xdr:row>31</xdr:row>
      <xdr:rowOff>168620</xdr:rowOff>
    </xdr:to>
    <xdr:sp macro="" textlink="">
      <xdr:nvSpPr>
        <xdr:cNvPr id="139" name="フローチャート: 判断 138"/>
        <xdr:cNvSpPr/>
      </xdr:nvSpPr>
      <xdr:spPr>
        <a:xfrm>
          <a:off x="11747500" y="6153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38036</xdr:rowOff>
    </xdr:from>
    <xdr:to>
      <xdr:col>76</xdr:col>
      <xdr:colOff>73025</xdr:colOff>
      <xdr:row>27</xdr:row>
      <xdr:rowOff>139636</xdr:rowOff>
    </xdr:to>
    <xdr:sp macro="" textlink="">
      <xdr:nvSpPr>
        <xdr:cNvPr id="145" name="楕円 144"/>
        <xdr:cNvSpPr/>
      </xdr:nvSpPr>
      <xdr:spPr>
        <a:xfrm>
          <a:off x="14744700" y="543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60913</xdr:rowOff>
    </xdr:from>
    <xdr:ext cx="469744" cy="259045"/>
    <xdr:sp macro="" textlink="">
      <xdr:nvSpPr>
        <xdr:cNvPr id="146" name="債務償還比率該当値テキスト"/>
        <xdr:cNvSpPr txBox="1"/>
      </xdr:nvSpPr>
      <xdr:spPr>
        <a:xfrm>
          <a:off x="14846300" y="5290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162061</xdr:rowOff>
    </xdr:from>
    <xdr:to>
      <xdr:col>72</xdr:col>
      <xdr:colOff>123825</xdr:colOff>
      <xdr:row>29</xdr:row>
      <xdr:rowOff>92211</xdr:rowOff>
    </xdr:to>
    <xdr:sp macro="" textlink="">
      <xdr:nvSpPr>
        <xdr:cNvPr id="147" name="楕円 146"/>
        <xdr:cNvSpPr/>
      </xdr:nvSpPr>
      <xdr:spPr>
        <a:xfrm>
          <a:off x="14033500" y="573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88836</xdr:rowOff>
    </xdr:from>
    <xdr:to>
      <xdr:col>76</xdr:col>
      <xdr:colOff>22225</xdr:colOff>
      <xdr:row>29</xdr:row>
      <xdr:rowOff>41411</xdr:rowOff>
    </xdr:to>
    <xdr:cxnSp macro="">
      <xdr:nvCxnSpPr>
        <xdr:cNvPr id="148" name="直線コネクタ 147"/>
        <xdr:cNvCxnSpPr/>
      </xdr:nvCxnSpPr>
      <xdr:spPr>
        <a:xfrm flipV="1">
          <a:off x="14084300" y="5489511"/>
          <a:ext cx="711200" cy="295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102262</xdr:rowOff>
    </xdr:from>
    <xdr:to>
      <xdr:col>68</xdr:col>
      <xdr:colOff>123825</xdr:colOff>
      <xdr:row>30</xdr:row>
      <xdr:rowOff>32412</xdr:rowOff>
    </xdr:to>
    <xdr:sp macro="" textlink="">
      <xdr:nvSpPr>
        <xdr:cNvPr id="149" name="楕円 148"/>
        <xdr:cNvSpPr/>
      </xdr:nvSpPr>
      <xdr:spPr>
        <a:xfrm>
          <a:off x="13271500" y="584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41411</xdr:rowOff>
    </xdr:from>
    <xdr:to>
      <xdr:col>72</xdr:col>
      <xdr:colOff>73025</xdr:colOff>
      <xdr:row>29</xdr:row>
      <xdr:rowOff>153062</xdr:rowOff>
    </xdr:to>
    <xdr:cxnSp macro="">
      <xdr:nvCxnSpPr>
        <xdr:cNvPr id="150" name="直線コネクタ 149"/>
        <xdr:cNvCxnSpPr/>
      </xdr:nvCxnSpPr>
      <xdr:spPr>
        <a:xfrm flipV="1">
          <a:off x="13322300" y="5784986"/>
          <a:ext cx="762000" cy="11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6187</xdr:rowOff>
    </xdr:from>
    <xdr:to>
      <xdr:col>64</xdr:col>
      <xdr:colOff>123825</xdr:colOff>
      <xdr:row>29</xdr:row>
      <xdr:rowOff>107787</xdr:rowOff>
    </xdr:to>
    <xdr:sp macro="" textlink="">
      <xdr:nvSpPr>
        <xdr:cNvPr id="151" name="楕円 150"/>
        <xdr:cNvSpPr/>
      </xdr:nvSpPr>
      <xdr:spPr>
        <a:xfrm>
          <a:off x="12509500" y="574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56987</xdr:rowOff>
    </xdr:from>
    <xdr:to>
      <xdr:col>68</xdr:col>
      <xdr:colOff>73025</xdr:colOff>
      <xdr:row>29</xdr:row>
      <xdr:rowOff>153062</xdr:rowOff>
    </xdr:to>
    <xdr:cxnSp macro="">
      <xdr:nvCxnSpPr>
        <xdr:cNvPr id="152" name="直線コネクタ 151"/>
        <xdr:cNvCxnSpPr/>
      </xdr:nvCxnSpPr>
      <xdr:spPr>
        <a:xfrm>
          <a:off x="12560300" y="5800562"/>
          <a:ext cx="762000" cy="96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154350</xdr:rowOff>
    </xdr:from>
    <xdr:to>
      <xdr:col>60</xdr:col>
      <xdr:colOff>123825</xdr:colOff>
      <xdr:row>29</xdr:row>
      <xdr:rowOff>84500</xdr:rowOff>
    </xdr:to>
    <xdr:sp macro="" textlink="">
      <xdr:nvSpPr>
        <xdr:cNvPr id="153" name="楕円 152"/>
        <xdr:cNvSpPr/>
      </xdr:nvSpPr>
      <xdr:spPr>
        <a:xfrm>
          <a:off x="11747500" y="572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33700</xdr:rowOff>
    </xdr:from>
    <xdr:to>
      <xdr:col>64</xdr:col>
      <xdr:colOff>73025</xdr:colOff>
      <xdr:row>29</xdr:row>
      <xdr:rowOff>56987</xdr:rowOff>
    </xdr:to>
    <xdr:cxnSp macro="">
      <xdr:nvCxnSpPr>
        <xdr:cNvPr id="154" name="直線コネクタ 153"/>
        <xdr:cNvCxnSpPr/>
      </xdr:nvCxnSpPr>
      <xdr:spPr>
        <a:xfrm>
          <a:off x="11798300" y="5777275"/>
          <a:ext cx="762000" cy="2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121193</xdr:rowOff>
    </xdr:from>
    <xdr:ext cx="469744" cy="259045"/>
    <xdr:sp macro="" textlink="">
      <xdr:nvSpPr>
        <xdr:cNvPr id="155" name="n_1aveValue債務償還比率"/>
        <xdr:cNvSpPr txBox="1"/>
      </xdr:nvSpPr>
      <xdr:spPr>
        <a:xfrm>
          <a:off x="13836727" y="6207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150340</xdr:rowOff>
    </xdr:from>
    <xdr:ext cx="469744" cy="259045"/>
    <xdr:sp macro="" textlink="">
      <xdr:nvSpPr>
        <xdr:cNvPr id="156" name="n_2aveValue債務償還比率"/>
        <xdr:cNvSpPr txBox="1"/>
      </xdr:nvSpPr>
      <xdr:spPr>
        <a:xfrm>
          <a:off x="13087427" y="623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131371</xdr:rowOff>
    </xdr:from>
    <xdr:ext cx="469744" cy="259045"/>
    <xdr:sp macro="" textlink="">
      <xdr:nvSpPr>
        <xdr:cNvPr id="157" name="n_3aveValue債務償還比率"/>
        <xdr:cNvSpPr txBox="1"/>
      </xdr:nvSpPr>
      <xdr:spPr>
        <a:xfrm>
          <a:off x="12325427" y="621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159747</xdr:rowOff>
    </xdr:from>
    <xdr:ext cx="469744" cy="259045"/>
    <xdr:sp macro="" textlink="">
      <xdr:nvSpPr>
        <xdr:cNvPr id="158" name="n_4aveValue債務償還比率"/>
        <xdr:cNvSpPr txBox="1"/>
      </xdr:nvSpPr>
      <xdr:spPr>
        <a:xfrm>
          <a:off x="11563427" y="624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108738</xdr:rowOff>
    </xdr:from>
    <xdr:ext cx="469744" cy="259045"/>
    <xdr:sp macro="" textlink="">
      <xdr:nvSpPr>
        <xdr:cNvPr id="159" name="n_1mainValue債務償還比率"/>
        <xdr:cNvSpPr txBox="1"/>
      </xdr:nvSpPr>
      <xdr:spPr>
        <a:xfrm>
          <a:off x="13836727" y="550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48939</xdr:rowOff>
    </xdr:from>
    <xdr:ext cx="469744" cy="259045"/>
    <xdr:sp macro="" textlink="">
      <xdr:nvSpPr>
        <xdr:cNvPr id="160" name="n_2mainValue債務償還比率"/>
        <xdr:cNvSpPr txBox="1"/>
      </xdr:nvSpPr>
      <xdr:spPr>
        <a:xfrm>
          <a:off x="13087427" y="5621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124314</xdr:rowOff>
    </xdr:from>
    <xdr:ext cx="469744" cy="259045"/>
    <xdr:sp macro="" textlink="">
      <xdr:nvSpPr>
        <xdr:cNvPr id="161" name="n_3mainValue債務償還比率"/>
        <xdr:cNvSpPr txBox="1"/>
      </xdr:nvSpPr>
      <xdr:spPr>
        <a:xfrm>
          <a:off x="12325427" y="5524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101027</xdr:rowOff>
    </xdr:from>
    <xdr:ext cx="469744" cy="259045"/>
    <xdr:sp macro="" textlink="">
      <xdr:nvSpPr>
        <xdr:cNvPr id="162" name="n_4mainValue債務償還比率"/>
        <xdr:cNvSpPr txBox="1"/>
      </xdr:nvSpPr>
      <xdr:spPr>
        <a:xfrm>
          <a:off x="11563427" y="5501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124,617
121,930
11.30
53,583,172
51,719,510
1,854,768
23,914,781
17,986,019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121920</xdr:rowOff>
    </xdr:from>
    <xdr:to>
      <xdr:col>24</xdr:col>
      <xdr:colOff>62865</xdr:colOff>
      <xdr:row>41</xdr:row>
      <xdr:rowOff>133350</xdr:rowOff>
    </xdr:to>
    <xdr:cxnSp macro="">
      <xdr:nvCxnSpPr>
        <xdr:cNvPr id="57" name="直線コネクタ 56"/>
        <xdr:cNvCxnSpPr/>
      </xdr:nvCxnSpPr>
      <xdr:spPr>
        <a:xfrm flipV="1">
          <a:off x="4634865" y="595122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8" name="【道路】&#10;有形固定資産減価償却率最小値テキスト"/>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9" name="直線コネクタ 58"/>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68597</xdr:rowOff>
    </xdr:from>
    <xdr:ext cx="405111" cy="259045"/>
    <xdr:sp macro="" textlink="">
      <xdr:nvSpPr>
        <xdr:cNvPr id="60" name="【道路】&#10;有形固定資産減価償却率最大値テキスト"/>
        <xdr:cNvSpPr txBox="1"/>
      </xdr:nvSpPr>
      <xdr:spPr>
        <a:xfrm>
          <a:off x="4673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121920</xdr:rowOff>
    </xdr:from>
    <xdr:to>
      <xdr:col>24</xdr:col>
      <xdr:colOff>152400</xdr:colOff>
      <xdr:row>34</xdr:row>
      <xdr:rowOff>121920</xdr:rowOff>
    </xdr:to>
    <xdr:cxnSp macro="">
      <xdr:nvCxnSpPr>
        <xdr:cNvPr id="61" name="直線コネクタ 60"/>
        <xdr:cNvCxnSpPr/>
      </xdr:nvCxnSpPr>
      <xdr:spPr>
        <a:xfrm>
          <a:off x="4546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53992</xdr:rowOff>
    </xdr:from>
    <xdr:ext cx="405111" cy="259045"/>
    <xdr:sp macro="" textlink="">
      <xdr:nvSpPr>
        <xdr:cNvPr id="62" name="【道路】&#10;有形固定資産減価償却率平均値テキスト"/>
        <xdr:cNvSpPr txBox="1"/>
      </xdr:nvSpPr>
      <xdr:spPr>
        <a:xfrm>
          <a:off x="4673600" y="6397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31115</xdr:rowOff>
    </xdr:from>
    <xdr:to>
      <xdr:col>24</xdr:col>
      <xdr:colOff>114300</xdr:colOff>
      <xdr:row>38</xdr:row>
      <xdr:rowOff>132715</xdr:rowOff>
    </xdr:to>
    <xdr:sp macro="" textlink="">
      <xdr:nvSpPr>
        <xdr:cNvPr id="63" name="フローチャート: 判断 62"/>
        <xdr:cNvSpPr/>
      </xdr:nvSpPr>
      <xdr:spPr>
        <a:xfrm>
          <a:off x="45847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5" name="フローチャート: 判断 64"/>
        <xdr:cNvSpPr/>
      </xdr:nvSpPr>
      <xdr:spPr>
        <a:xfrm>
          <a:off x="2857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147320</xdr:rowOff>
    </xdr:from>
    <xdr:to>
      <xdr:col>10</xdr:col>
      <xdr:colOff>165100</xdr:colOff>
      <xdr:row>38</xdr:row>
      <xdr:rowOff>77470</xdr:rowOff>
    </xdr:to>
    <xdr:sp macro="" textlink="">
      <xdr:nvSpPr>
        <xdr:cNvPr id="66" name="フローチャート: 判断 65"/>
        <xdr:cNvSpPr/>
      </xdr:nvSpPr>
      <xdr:spPr>
        <a:xfrm>
          <a:off x="1968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128270</xdr:rowOff>
    </xdr:from>
    <xdr:to>
      <xdr:col>6</xdr:col>
      <xdr:colOff>38100</xdr:colOff>
      <xdr:row>38</xdr:row>
      <xdr:rowOff>58420</xdr:rowOff>
    </xdr:to>
    <xdr:sp macro="" textlink="">
      <xdr:nvSpPr>
        <xdr:cNvPr id="67" name="フローチャート: 判断 66"/>
        <xdr:cNvSpPr/>
      </xdr:nvSpPr>
      <xdr:spPr>
        <a:xfrm>
          <a:off x="1079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50165</xdr:rowOff>
    </xdr:from>
    <xdr:to>
      <xdr:col>24</xdr:col>
      <xdr:colOff>114300</xdr:colOff>
      <xdr:row>41</xdr:row>
      <xdr:rowOff>151765</xdr:rowOff>
    </xdr:to>
    <xdr:sp macro="" textlink="">
      <xdr:nvSpPr>
        <xdr:cNvPr id="73" name="楕円 72"/>
        <xdr:cNvSpPr/>
      </xdr:nvSpPr>
      <xdr:spPr>
        <a:xfrm>
          <a:off x="4584700" y="707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136542</xdr:rowOff>
    </xdr:from>
    <xdr:ext cx="405111" cy="259045"/>
    <xdr:sp macro="" textlink="">
      <xdr:nvSpPr>
        <xdr:cNvPr id="74" name="【道路】&#10;有形固定資産減価償却率該当値テキスト"/>
        <xdr:cNvSpPr txBox="1"/>
      </xdr:nvSpPr>
      <xdr:spPr>
        <a:xfrm>
          <a:off x="4673600" y="699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46355</xdr:rowOff>
    </xdr:from>
    <xdr:to>
      <xdr:col>20</xdr:col>
      <xdr:colOff>38100</xdr:colOff>
      <xdr:row>41</xdr:row>
      <xdr:rowOff>147955</xdr:rowOff>
    </xdr:to>
    <xdr:sp macro="" textlink="">
      <xdr:nvSpPr>
        <xdr:cNvPr id="75" name="楕円 74"/>
        <xdr:cNvSpPr/>
      </xdr:nvSpPr>
      <xdr:spPr>
        <a:xfrm>
          <a:off x="3746500" y="707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97155</xdr:rowOff>
    </xdr:from>
    <xdr:to>
      <xdr:col>24</xdr:col>
      <xdr:colOff>63500</xdr:colOff>
      <xdr:row>41</xdr:row>
      <xdr:rowOff>100965</xdr:rowOff>
    </xdr:to>
    <xdr:cxnSp macro="">
      <xdr:nvCxnSpPr>
        <xdr:cNvPr id="76" name="直線コネクタ 75"/>
        <xdr:cNvCxnSpPr/>
      </xdr:nvCxnSpPr>
      <xdr:spPr>
        <a:xfrm>
          <a:off x="3797300" y="712660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44450</xdr:rowOff>
    </xdr:from>
    <xdr:to>
      <xdr:col>15</xdr:col>
      <xdr:colOff>101600</xdr:colOff>
      <xdr:row>41</xdr:row>
      <xdr:rowOff>146050</xdr:rowOff>
    </xdr:to>
    <xdr:sp macro="" textlink="">
      <xdr:nvSpPr>
        <xdr:cNvPr id="77" name="楕円 76"/>
        <xdr:cNvSpPr/>
      </xdr:nvSpPr>
      <xdr:spPr>
        <a:xfrm>
          <a:off x="2857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95250</xdr:rowOff>
    </xdr:from>
    <xdr:to>
      <xdr:col>19</xdr:col>
      <xdr:colOff>177800</xdr:colOff>
      <xdr:row>41</xdr:row>
      <xdr:rowOff>97155</xdr:rowOff>
    </xdr:to>
    <xdr:cxnSp macro="">
      <xdr:nvCxnSpPr>
        <xdr:cNvPr id="78" name="直線コネクタ 77"/>
        <xdr:cNvCxnSpPr/>
      </xdr:nvCxnSpPr>
      <xdr:spPr>
        <a:xfrm>
          <a:off x="2908300" y="712470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57785</xdr:rowOff>
    </xdr:from>
    <xdr:to>
      <xdr:col>10</xdr:col>
      <xdr:colOff>165100</xdr:colOff>
      <xdr:row>41</xdr:row>
      <xdr:rowOff>159385</xdr:rowOff>
    </xdr:to>
    <xdr:sp macro="" textlink="">
      <xdr:nvSpPr>
        <xdr:cNvPr id="79" name="楕円 78"/>
        <xdr:cNvSpPr/>
      </xdr:nvSpPr>
      <xdr:spPr>
        <a:xfrm>
          <a:off x="1968500" y="708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95250</xdr:rowOff>
    </xdr:from>
    <xdr:to>
      <xdr:col>15</xdr:col>
      <xdr:colOff>50800</xdr:colOff>
      <xdr:row>41</xdr:row>
      <xdr:rowOff>108585</xdr:rowOff>
    </xdr:to>
    <xdr:cxnSp macro="">
      <xdr:nvCxnSpPr>
        <xdr:cNvPr id="80" name="直線コネクタ 79"/>
        <xdr:cNvCxnSpPr/>
      </xdr:nvCxnSpPr>
      <xdr:spPr>
        <a:xfrm flipV="1">
          <a:off x="2019300" y="712470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65405</xdr:rowOff>
    </xdr:from>
    <xdr:to>
      <xdr:col>6</xdr:col>
      <xdr:colOff>38100</xdr:colOff>
      <xdr:row>41</xdr:row>
      <xdr:rowOff>167005</xdr:rowOff>
    </xdr:to>
    <xdr:sp macro="" textlink="">
      <xdr:nvSpPr>
        <xdr:cNvPr id="81" name="楕円 80"/>
        <xdr:cNvSpPr/>
      </xdr:nvSpPr>
      <xdr:spPr>
        <a:xfrm>
          <a:off x="1079500" y="709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108585</xdr:rowOff>
    </xdr:from>
    <xdr:to>
      <xdr:col>10</xdr:col>
      <xdr:colOff>114300</xdr:colOff>
      <xdr:row>41</xdr:row>
      <xdr:rowOff>116205</xdr:rowOff>
    </xdr:to>
    <xdr:cxnSp macro="">
      <xdr:nvCxnSpPr>
        <xdr:cNvPr id="82" name="直線コネクタ 81"/>
        <xdr:cNvCxnSpPr/>
      </xdr:nvCxnSpPr>
      <xdr:spPr>
        <a:xfrm flipV="1">
          <a:off x="1130300" y="713803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137812</xdr:rowOff>
    </xdr:from>
    <xdr:ext cx="405111" cy="259045"/>
    <xdr:sp macro="" textlink="">
      <xdr:nvSpPr>
        <xdr:cNvPr id="83" name="n_1aveValue【道路】&#10;有形固定資産減価償却率"/>
        <xdr:cNvSpPr txBox="1"/>
      </xdr:nvSpPr>
      <xdr:spPr>
        <a:xfrm>
          <a:off x="3582044" y="631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126382</xdr:rowOff>
    </xdr:from>
    <xdr:ext cx="405111" cy="259045"/>
    <xdr:sp macro="" textlink="">
      <xdr:nvSpPr>
        <xdr:cNvPr id="84" name="n_2aveValue【道路】&#10;有形固定資産減価償却率"/>
        <xdr:cNvSpPr txBox="1"/>
      </xdr:nvSpPr>
      <xdr:spPr>
        <a:xfrm>
          <a:off x="27057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93997</xdr:rowOff>
    </xdr:from>
    <xdr:ext cx="405111" cy="259045"/>
    <xdr:sp macro="" textlink="">
      <xdr:nvSpPr>
        <xdr:cNvPr id="85" name="n_3aveValue【道路】&#10;有形固定資産減価償却率"/>
        <xdr:cNvSpPr txBox="1"/>
      </xdr:nvSpPr>
      <xdr:spPr>
        <a:xfrm>
          <a:off x="18167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74947</xdr:rowOff>
    </xdr:from>
    <xdr:ext cx="405111" cy="259045"/>
    <xdr:sp macro="" textlink="">
      <xdr:nvSpPr>
        <xdr:cNvPr id="86" name="n_4aveValue【道路】&#10;有形固定資産減価償却率"/>
        <xdr:cNvSpPr txBox="1"/>
      </xdr:nvSpPr>
      <xdr:spPr>
        <a:xfrm>
          <a:off x="927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139082</xdr:rowOff>
    </xdr:from>
    <xdr:ext cx="405111" cy="259045"/>
    <xdr:sp macro="" textlink="">
      <xdr:nvSpPr>
        <xdr:cNvPr id="87" name="n_1mainValue【道路】&#10;有形固定資産減価償却率"/>
        <xdr:cNvSpPr txBox="1"/>
      </xdr:nvSpPr>
      <xdr:spPr>
        <a:xfrm>
          <a:off x="3582044" y="716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137177</xdr:rowOff>
    </xdr:from>
    <xdr:ext cx="405111" cy="259045"/>
    <xdr:sp macro="" textlink="">
      <xdr:nvSpPr>
        <xdr:cNvPr id="88" name="n_2mainValue【道路】&#10;有形固定資産減価償却率"/>
        <xdr:cNvSpPr txBox="1"/>
      </xdr:nvSpPr>
      <xdr:spPr>
        <a:xfrm>
          <a:off x="2705744"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150512</xdr:rowOff>
    </xdr:from>
    <xdr:ext cx="405111" cy="259045"/>
    <xdr:sp macro="" textlink="">
      <xdr:nvSpPr>
        <xdr:cNvPr id="89" name="n_3mainValue【道路】&#10;有形固定資産減価償却率"/>
        <xdr:cNvSpPr txBox="1"/>
      </xdr:nvSpPr>
      <xdr:spPr>
        <a:xfrm>
          <a:off x="1816744" y="7179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158132</xdr:rowOff>
    </xdr:from>
    <xdr:ext cx="405111" cy="259045"/>
    <xdr:sp macro="" textlink="">
      <xdr:nvSpPr>
        <xdr:cNvPr id="90" name="n_4mainValue【道路】&#10;有形固定資産減価償却率"/>
        <xdr:cNvSpPr txBox="1"/>
      </xdr:nvSpPr>
      <xdr:spPr>
        <a:xfrm>
          <a:off x="927744" y="718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90678</xdr:rowOff>
    </xdr:from>
    <xdr:to>
      <xdr:col>54</xdr:col>
      <xdr:colOff>189865</xdr:colOff>
      <xdr:row>41</xdr:row>
      <xdr:rowOff>104242</xdr:rowOff>
    </xdr:to>
    <xdr:cxnSp macro="">
      <xdr:nvCxnSpPr>
        <xdr:cNvPr id="114" name="直線コネクタ 113"/>
        <xdr:cNvCxnSpPr/>
      </xdr:nvCxnSpPr>
      <xdr:spPr>
        <a:xfrm flipV="1">
          <a:off x="10476865" y="5919978"/>
          <a:ext cx="0" cy="1213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108069</xdr:rowOff>
    </xdr:from>
    <xdr:ext cx="469744" cy="259045"/>
    <xdr:sp macro="" textlink="">
      <xdr:nvSpPr>
        <xdr:cNvPr id="115" name="【道路】&#10;一人当たり延長最小値テキスト"/>
        <xdr:cNvSpPr txBox="1"/>
      </xdr:nvSpPr>
      <xdr:spPr>
        <a:xfrm>
          <a:off x="10515600" y="713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104242</xdr:rowOff>
    </xdr:from>
    <xdr:to>
      <xdr:col>55</xdr:col>
      <xdr:colOff>88900</xdr:colOff>
      <xdr:row>41</xdr:row>
      <xdr:rowOff>104242</xdr:rowOff>
    </xdr:to>
    <xdr:cxnSp macro="">
      <xdr:nvCxnSpPr>
        <xdr:cNvPr id="116" name="直線コネクタ 115"/>
        <xdr:cNvCxnSpPr/>
      </xdr:nvCxnSpPr>
      <xdr:spPr>
        <a:xfrm>
          <a:off x="10388600" y="7133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37355</xdr:rowOff>
    </xdr:from>
    <xdr:ext cx="534377" cy="259045"/>
    <xdr:sp macro="" textlink="">
      <xdr:nvSpPr>
        <xdr:cNvPr id="117" name="【道路】&#10;一人当たり延長最大値テキスト"/>
        <xdr:cNvSpPr txBox="1"/>
      </xdr:nvSpPr>
      <xdr:spPr>
        <a:xfrm>
          <a:off x="10515600" y="569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90678</xdr:rowOff>
    </xdr:from>
    <xdr:to>
      <xdr:col>55</xdr:col>
      <xdr:colOff>88900</xdr:colOff>
      <xdr:row>34</xdr:row>
      <xdr:rowOff>90678</xdr:rowOff>
    </xdr:to>
    <xdr:cxnSp macro="">
      <xdr:nvCxnSpPr>
        <xdr:cNvPr id="118" name="直線コネクタ 117"/>
        <xdr:cNvCxnSpPr/>
      </xdr:nvCxnSpPr>
      <xdr:spPr>
        <a:xfrm>
          <a:off x="10388600" y="5919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107027</xdr:rowOff>
    </xdr:from>
    <xdr:ext cx="469744" cy="259045"/>
    <xdr:sp macro="" textlink="">
      <xdr:nvSpPr>
        <xdr:cNvPr id="119" name="【道路】&#10;一人当たり延長平均値テキスト"/>
        <xdr:cNvSpPr txBox="1"/>
      </xdr:nvSpPr>
      <xdr:spPr>
        <a:xfrm>
          <a:off x="10515600" y="6622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84150</xdr:rowOff>
    </xdr:from>
    <xdr:to>
      <xdr:col>55</xdr:col>
      <xdr:colOff>50800</xdr:colOff>
      <xdr:row>40</xdr:row>
      <xdr:rowOff>14300</xdr:rowOff>
    </xdr:to>
    <xdr:sp macro="" textlink="">
      <xdr:nvSpPr>
        <xdr:cNvPr id="120" name="フローチャート: 判断 119"/>
        <xdr:cNvSpPr/>
      </xdr:nvSpPr>
      <xdr:spPr>
        <a:xfrm>
          <a:off x="10426700" y="677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67767</xdr:rowOff>
    </xdr:from>
    <xdr:to>
      <xdr:col>50</xdr:col>
      <xdr:colOff>165100</xdr:colOff>
      <xdr:row>39</xdr:row>
      <xdr:rowOff>169367</xdr:rowOff>
    </xdr:to>
    <xdr:sp macro="" textlink="">
      <xdr:nvSpPr>
        <xdr:cNvPr id="121" name="フローチャート: 判断 120"/>
        <xdr:cNvSpPr/>
      </xdr:nvSpPr>
      <xdr:spPr>
        <a:xfrm>
          <a:off x="9588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89560</xdr:rowOff>
    </xdr:from>
    <xdr:to>
      <xdr:col>46</xdr:col>
      <xdr:colOff>38100</xdr:colOff>
      <xdr:row>40</xdr:row>
      <xdr:rowOff>19710</xdr:rowOff>
    </xdr:to>
    <xdr:sp macro="" textlink="">
      <xdr:nvSpPr>
        <xdr:cNvPr id="122" name="フローチャート: 判断 121"/>
        <xdr:cNvSpPr/>
      </xdr:nvSpPr>
      <xdr:spPr>
        <a:xfrm>
          <a:off x="8699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85674</xdr:rowOff>
    </xdr:from>
    <xdr:to>
      <xdr:col>41</xdr:col>
      <xdr:colOff>101600</xdr:colOff>
      <xdr:row>40</xdr:row>
      <xdr:rowOff>15824</xdr:rowOff>
    </xdr:to>
    <xdr:sp macro="" textlink="">
      <xdr:nvSpPr>
        <xdr:cNvPr id="123" name="フローチャート: 判断 122"/>
        <xdr:cNvSpPr/>
      </xdr:nvSpPr>
      <xdr:spPr>
        <a:xfrm>
          <a:off x="7810500" y="67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85446</xdr:rowOff>
    </xdr:from>
    <xdr:to>
      <xdr:col>36</xdr:col>
      <xdr:colOff>165100</xdr:colOff>
      <xdr:row>40</xdr:row>
      <xdr:rowOff>15596</xdr:rowOff>
    </xdr:to>
    <xdr:sp macro="" textlink="">
      <xdr:nvSpPr>
        <xdr:cNvPr id="124" name="フローチャート: 判断 123"/>
        <xdr:cNvSpPr/>
      </xdr:nvSpPr>
      <xdr:spPr>
        <a:xfrm>
          <a:off x="6921500" y="67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44983</xdr:rowOff>
    </xdr:from>
    <xdr:to>
      <xdr:col>55</xdr:col>
      <xdr:colOff>50800</xdr:colOff>
      <xdr:row>41</xdr:row>
      <xdr:rowOff>146583</xdr:rowOff>
    </xdr:to>
    <xdr:sp macro="" textlink="">
      <xdr:nvSpPr>
        <xdr:cNvPr id="130" name="楕円 129"/>
        <xdr:cNvSpPr/>
      </xdr:nvSpPr>
      <xdr:spPr>
        <a:xfrm>
          <a:off x="10426700" y="707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131360</xdr:rowOff>
    </xdr:from>
    <xdr:ext cx="469744" cy="259045"/>
    <xdr:sp macro="" textlink="">
      <xdr:nvSpPr>
        <xdr:cNvPr id="131" name="【道路】&#10;一人当たり延長該当値テキスト"/>
        <xdr:cNvSpPr txBox="1"/>
      </xdr:nvSpPr>
      <xdr:spPr>
        <a:xfrm>
          <a:off x="10515600" y="6989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44526</xdr:rowOff>
    </xdr:from>
    <xdr:to>
      <xdr:col>50</xdr:col>
      <xdr:colOff>165100</xdr:colOff>
      <xdr:row>41</xdr:row>
      <xdr:rowOff>146126</xdr:rowOff>
    </xdr:to>
    <xdr:sp macro="" textlink="">
      <xdr:nvSpPr>
        <xdr:cNvPr id="132" name="楕円 131"/>
        <xdr:cNvSpPr/>
      </xdr:nvSpPr>
      <xdr:spPr>
        <a:xfrm>
          <a:off x="9588500" y="707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95326</xdr:rowOff>
    </xdr:from>
    <xdr:to>
      <xdr:col>55</xdr:col>
      <xdr:colOff>0</xdr:colOff>
      <xdr:row>41</xdr:row>
      <xdr:rowOff>95783</xdr:rowOff>
    </xdr:to>
    <xdr:cxnSp macro="">
      <xdr:nvCxnSpPr>
        <xdr:cNvPr id="133" name="直線コネクタ 132"/>
        <xdr:cNvCxnSpPr/>
      </xdr:nvCxnSpPr>
      <xdr:spPr>
        <a:xfrm>
          <a:off x="9639300" y="7124776"/>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43612</xdr:rowOff>
    </xdr:from>
    <xdr:to>
      <xdr:col>46</xdr:col>
      <xdr:colOff>38100</xdr:colOff>
      <xdr:row>41</xdr:row>
      <xdr:rowOff>145212</xdr:rowOff>
    </xdr:to>
    <xdr:sp macro="" textlink="">
      <xdr:nvSpPr>
        <xdr:cNvPr id="134" name="楕円 133"/>
        <xdr:cNvSpPr/>
      </xdr:nvSpPr>
      <xdr:spPr>
        <a:xfrm>
          <a:off x="8699500" y="707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94412</xdr:rowOff>
    </xdr:from>
    <xdr:to>
      <xdr:col>50</xdr:col>
      <xdr:colOff>114300</xdr:colOff>
      <xdr:row>41</xdr:row>
      <xdr:rowOff>95326</xdr:rowOff>
    </xdr:to>
    <xdr:cxnSp macro="">
      <xdr:nvCxnSpPr>
        <xdr:cNvPr id="135" name="直線コネクタ 134"/>
        <xdr:cNvCxnSpPr/>
      </xdr:nvCxnSpPr>
      <xdr:spPr>
        <a:xfrm>
          <a:off x="8750300" y="7123862"/>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43535</xdr:rowOff>
    </xdr:from>
    <xdr:to>
      <xdr:col>41</xdr:col>
      <xdr:colOff>101600</xdr:colOff>
      <xdr:row>41</xdr:row>
      <xdr:rowOff>145135</xdr:rowOff>
    </xdr:to>
    <xdr:sp macro="" textlink="">
      <xdr:nvSpPr>
        <xdr:cNvPr id="136" name="楕円 135"/>
        <xdr:cNvSpPr/>
      </xdr:nvSpPr>
      <xdr:spPr>
        <a:xfrm>
          <a:off x="7810500" y="707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94335</xdr:rowOff>
    </xdr:from>
    <xdr:to>
      <xdr:col>45</xdr:col>
      <xdr:colOff>177800</xdr:colOff>
      <xdr:row>41</xdr:row>
      <xdr:rowOff>94412</xdr:rowOff>
    </xdr:to>
    <xdr:cxnSp macro="">
      <xdr:nvCxnSpPr>
        <xdr:cNvPr id="137" name="直線コネクタ 136"/>
        <xdr:cNvCxnSpPr/>
      </xdr:nvCxnSpPr>
      <xdr:spPr>
        <a:xfrm>
          <a:off x="7861300" y="7123785"/>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42621</xdr:rowOff>
    </xdr:from>
    <xdr:to>
      <xdr:col>36</xdr:col>
      <xdr:colOff>165100</xdr:colOff>
      <xdr:row>41</xdr:row>
      <xdr:rowOff>144221</xdr:rowOff>
    </xdr:to>
    <xdr:sp macro="" textlink="">
      <xdr:nvSpPr>
        <xdr:cNvPr id="138" name="楕円 137"/>
        <xdr:cNvSpPr/>
      </xdr:nvSpPr>
      <xdr:spPr>
        <a:xfrm>
          <a:off x="6921500" y="707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93421</xdr:rowOff>
    </xdr:from>
    <xdr:to>
      <xdr:col>41</xdr:col>
      <xdr:colOff>50800</xdr:colOff>
      <xdr:row>41</xdr:row>
      <xdr:rowOff>94335</xdr:rowOff>
    </xdr:to>
    <xdr:cxnSp macro="">
      <xdr:nvCxnSpPr>
        <xdr:cNvPr id="139" name="直線コネクタ 138"/>
        <xdr:cNvCxnSpPr/>
      </xdr:nvCxnSpPr>
      <xdr:spPr>
        <a:xfrm>
          <a:off x="6972300" y="7122871"/>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14444</xdr:rowOff>
    </xdr:from>
    <xdr:ext cx="469744" cy="259045"/>
    <xdr:sp macro="" textlink="">
      <xdr:nvSpPr>
        <xdr:cNvPr id="140" name="n_1aveValue【道路】&#10;一人当たり延長"/>
        <xdr:cNvSpPr txBox="1"/>
      </xdr:nvSpPr>
      <xdr:spPr>
        <a:xfrm>
          <a:off x="9391727" y="652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36237</xdr:rowOff>
    </xdr:from>
    <xdr:ext cx="469744" cy="259045"/>
    <xdr:sp macro="" textlink="">
      <xdr:nvSpPr>
        <xdr:cNvPr id="141" name="n_2aveValue【道路】&#10;一人当たり延長"/>
        <xdr:cNvSpPr txBox="1"/>
      </xdr:nvSpPr>
      <xdr:spPr>
        <a:xfrm>
          <a:off x="8515427"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32351</xdr:rowOff>
    </xdr:from>
    <xdr:ext cx="469744" cy="259045"/>
    <xdr:sp macro="" textlink="">
      <xdr:nvSpPr>
        <xdr:cNvPr id="142" name="n_3aveValue【道路】&#10;一人当たり延長"/>
        <xdr:cNvSpPr txBox="1"/>
      </xdr:nvSpPr>
      <xdr:spPr>
        <a:xfrm>
          <a:off x="7626427" y="654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32123</xdr:rowOff>
    </xdr:from>
    <xdr:ext cx="469744" cy="259045"/>
    <xdr:sp macro="" textlink="">
      <xdr:nvSpPr>
        <xdr:cNvPr id="143" name="n_4aveValue【道路】&#10;一人当たり延長"/>
        <xdr:cNvSpPr txBox="1"/>
      </xdr:nvSpPr>
      <xdr:spPr>
        <a:xfrm>
          <a:off x="6737427" y="654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137253</xdr:rowOff>
    </xdr:from>
    <xdr:ext cx="469744" cy="259045"/>
    <xdr:sp macro="" textlink="">
      <xdr:nvSpPr>
        <xdr:cNvPr id="144" name="n_1mainValue【道路】&#10;一人当たり延長"/>
        <xdr:cNvSpPr txBox="1"/>
      </xdr:nvSpPr>
      <xdr:spPr>
        <a:xfrm>
          <a:off x="9391727" y="716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136339</xdr:rowOff>
    </xdr:from>
    <xdr:ext cx="469744" cy="259045"/>
    <xdr:sp macro="" textlink="">
      <xdr:nvSpPr>
        <xdr:cNvPr id="145" name="n_2mainValue【道路】&#10;一人当たり延長"/>
        <xdr:cNvSpPr txBox="1"/>
      </xdr:nvSpPr>
      <xdr:spPr>
        <a:xfrm>
          <a:off x="8515427" y="716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136262</xdr:rowOff>
    </xdr:from>
    <xdr:ext cx="469744" cy="259045"/>
    <xdr:sp macro="" textlink="">
      <xdr:nvSpPr>
        <xdr:cNvPr id="146" name="n_3mainValue【道路】&#10;一人当たり延長"/>
        <xdr:cNvSpPr txBox="1"/>
      </xdr:nvSpPr>
      <xdr:spPr>
        <a:xfrm>
          <a:off x="7626427" y="716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135348</xdr:rowOff>
    </xdr:from>
    <xdr:ext cx="469744" cy="259045"/>
    <xdr:sp macro="" textlink="">
      <xdr:nvSpPr>
        <xdr:cNvPr id="147" name="n_4mainValue【道路】&#10;一人当たり延長"/>
        <xdr:cNvSpPr txBox="1"/>
      </xdr:nvSpPr>
      <xdr:spPr>
        <a:xfrm>
          <a:off x="6737427" y="716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51435</xdr:rowOff>
    </xdr:from>
    <xdr:to>
      <xdr:col>24</xdr:col>
      <xdr:colOff>62865</xdr:colOff>
      <xdr:row>64</xdr:row>
      <xdr:rowOff>26670</xdr:rowOff>
    </xdr:to>
    <xdr:cxnSp macro="">
      <xdr:nvCxnSpPr>
        <xdr:cNvPr id="172" name="直線コネクタ 171"/>
        <xdr:cNvCxnSpPr/>
      </xdr:nvCxnSpPr>
      <xdr:spPr>
        <a:xfrm flipV="1">
          <a:off x="4634865" y="9652635"/>
          <a:ext cx="0" cy="134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30497</xdr:rowOff>
    </xdr:from>
    <xdr:ext cx="405111" cy="259045"/>
    <xdr:sp macro="" textlink="">
      <xdr:nvSpPr>
        <xdr:cNvPr id="173" name="【橋りょう・トンネル】&#10;有形固定資産減価償却率最小値テキスト"/>
        <xdr:cNvSpPr txBox="1"/>
      </xdr:nvSpPr>
      <xdr:spPr>
        <a:xfrm>
          <a:off x="4673600" y="1100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26670</xdr:rowOff>
    </xdr:from>
    <xdr:to>
      <xdr:col>24</xdr:col>
      <xdr:colOff>152400</xdr:colOff>
      <xdr:row>64</xdr:row>
      <xdr:rowOff>26670</xdr:rowOff>
    </xdr:to>
    <xdr:cxnSp macro="">
      <xdr:nvCxnSpPr>
        <xdr:cNvPr id="174" name="直線コネクタ 173"/>
        <xdr:cNvCxnSpPr/>
      </xdr:nvCxnSpPr>
      <xdr:spPr>
        <a:xfrm>
          <a:off x="4546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169562</xdr:rowOff>
    </xdr:from>
    <xdr:ext cx="405111" cy="259045"/>
    <xdr:sp macro="" textlink="">
      <xdr:nvSpPr>
        <xdr:cNvPr id="175" name="【橋りょう・トンネル】&#10;有形固定資産減価償却率最大値テキスト"/>
        <xdr:cNvSpPr txBox="1"/>
      </xdr:nvSpPr>
      <xdr:spPr>
        <a:xfrm>
          <a:off x="4673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51435</xdr:rowOff>
    </xdr:from>
    <xdr:to>
      <xdr:col>24</xdr:col>
      <xdr:colOff>152400</xdr:colOff>
      <xdr:row>56</xdr:row>
      <xdr:rowOff>51435</xdr:rowOff>
    </xdr:to>
    <xdr:cxnSp macro="">
      <xdr:nvCxnSpPr>
        <xdr:cNvPr id="176" name="直線コネクタ 175"/>
        <xdr:cNvCxnSpPr/>
      </xdr:nvCxnSpPr>
      <xdr:spPr>
        <a:xfrm>
          <a:off x="4546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40022</xdr:rowOff>
    </xdr:from>
    <xdr:ext cx="405111" cy="259045"/>
    <xdr:sp macro="" textlink="">
      <xdr:nvSpPr>
        <xdr:cNvPr id="177" name="【橋りょう・トンネル】&#10;有形固定資産減価償却率平均値テキスト"/>
        <xdr:cNvSpPr txBox="1"/>
      </xdr:nvSpPr>
      <xdr:spPr>
        <a:xfrm>
          <a:off x="4673600" y="10327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61595</xdr:rowOff>
    </xdr:from>
    <xdr:to>
      <xdr:col>24</xdr:col>
      <xdr:colOff>114300</xdr:colOff>
      <xdr:row>60</xdr:row>
      <xdr:rowOff>163195</xdr:rowOff>
    </xdr:to>
    <xdr:sp macro="" textlink="">
      <xdr:nvSpPr>
        <xdr:cNvPr id="178" name="フローチャート: 判断 177"/>
        <xdr:cNvSpPr/>
      </xdr:nvSpPr>
      <xdr:spPr>
        <a:xfrm>
          <a:off x="45847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33020</xdr:rowOff>
    </xdr:from>
    <xdr:to>
      <xdr:col>20</xdr:col>
      <xdr:colOff>38100</xdr:colOff>
      <xdr:row>60</xdr:row>
      <xdr:rowOff>134620</xdr:rowOff>
    </xdr:to>
    <xdr:sp macro="" textlink="">
      <xdr:nvSpPr>
        <xdr:cNvPr id="179" name="フローチャート: 判断 178"/>
        <xdr:cNvSpPr/>
      </xdr:nvSpPr>
      <xdr:spPr>
        <a:xfrm>
          <a:off x="3746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25400</xdr:rowOff>
    </xdr:from>
    <xdr:to>
      <xdr:col>15</xdr:col>
      <xdr:colOff>101600</xdr:colOff>
      <xdr:row>60</xdr:row>
      <xdr:rowOff>127000</xdr:rowOff>
    </xdr:to>
    <xdr:sp macro="" textlink="">
      <xdr:nvSpPr>
        <xdr:cNvPr id="180" name="フローチャート: 判断 179"/>
        <xdr:cNvSpPr/>
      </xdr:nvSpPr>
      <xdr:spPr>
        <a:xfrm>
          <a:off x="2857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158750</xdr:rowOff>
    </xdr:from>
    <xdr:to>
      <xdr:col>10</xdr:col>
      <xdr:colOff>165100</xdr:colOff>
      <xdr:row>60</xdr:row>
      <xdr:rowOff>88900</xdr:rowOff>
    </xdr:to>
    <xdr:sp macro="" textlink="">
      <xdr:nvSpPr>
        <xdr:cNvPr id="181" name="フローチャート: 判断 180"/>
        <xdr:cNvSpPr/>
      </xdr:nvSpPr>
      <xdr:spPr>
        <a:xfrm>
          <a:off x="1968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85090</xdr:rowOff>
    </xdr:to>
    <xdr:sp macro="" textlink="">
      <xdr:nvSpPr>
        <xdr:cNvPr id="182" name="フローチャート: 判断 181"/>
        <xdr:cNvSpPr/>
      </xdr:nvSpPr>
      <xdr:spPr>
        <a:xfrm>
          <a:off x="1079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6350</xdr:rowOff>
    </xdr:from>
    <xdr:to>
      <xdr:col>24</xdr:col>
      <xdr:colOff>114300</xdr:colOff>
      <xdr:row>59</xdr:row>
      <xdr:rowOff>107950</xdr:rowOff>
    </xdr:to>
    <xdr:sp macro="" textlink="">
      <xdr:nvSpPr>
        <xdr:cNvPr id="188" name="楕円 187"/>
        <xdr:cNvSpPr/>
      </xdr:nvSpPr>
      <xdr:spPr>
        <a:xfrm>
          <a:off x="45847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29227</xdr:rowOff>
    </xdr:from>
    <xdr:ext cx="405111" cy="259045"/>
    <xdr:sp macro="" textlink="">
      <xdr:nvSpPr>
        <xdr:cNvPr id="189" name="【橋りょう・トンネル】&#10;有形固定資産減価償却率該当値テキスト"/>
        <xdr:cNvSpPr txBox="1"/>
      </xdr:nvSpPr>
      <xdr:spPr>
        <a:xfrm>
          <a:off x="4673600"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154940</xdr:rowOff>
    </xdr:from>
    <xdr:to>
      <xdr:col>20</xdr:col>
      <xdr:colOff>38100</xdr:colOff>
      <xdr:row>59</xdr:row>
      <xdr:rowOff>85090</xdr:rowOff>
    </xdr:to>
    <xdr:sp macro="" textlink="">
      <xdr:nvSpPr>
        <xdr:cNvPr id="190" name="楕円 189"/>
        <xdr:cNvSpPr/>
      </xdr:nvSpPr>
      <xdr:spPr>
        <a:xfrm>
          <a:off x="3746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34290</xdr:rowOff>
    </xdr:from>
    <xdr:to>
      <xdr:col>24</xdr:col>
      <xdr:colOff>63500</xdr:colOff>
      <xdr:row>59</xdr:row>
      <xdr:rowOff>57150</xdr:rowOff>
    </xdr:to>
    <xdr:cxnSp macro="">
      <xdr:nvCxnSpPr>
        <xdr:cNvPr id="191" name="直線コネクタ 190"/>
        <xdr:cNvCxnSpPr/>
      </xdr:nvCxnSpPr>
      <xdr:spPr>
        <a:xfrm>
          <a:off x="3797300" y="101498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33020</xdr:rowOff>
    </xdr:from>
    <xdr:to>
      <xdr:col>15</xdr:col>
      <xdr:colOff>101600</xdr:colOff>
      <xdr:row>59</xdr:row>
      <xdr:rowOff>134620</xdr:rowOff>
    </xdr:to>
    <xdr:sp macro="" textlink="">
      <xdr:nvSpPr>
        <xdr:cNvPr id="192" name="楕円 191"/>
        <xdr:cNvSpPr/>
      </xdr:nvSpPr>
      <xdr:spPr>
        <a:xfrm>
          <a:off x="2857500" y="1014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34290</xdr:rowOff>
    </xdr:from>
    <xdr:to>
      <xdr:col>19</xdr:col>
      <xdr:colOff>177800</xdr:colOff>
      <xdr:row>59</xdr:row>
      <xdr:rowOff>83820</xdr:rowOff>
    </xdr:to>
    <xdr:cxnSp macro="">
      <xdr:nvCxnSpPr>
        <xdr:cNvPr id="193" name="直線コネクタ 192"/>
        <xdr:cNvCxnSpPr/>
      </xdr:nvCxnSpPr>
      <xdr:spPr>
        <a:xfrm flipV="1">
          <a:off x="2908300" y="101498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88265</xdr:rowOff>
    </xdr:from>
    <xdr:to>
      <xdr:col>10</xdr:col>
      <xdr:colOff>165100</xdr:colOff>
      <xdr:row>60</xdr:row>
      <xdr:rowOff>18415</xdr:rowOff>
    </xdr:to>
    <xdr:sp macro="" textlink="">
      <xdr:nvSpPr>
        <xdr:cNvPr id="194" name="楕円 193"/>
        <xdr:cNvSpPr/>
      </xdr:nvSpPr>
      <xdr:spPr>
        <a:xfrm>
          <a:off x="1968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83820</xdr:rowOff>
    </xdr:from>
    <xdr:to>
      <xdr:col>15</xdr:col>
      <xdr:colOff>50800</xdr:colOff>
      <xdr:row>59</xdr:row>
      <xdr:rowOff>139065</xdr:rowOff>
    </xdr:to>
    <xdr:cxnSp macro="">
      <xdr:nvCxnSpPr>
        <xdr:cNvPr id="195" name="直線コネクタ 194"/>
        <xdr:cNvCxnSpPr/>
      </xdr:nvCxnSpPr>
      <xdr:spPr>
        <a:xfrm flipV="1">
          <a:off x="2019300" y="1019937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124460</xdr:rowOff>
    </xdr:from>
    <xdr:to>
      <xdr:col>6</xdr:col>
      <xdr:colOff>38100</xdr:colOff>
      <xdr:row>60</xdr:row>
      <xdr:rowOff>54610</xdr:rowOff>
    </xdr:to>
    <xdr:sp macro="" textlink="">
      <xdr:nvSpPr>
        <xdr:cNvPr id="196" name="楕円 195"/>
        <xdr:cNvSpPr/>
      </xdr:nvSpPr>
      <xdr:spPr>
        <a:xfrm>
          <a:off x="1079500" y="1024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139065</xdr:rowOff>
    </xdr:from>
    <xdr:to>
      <xdr:col>10</xdr:col>
      <xdr:colOff>114300</xdr:colOff>
      <xdr:row>60</xdr:row>
      <xdr:rowOff>3810</xdr:rowOff>
    </xdr:to>
    <xdr:cxnSp macro="">
      <xdr:nvCxnSpPr>
        <xdr:cNvPr id="197" name="直線コネクタ 196"/>
        <xdr:cNvCxnSpPr/>
      </xdr:nvCxnSpPr>
      <xdr:spPr>
        <a:xfrm flipV="1">
          <a:off x="1130300" y="1025461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125747</xdr:rowOff>
    </xdr:from>
    <xdr:ext cx="405111" cy="259045"/>
    <xdr:sp macro="" textlink="">
      <xdr:nvSpPr>
        <xdr:cNvPr id="198" name="n_1aveValue【橋りょう・トンネル】&#10;有形固定資産減価償却率"/>
        <xdr:cNvSpPr txBox="1"/>
      </xdr:nvSpPr>
      <xdr:spPr>
        <a:xfrm>
          <a:off x="35820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118127</xdr:rowOff>
    </xdr:from>
    <xdr:ext cx="405111" cy="259045"/>
    <xdr:sp macro="" textlink="">
      <xdr:nvSpPr>
        <xdr:cNvPr id="199" name="n_2aveValue【橋りょう・トンネル】&#10;有形固定資産減価償却率"/>
        <xdr:cNvSpPr txBox="1"/>
      </xdr:nvSpPr>
      <xdr:spPr>
        <a:xfrm>
          <a:off x="27057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80027</xdr:rowOff>
    </xdr:from>
    <xdr:ext cx="405111" cy="259045"/>
    <xdr:sp macro="" textlink="">
      <xdr:nvSpPr>
        <xdr:cNvPr id="200" name="n_3aveValue【橋りょう・トンネル】&#10;有形固定資産減価償却率"/>
        <xdr:cNvSpPr txBox="1"/>
      </xdr:nvSpPr>
      <xdr:spPr>
        <a:xfrm>
          <a:off x="18167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76217</xdr:rowOff>
    </xdr:from>
    <xdr:ext cx="405111" cy="259045"/>
    <xdr:sp macro="" textlink="">
      <xdr:nvSpPr>
        <xdr:cNvPr id="201" name="n_4aveValue【橋りょう・トンネル】&#10;有形固定資産減価償却率"/>
        <xdr:cNvSpPr txBox="1"/>
      </xdr:nvSpPr>
      <xdr:spPr>
        <a:xfrm>
          <a:off x="927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101617</xdr:rowOff>
    </xdr:from>
    <xdr:ext cx="405111" cy="259045"/>
    <xdr:sp macro="" textlink="">
      <xdr:nvSpPr>
        <xdr:cNvPr id="202" name="n_1mainValue【橋りょう・トンネル】&#10;有形固定資産減価償却率"/>
        <xdr:cNvSpPr txBox="1"/>
      </xdr:nvSpPr>
      <xdr:spPr>
        <a:xfrm>
          <a:off x="35820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151147</xdr:rowOff>
    </xdr:from>
    <xdr:ext cx="405111" cy="259045"/>
    <xdr:sp macro="" textlink="">
      <xdr:nvSpPr>
        <xdr:cNvPr id="203" name="n_2mainValue【橋りょう・トンネル】&#10;有形固定資産減価償却率"/>
        <xdr:cNvSpPr txBox="1"/>
      </xdr:nvSpPr>
      <xdr:spPr>
        <a:xfrm>
          <a:off x="2705744" y="992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34942</xdr:rowOff>
    </xdr:from>
    <xdr:ext cx="405111" cy="259045"/>
    <xdr:sp macro="" textlink="">
      <xdr:nvSpPr>
        <xdr:cNvPr id="204" name="n_3mainValue【橋りょう・トンネル】&#10;有形固定資産減価償却率"/>
        <xdr:cNvSpPr txBox="1"/>
      </xdr:nvSpPr>
      <xdr:spPr>
        <a:xfrm>
          <a:off x="1816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71137</xdr:rowOff>
    </xdr:from>
    <xdr:ext cx="405111" cy="259045"/>
    <xdr:sp macro="" textlink="">
      <xdr:nvSpPr>
        <xdr:cNvPr id="205" name="n_4mainValue【橋りょう・トンネル】&#10;有形固定資産減価償却率"/>
        <xdr:cNvSpPr txBox="1"/>
      </xdr:nvSpPr>
      <xdr:spPr>
        <a:xfrm>
          <a:off x="9277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6" name="直線コネクタ 215"/>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7" name="テキスト ボックス 216"/>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8" name="直線コネクタ 217"/>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9" name="テキスト ボックス 218"/>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0" name="直線コネクタ 219"/>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1" name="テキスト ボックス 220"/>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2" name="直線コネクタ 221"/>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3" name="テキスト ボックス 222"/>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4" name="直線コネクタ 223"/>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5" name="テキスト ボックス 224"/>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6" name="直線コネクタ 225"/>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7" name="テキスト ボックス 226"/>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9" name="テキスト ボックス 22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87015</xdr:rowOff>
    </xdr:from>
    <xdr:to>
      <xdr:col>54</xdr:col>
      <xdr:colOff>189865</xdr:colOff>
      <xdr:row>64</xdr:row>
      <xdr:rowOff>119891</xdr:rowOff>
    </xdr:to>
    <xdr:cxnSp macro="">
      <xdr:nvCxnSpPr>
        <xdr:cNvPr id="231" name="直線コネクタ 230"/>
        <xdr:cNvCxnSpPr/>
      </xdr:nvCxnSpPr>
      <xdr:spPr>
        <a:xfrm flipV="1">
          <a:off x="10476865" y="9688215"/>
          <a:ext cx="0" cy="140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123718</xdr:rowOff>
    </xdr:from>
    <xdr:ext cx="469744" cy="259045"/>
    <xdr:sp macro="" textlink="">
      <xdr:nvSpPr>
        <xdr:cNvPr id="232" name="【橋りょう・トンネル】&#10;一人当たり有形固定資産（償却資産）額最小値テキスト"/>
        <xdr:cNvSpPr txBox="1"/>
      </xdr:nvSpPr>
      <xdr:spPr>
        <a:xfrm>
          <a:off x="10515600" y="1109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119891</xdr:rowOff>
    </xdr:from>
    <xdr:to>
      <xdr:col>55</xdr:col>
      <xdr:colOff>88900</xdr:colOff>
      <xdr:row>64</xdr:row>
      <xdr:rowOff>119891</xdr:rowOff>
    </xdr:to>
    <xdr:cxnSp macro="">
      <xdr:nvCxnSpPr>
        <xdr:cNvPr id="233" name="直線コネクタ 232"/>
        <xdr:cNvCxnSpPr/>
      </xdr:nvCxnSpPr>
      <xdr:spPr>
        <a:xfrm>
          <a:off x="10388600" y="11092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33692</xdr:rowOff>
    </xdr:from>
    <xdr:ext cx="599010" cy="259045"/>
    <xdr:sp macro="" textlink="">
      <xdr:nvSpPr>
        <xdr:cNvPr id="234" name="【橋りょう・トンネル】&#10;一人当たり有形固定資産（償却資産）額最大値テキスト"/>
        <xdr:cNvSpPr txBox="1"/>
      </xdr:nvSpPr>
      <xdr:spPr>
        <a:xfrm>
          <a:off x="10515600" y="9463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87015</xdr:rowOff>
    </xdr:from>
    <xdr:to>
      <xdr:col>55</xdr:col>
      <xdr:colOff>88900</xdr:colOff>
      <xdr:row>56</xdr:row>
      <xdr:rowOff>87015</xdr:rowOff>
    </xdr:to>
    <xdr:cxnSp macro="">
      <xdr:nvCxnSpPr>
        <xdr:cNvPr id="235" name="直線コネクタ 234"/>
        <xdr:cNvCxnSpPr/>
      </xdr:nvCxnSpPr>
      <xdr:spPr>
        <a:xfrm>
          <a:off x="10388600" y="9688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125817</xdr:rowOff>
    </xdr:from>
    <xdr:ext cx="534377" cy="259045"/>
    <xdr:sp macro="" textlink="">
      <xdr:nvSpPr>
        <xdr:cNvPr id="236" name="【橋りょう・トンネル】&#10;一人当たり有形固定資産（償却資産）額平均値テキスト"/>
        <xdr:cNvSpPr txBox="1"/>
      </xdr:nvSpPr>
      <xdr:spPr>
        <a:xfrm>
          <a:off x="10515600" y="10584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102940</xdr:rowOff>
    </xdr:from>
    <xdr:to>
      <xdr:col>55</xdr:col>
      <xdr:colOff>50800</xdr:colOff>
      <xdr:row>63</xdr:row>
      <xdr:rowOff>33090</xdr:rowOff>
    </xdr:to>
    <xdr:sp macro="" textlink="">
      <xdr:nvSpPr>
        <xdr:cNvPr id="237" name="フローチャート: 判断 236"/>
        <xdr:cNvSpPr/>
      </xdr:nvSpPr>
      <xdr:spPr>
        <a:xfrm>
          <a:off x="10426700" y="1073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110660</xdr:rowOff>
    </xdr:from>
    <xdr:to>
      <xdr:col>50</xdr:col>
      <xdr:colOff>165100</xdr:colOff>
      <xdr:row>63</xdr:row>
      <xdr:rowOff>40810</xdr:rowOff>
    </xdr:to>
    <xdr:sp macro="" textlink="">
      <xdr:nvSpPr>
        <xdr:cNvPr id="238" name="フローチャート: 判断 237"/>
        <xdr:cNvSpPr/>
      </xdr:nvSpPr>
      <xdr:spPr>
        <a:xfrm>
          <a:off x="9588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128064</xdr:rowOff>
    </xdr:from>
    <xdr:to>
      <xdr:col>46</xdr:col>
      <xdr:colOff>38100</xdr:colOff>
      <xdr:row>63</xdr:row>
      <xdr:rowOff>58214</xdr:rowOff>
    </xdr:to>
    <xdr:sp macro="" textlink="">
      <xdr:nvSpPr>
        <xdr:cNvPr id="239" name="フローチャート: 判断 238"/>
        <xdr:cNvSpPr/>
      </xdr:nvSpPr>
      <xdr:spPr>
        <a:xfrm>
          <a:off x="8699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135731</xdr:rowOff>
    </xdr:from>
    <xdr:to>
      <xdr:col>41</xdr:col>
      <xdr:colOff>101600</xdr:colOff>
      <xdr:row>63</xdr:row>
      <xdr:rowOff>65881</xdr:rowOff>
    </xdr:to>
    <xdr:sp macro="" textlink="">
      <xdr:nvSpPr>
        <xdr:cNvPr id="240" name="フローチャート: 判断 239"/>
        <xdr:cNvSpPr/>
      </xdr:nvSpPr>
      <xdr:spPr>
        <a:xfrm>
          <a:off x="7810500" y="1076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133328</xdr:rowOff>
    </xdr:from>
    <xdr:to>
      <xdr:col>36</xdr:col>
      <xdr:colOff>165100</xdr:colOff>
      <xdr:row>63</xdr:row>
      <xdr:rowOff>63478</xdr:rowOff>
    </xdr:to>
    <xdr:sp macro="" textlink="">
      <xdr:nvSpPr>
        <xdr:cNvPr id="241" name="フローチャート: 判断 240"/>
        <xdr:cNvSpPr/>
      </xdr:nvSpPr>
      <xdr:spPr>
        <a:xfrm>
          <a:off x="6921500" y="10763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56338</xdr:rowOff>
    </xdr:from>
    <xdr:to>
      <xdr:col>55</xdr:col>
      <xdr:colOff>50800</xdr:colOff>
      <xdr:row>64</xdr:row>
      <xdr:rowOff>157938</xdr:rowOff>
    </xdr:to>
    <xdr:sp macro="" textlink="">
      <xdr:nvSpPr>
        <xdr:cNvPr id="247" name="楕円 246"/>
        <xdr:cNvSpPr/>
      </xdr:nvSpPr>
      <xdr:spPr>
        <a:xfrm>
          <a:off x="10426700" y="1102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142715</xdr:rowOff>
    </xdr:from>
    <xdr:ext cx="469744" cy="259045"/>
    <xdr:sp macro="" textlink="">
      <xdr:nvSpPr>
        <xdr:cNvPr id="248" name="【橋りょう・トンネル】&#10;一人当たり有形固定資産（償却資産）額該当値テキスト"/>
        <xdr:cNvSpPr txBox="1"/>
      </xdr:nvSpPr>
      <xdr:spPr>
        <a:xfrm>
          <a:off x="10515600" y="10944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56384</xdr:rowOff>
    </xdr:from>
    <xdr:to>
      <xdr:col>50</xdr:col>
      <xdr:colOff>165100</xdr:colOff>
      <xdr:row>64</xdr:row>
      <xdr:rowOff>157984</xdr:rowOff>
    </xdr:to>
    <xdr:sp macro="" textlink="">
      <xdr:nvSpPr>
        <xdr:cNvPr id="249" name="楕円 248"/>
        <xdr:cNvSpPr/>
      </xdr:nvSpPr>
      <xdr:spPr>
        <a:xfrm>
          <a:off x="9588500" y="11029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107138</xdr:rowOff>
    </xdr:from>
    <xdr:to>
      <xdr:col>55</xdr:col>
      <xdr:colOff>0</xdr:colOff>
      <xdr:row>64</xdr:row>
      <xdr:rowOff>107184</xdr:rowOff>
    </xdr:to>
    <xdr:cxnSp macro="">
      <xdr:nvCxnSpPr>
        <xdr:cNvPr id="250" name="直線コネクタ 249"/>
        <xdr:cNvCxnSpPr/>
      </xdr:nvCxnSpPr>
      <xdr:spPr>
        <a:xfrm flipV="1">
          <a:off x="9639300" y="11079938"/>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57863</xdr:rowOff>
    </xdr:from>
    <xdr:to>
      <xdr:col>46</xdr:col>
      <xdr:colOff>38100</xdr:colOff>
      <xdr:row>64</xdr:row>
      <xdr:rowOff>159463</xdr:rowOff>
    </xdr:to>
    <xdr:sp macro="" textlink="">
      <xdr:nvSpPr>
        <xdr:cNvPr id="251" name="楕円 250"/>
        <xdr:cNvSpPr/>
      </xdr:nvSpPr>
      <xdr:spPr>
        <a:xfrm>
          <a:off x="8699500" y="1103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107184</xdr:rowOff>
    </xdr:from>
    <xdr:to>
      <xdr:col>50</xdr:col>
      <xdr:colOff>114300</xdr:colOff>
      <xdr:row>64</xdr:row>
      <xdr:rowOff>108663</xdr:rowOff>
    </xdr:to>
    <xdr:cxnSp macro="">
      <xdr:nvCxnSpPr>
        <xdr:cNvPr id="252" name="直線コネクタ 251"/>
        <xdr:cNvCxnSpPr/>
      </xdr:nvCxnSpPr>
      <xdr:spPr>
        <a:xfrm flipV="1">
          <a:off x="8750300" y="11079984"/>
          <a:ext cx="889000" cy="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59003</xdr:rowOff>
    </xdr:from>
    <xdr:to>
      <xdr:col>41</xdr:col>
      <xdr:colOff>101600</xdr:colOff>
      <xdr:row>64</xdr:row>
      <xdr:rowOff>160603</xdr:rowOff>
    </xdr:to>
    <xdr:sp macro="" textlink="">
      <xdr:nvSpPr>
        <xdr:cNvPr id="253" name="楕円 252"/>
        <xdr:cNvSpPr/>
      </xdr:nvSpPr>
      <xdr:spPr>
        <a:xfrm>
          <a:off x="7810500" y="1103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108663</xdr:rowOff>
    </xdr:from>
    <xdr:to>
      <xdr:col>45</xdr:col>
      <xdr:colOff>177800</xdr:colOff>
      <xdr:row>64</xdr:row>
      <xdr:rowOff>109803</xdr:rowOff>
    </xdr:to>
    <xdr:cxnSp macro="">
      <xdr:nvCxnSpPr>
        <xdr:cNvPr id="254" name="直線コネクタ 253"/>
        <xdr:cNvCxnSpPr/>
      </xdr:nvCxnSpPr>
      <xdr:spPr>
        <a:xfrm flipV="1">
          <a:off x="7861300" y="11081463"/>
          <a:ext cx="889000" cy="1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60420</xdr:rowOff>
    </xdr:from>
    <xdr:to>
      <xdr:col>36</xdr:col>
      <xdr:colOff>165100</xdr:colOff>
      <xdr:row>64</xdr:row>
      <xdr:rowOff>162020</xdr:rowOff>
    </xdr:to>
    <xdr:sp macro="" textlink="">
      <xdr:nvSpPr>
        <xdr:cNvPr id="255" name="楕円 254"/>
        <xdr:cNvSpPr/>
      </xdr:nvSpPr>
      <xdr:spPr>
        <a:xfrm>
          <a:off x="6921500" y="1103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109803</xdr:rowOff>
    </xdr:from>
    <xdr:to>
      <xdr:col>41</xdr:col>
      <xdr:colOff>50800</xdr:colOff>
      <xdr:row>64</xdr:row>
      <xdr:rowOff>111220</xdr:rowOff>
    </xdr:to>
    <xdr:cxnSp macro="">
      <xdr:nvCxnSpPr>
        <xdr:cNvPr id="256" name="直線コネクタ 255"/>
        <xdr:cNvCxnSpPr/>
      </xdr:nvCxnSpPr>
      <xdr:spPr>
        <a:xfrm flipV="1">
          <a:off x="6972300" y="11082603"/>
          <a:ext cx="8890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57337</xdr:rowOff>
    </xdr:from>
    <xdr:ext cx="534377" cy="259045"/>
    <xdr:sp macro="" textlink="">
      <xdr:nvSpPr>
        <xdr:cNvPr id="257" name="n_1aveValue【橋りょう・トンネル】&#10;一人当たり有形固定資産（償却資産）額"/>
        <xdr:cNvSpPr txBox="1"/>
      </xdr:nvSpPr>
      <xdr:spPr>
        <a:xfrm>
          <a:off x="93594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74741</xdr:rowOff>
    </xdr:from>
    <xdr:ext cx="534377" cy="259045"/>
    <xdr:sp macro="" textlink="">
      <xdr:nvSpPr>
        <xdr:cNvPr id="258" name="n_2aveValue【橋りょう・トンネル】&#10;一人当たり有形固定資産（償却資産）額"/>
        <xdr:cNvSpPr txBox="1"/>
      </xdr:nvSpPr>
      <xdr:spPr>
        <a:xfrm>
          <a:off x="8483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82408</xdr:rowOff>
    </xdr:from>
    <xdr:ext cx="534377" cy="259045"/>
    <xdr:sp macro="" textlink="">
      <xdr:nvSpPr>
        <xdr:cNvPr id="259" name="n_3aveValue【橋りょう・トンネル】&#10;一人当たり有形固定資産（償却資産）額"/>
        <xdr:cNvSpPr txBox="1"/>
      </xdr:nvSpPr>
      <xdr:spPr>
        <a:xfrm>
          <a:off x="7594111" y="1054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80005</xdr:rowOff>
    </xdr:from>
    <xdr:ext cx="534377" cy="259045"/>
    <xdr:sp macro="" textlink="">
      <xdr:nvSpPr>
        <xdr:cNvPr id="260" name="n_4aveValue【橋りょう・トンネル】&#10;一人当たり有形固定資産（償却資産）額"/>
        <xdr:cNvSpPr txBox="1"/>
      </xdr:nvSpPr>
      <xdr:spPr>
        <a:xfrm>
          <a:off x="6705111" y="1053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149111</xdr:rowOff>
    </xdr:from>
    <xdr:ext cx="469744" cy="259045"/>
    <xdr:sp macro="" textlink="">
      <xdr:nvSpPr>
        <xdr:cNvPr id="261" name="n_1mainValue【橋りょう・トンネル】&#10;一人当たり有形固定資産（償却資産）額"/>
        <xdr:cNvSpPr txBox="1"/>
      </xdr:nvSpPr>
      <xdr:spPr>
        <a:xfrm>
          <a:off x="9391728" y="1112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150590</xdr:rowOff>
    </xdr:from>
    <xdr:ext cx="469744" cy="259045"/>
    <xdr:sp macro="" textlink="">
      <xdr:nvSpPr>
        <xdr:cNvPr id="262" name="n_2mainValue【橋りょう・トンネル】&#10;一人当たり有形固定資産（償却資産）額"/>
        <xdr:cNvSpPr txBox="1"/>
      </xdr:nvSpPr>
      <xdr:spPr>
        <a:xfrm>
          <a:off x="8515428" y="1112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151730</xdr:rowOff>
    </xdr:from>
    <xdr:ext cx="469744" cy="259045"/>
    <xdr:sp macro="" textlink="">
      <xdr:nvSpPr>
        <xdr:cNvPr id="263" name="n_3mainValue【橋りょう・トンネル】&#10;一人当たり有形固定資産（償却資産）額"/>
        <xdr:cNvSpPr txBox="1"/>
      </xdr:nvSpPr>
      <xdr:spPr>
        <a:xfrm>
          <a:off x="7626428" y="1112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153147</xdr:rowOff>
    </xdr:from>
    <xdr:ext cx="469744" cy="259045"/>
    <xdr:sp macro="" textlink="">
      <xdr:nvSpPr>
        <xdr:cNvPr id="264" name="n_4mainValue【橋りょう・トンネル】&#10;一人当たり有形固定資産（償却資産）額"/>
        <xdr:cNvSpPr txBox="1"/>
      </xdr:nvSpPr>
      <xdr:spPr>
        <a:xfrm>
          <a:off x="6737428" y="1112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123825</xdr:rowOff>
    </xdr:from>
    <xdr:to>
      <xdr:col>24</xdr:col>
      <xdr:colOff>62865</xdr:colOff>
      <xdr:row>86</xdr:row>
      <xdr:rowOff>62864</xdr:rowOff>
    </xdr:to>
    <xdr:cxnSp macro="">
      <xdr:nvCxnSpPr>
        <xdr:cNvPr id="289" name="直線コネクタ 288"/>
        <xdr:cNvCxnSpPr/>
      </xdr:nvCxnSpPr>
      <xdr:spPr>
        <a:xfrm flipV="1">
          <a:off x="4634865" y="13496925"/>
          <a:ext cx="0" cy="1310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66691</xdr:rowOff>
    </xdr:from>
    <xdr:ext cx="405111" cy="259045"/>
    <xdr:sp macro="" textlink="">
      <xdr:nvSpPr>
        <xdr:cNvPr id="290" name="【公営住宅】&#10;有形固定資産減価償却率最小値テキスト"/>
        <xdr:cNvSpPr txBox="1"/>
      </xdr:nvSpPr>
      <xdr:spPr>
        <a:xfrm>
          <a:off x="4673600" y="1481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62864</xdr:rowOff>
    </xdr:from>
    <xdr:to>
      <xdr:col>24</xdr:col>
      <xdr:colOff>152400</xdr:colOff>
      <xdr:row>86</xdr:row>
      <xdr:rowOff>62864</xdr:rowOff>
    </xdr:to>
    <xdr:cxnSp macro="">
      <xdr:nvCxnSpPr>
        <xdr:cNvPr id="291" name="直線コネクタ 290"/>
        <xdr:cNvCxnSpPr/>
      </xdr:nvCxnSpPr>
      <xdr:spPr>
        <a:xfrm>
          <a:off x="4546600" y="14807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70502</xdr:rowOff>
    </xdr:from>
    <xdr:ext cx="405111" cy="259045"/>
    <xdr:sp macro="" textlink="">
      <xdr:nvSpPr>
        <xdr:cNvPr id="292" name="【公営住宅】&#10;有形固定資産減価償却率最大値テキスト"/>
        <xdr:cNvSpPr txBox="1"/>
      </xdr:nvSpPr>
      <xdr:spPr>
        <a:xfrm>
          <a:off x="4673600" y="13272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123825</xdr:rowOff>
    </xdr:from>
    <xdr:to>
      <xdr:col>24</xdr:col>
      <xdr:colOff>152400</xdr:colOff>
      <xdr:row>78</xdr:row>
      <xdr:rowOff>123825</xdr:rowOff>
    </xdr:to>
    <xdr:cxnSp macro="">
      <xdr:nvCxnSpPr>
        <xdr:cNvPr id="293" name="直線コネクタ 292"/>
        <xdr:cNvCxnSpPr/>
      </xdr:nvCxnSpPr>
      <xdr:spPr>
        <a:xfrm>
          <a:off x="4546600" y="13496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86377</xdr:rowOff>
    </xdr:from>
    <xdr:ext cx="405111" cy="259045"/>
    <xdr:sp macro="" textlink="">
      <xdr:nvSpPr>
        <xdr:cNvPr id="294" name="【公営住宅】&#10;有形固定資産減価償却率平均値テキスト"/>
        <xdr:cNvSpPr txBox="1"/>
      </xdr:nvSpPr>
      <xdr:spPr>
        <a:xfrm>
          <a:off x="4673600" y="1397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295" name="フローチャート: 判断 294"/>
        <xdr:cNvSpPr/>
      </xdr:nvSpPr>
      <xdr:spPr>
        <a:xfrm>
          <a:off x="4584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122555</xdr:rowOff>
    </xdr:from>
    <xdr:to>
      <xdr:col>20</xdr:col>
      <xdr:colOff>38100</xdr:colOff>
      <xdr:row>83</xdr:row>
      <xdr:rowOff>52705</xdr:rowOff>
    </xdr:to>
    <xdr:sp macro="" textlink="">
      <xdr:nvSpPr>
        <xdr:cNvPr id="296" name="フローチャート: 判断 295"/>
        <xdr:cNvSpPr/>
      </xdr:nvSpPr>
      <xdr:spPr>
        <a:xfrm>
          <a:off x="37465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118745</xdr:rowOff>
    </xdr:from>
    <xdr:to>
      <xdr:col>15</xdr:col>
      <xdr:colOff>101600</xdr:colOff>
      <xdr:row>83</xdr:row>
      <xdr:rowOff>48895</xdr:rowOff>
    </xdr:to>
    <xdr:sp macro="" textlink="">
      <xdr:nvSpPr>
        <xdr:cNvPr id="297" name="フローチャート: 判断 296"/>
        <xdr:cNvSpPr/>
      </xdr:nvSpPr>
      <xdr:spPr>
        <a:xfrm>
          <a:off x="2857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126364</xdr:rowOff>
    </xdr:from>
    <xdr:to>
      <xdr:col>10</xdr:col>
      <xdr:colOff>165100</xdr:colOff>
      <xdr:row>83</xdr:row>
      <xdr:rowOff>56514</xdr:rowOff>
    </xdr:to>
    <xdr:sp macro="" textlink="">
      <xdr:nvSpPr>
        <xdr:cNvPr id="298" name="フローチャート: 判断 297"/>
        <xdr:cNvSpPr/>
      </xdr:nvSpPr>
      <xdr:spPr>
        <a:xfrm>
          <a:off x="1968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101600</xdr:rowOff>
    </xdr:from>
    <xdr:to>
      <xdr:col>6</xdr:col>
      <xdr:colOff>38100</xdr:colOff>
      <xdr:row>83</xdr:row>
      <xdr:rowOff>31750</xdr:rowOff>
    </xdr:to>
    <xdr:sp macro="" textlink="">
      <xdr:nvSpPr>
        <xdr:cNvPr id="299" name="フローチャート: 判断 298"/>
        <xdr:cNvSpPr/>
      </xdr:nvSpPr>
      <xdr:spPr>
        <a:xfrm>
          <a:off x="1079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111125</xdr:rowOff>
    </xdr:from>
    <xdr:to>
      <xdr:col>24</xdr:col>
      <xdr:colOff>114300</xdr:colOff>
      <xdr:row>84</xdr:row>
      <xdr:rowOff>41275</xdr:rowOff>
    </xdr:to>
    <xdr:sp macro="" textlink="">
      <xdr:nvSpPr>
        <xdr:cNvPr id="305" name="楕円 304"/>
        <xdr:cNvSpPr/>
      </xdr:nvSpPr>
      <xdr:spPr>
        <a:xfrm>
          <a:off x="4584700" y="1434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89552</xdr:rowOff>
    </xdr:from>
    <xdr:ext cx="405111" cy="259045"/>
    <xdr:sp macro="" textlink="">
      <xdr:nvSpPr>
        <xdr:cNvPr id="306" name="【公営住宅】&#10;有形固定資産減価償却率該当値テキスト"/>
        <xdr:cNvSpPr txBox="1"/>
      </xdr:nvSpPr>
      <xdr:spPr>
        <a:xfrm>
          <a:off x="4673600" y="1431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71120</xdr:rowOff>
    </xdr:from>
    <xdr:to>
      <xdr:col>20</xdr:col>
      <xdr:colOff>38100</xdr:colOff>
      <xdr:row>84</xdr:row>
      <xdr:rowOff>1270</xdr:rowOff>
    </xdr:to>
    <xdr:sp macro="" textlink="">
      <xdr:nvSpPr>
        <xdr:cNvPr id="307" name="楕円 306"/>
        <xdr:cNvSpPr/>
      </xdr:nvSpPr>
      <xdr:spPr>
        <a:xfrm>
          <a:off x="3746500" y="1430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121920</xdr:rowOff>
    </xdr:from>
    <xdr:to>
      <xdr:col>24</xdr:col>
      <xdr:colOff>63500</xdr:colOff>
      <xdr:row>83</xdr:row>
      <xdr:rowOff>161925</xdr:rowOff>
    </xdr:to>
    <xdr:cxnSp macro="">
      <xdr:nvCxnSpPr>
        <xdr:cNvPr id="308" name="直線コネクタ 307"/>
        <xdr:cNvCxnSpPr/>
      </xdr:nvCxnSpPr>
      <xdr:spPr>
        <a:xfrm>
          <a:off x="3797300" y="1435227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29211</xdr:rowOff>
    </xdr:from>
    <xdr:to>
      <xdr:col>15</xdr:col>
      <xdr:colOff>101600</xdr:colOff>
      <xdr:row>83</xdr:row>
      <xdr:rowOff>130811</xdr:rowOff>
    </xdr:to>
    <xdr:sp macro="" textlink="">
      <xdr:nvSpPr>
        <xdr:cNvPr id="309" name="楕円 308"/>
        <xdr:cNvSpPr/>
      </xdr:nvSpPr>
      <xdr:spPr>
        <a:xfrm>
          <a:off x="2857500" y="1425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80011</xdr:rowOff>
    </xdr:from>
    <xdr:to>
      <xdr:col>19</xdr:col>
      <xdr:colOff>177800</xdr:colOff>
      <xdr:row>83</xdr:row>
      <xdr:rowOff>121920</xdr:rowOff>
    </xdr:to>
    <xdr:cxnSp macro="">
      <xdr:nvCxnSpPr>
        <xdr:cNvPr id="310" name="直線コネクタ 309"/>
        <xdr:cNvCxnSpPr/>
      </xdr:nvCxnSpPr>
      <xdr:spPr>
        <a:xfrm>
          <a:off x="2908300" y="143103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158750</xdr:rowOff>
    </xdr:from>
    <xdr:to>
      <xdr:col>10</xdr:col>
      <xdr:colOff>165100</xdr:colOff>
      <xdr:row>83</xdr:row>
      <xdr:rowOff>88900</xdr:rowOff>
    </xdr:to>
    <xdr:sp macro="" textlink="">
      <xdr:nvSpPr>
        <xdr:cNvPr id="311" name="楕円 310"/>
        <xdr:cNvSpPr/>
      </xdr:nvSpPr>
      <xdr:spPr>
        <a:xfrm>
          <a:off x="1968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38100</xdr:rowOff>
    </xdr:from>
    <xdr:to>
      <xdr:col>15</xdr:col>
      <xdr:colOff>50800</xdr:colOff>
      <xdr:row>83</xdr:row>
      <xdr:rowOff>80011</xdr:rowOff>
    </xdr:to>
    <xdr:cxnSp macro="">
      <xdr:nvCxnSpPr>
        <xdr:cNvPr id="312" name="直線コネクタ 311"/>
        <xdr:cNvCxnSpPr/>
      </xdr:nvCxnSpPr>
      <xdr:spPr>
        <a:xfrm>
          <a:off x="2019300" y="1426845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116839</xdr:rowOff>
    </xdr:from>
    <xdr:to>
      <xdr:col>6</xdr:col>
      <xdr:colOff>38100</xdr:colOff>
      <xdr:row>83</xdr:row>
      <xdr:rowOff>46989</xdr:rowOff>
    </xdr:to>
    <xdr:sp macro="" textlink="">
      <xdr:nvSpPr>
        <xdr:cNvPr id="313" name="楕円 312"/>
        <xdr:cNvSpPr/>
      </xdr:nvSpPr>
      <xdr:spPr>
        <a:xfrm>
          <a:off x="1079500" y="1417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167639</xdr:rowOff>
    </xdr:from>
    <xdr:to>
      <xdr:col>10</xdr:col>
      <xdr:colOff>114300</xdr:colOff>
      <xdr:row>83</xdr:row>
      <xdr:rowOff>38100</xdr:rowOff>
    </xdr:to>
    <xdr:cxnSp macro="">
      <xdr:nvCxnSpPr>
        <xdr:cNvPr id="314" name="直線コネクタ 313"/>
        <xdr:cNvCxnSpPr/>
      </xdr:nvCxnSpPr>
      <xdr:spPr>
        <a:xfrm>
          <a:off x="1130300" y="142265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69232</xdr:rowOff>
    </xdr:from>
    <xdr:ext cx="405111" cy="259045"/>
    <xdr:sp macro="" textlink="">
      <xdr:nvSpPr>
        <xdr:cNvPr id="315" name="n_1aveValue【公営住宅】&#10;有形固定資産減価償却率"/>
        <xdr:cNvSpPr txBox="1"/>
      </xdr:nvSpPr>
      <xdr:spPr>
        <a:xfrm>
          <a:off x="3582044" y="1395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65422</xdr:rowOff>
    </xdr:from>
    <xdr:ext cx="405111" cy="259045"/>
    <xdr:sp macro="" textlink="">
      <xdr:nvSpPr>
        <xdr:cNvPr id="316" name="n_2aveValue【公営住宅】&#10;有形固定資産減価償却率"/>
        <xdr:cNvSpPr txBox="1"/>
      </xdr:nvSpPr>
      <xdr:spPr>
        <a:xfrm>
          <a:off x="2705744" y="1395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73041</xdr:rowOff>
    </xdr:from>
    <xdr:ext cx="405111" cy="259045"/>
    <xdr:sp macro="" textlink="">
      <xdr:nvSpPr>
        <xdr:cNvPr id="317" name="n_3aveValue【公営住宅】&#10;有形固定資産減価償却率"/>
        <xdr:cNvSpPr txBox="1"/>
      </xdr:nvSpPr>
      <xdr:spPr>
        <a:xfrm>
          <a:off x="18167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48277</xdr:rowOff>
    </xdr:from>
    <xdr:ext cx="405111" cy="259045"/>
    <xdr:sp macro="" textlink="">
      <xdr:nvSpPr>
        <xdr:cNvPr id="318" name="n_4aveValue【公営住宅】&#10;有形固定資産減価償却率"/>
        <xdr:cNvSpPr txBox="1"/>
      </xdr:nvSpPr>
      <xdr:spPr>
        <a:xfrm>
          <a:off x="9277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163847</xdr:rowOff>
    </xdr:from>
    <xdr:ext cx="405111" cy="259045"/>
    <xdr:sp macro="" textlink="">
      <xdr:nvSpPr>
        <xdr:cNvPr id="319" name="n_1mainValue【公営住宅】&#10;有形固定資産減価償却率"/>
        <xdr:cNvSpPr txBox="1"/>
      </xdr:nvSpPr>
      <xdr:spPr>
        <a:xfrm>
          <a:off x="3582044" y="1439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121938</xdr:rowOff>
    </xdr:from>
    <xdr:ext cx="405111" cy="259045"/>
    <xdr:sp macro="" textlink="">
      <xdr:nvSpPr>
        <xdr:cNvPr id="320" name="n_2mainValue【公営住宅】&#10;有形固定資産減価償却率"/>
        <xdr:cNvSpPr txBox="1"/>
      </xdr:nvSpPr>
      <xdr:spPr>
        <a:xfrm>
          <a:off x="2705744" y="1435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80027</xdr:rowOff>
    </xdr:from>
    <xdr:ext cx="405111" cy="259045"/>
    <xdr:sp macro="" textlink="">
      <xdr:nvSpPr>
        <xdr:cNvPr id="321" name="n_3mainValue【公営住宅】&#10;有形固定資産減価償却率"/>
        <xdr:cNvSpPr txBox="1"/>
      </xdr:nvSpPr>
      <xdr:spPr>
        <a:xfrm>
          <a:off x="1816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38116</xdr:rowOff>
    </xdr:from>
    <xdr:ext cx="405111" cy="259045"/>
    <xdr:sp macro="" textlink="">
      <xdr:nvSpPr>
        <xdr:cNvPr id="322" name="n_4mainValue【公営住宅】&#10;有形固定資産減価償却率"/>
        <xdr:cNvSpPr txBox="1"/>
      </xdr:nvSpPr>
      <xdr:spPr>
        <a:xfrm>
          <a:off x="927744"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3" name="直線コネクタ 332"/>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4" name="テキスト ボックス 333"/>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7" name="直線コネクタ 336"/>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8" name="テキスト ボックス 337"/>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22098</xdr:rowOff>
    </xdr:from>
    <xdr:to>
      <xdr:col>54</xdr:col>
      <xdr:colOff>189865</xdr:colOff>
      <xdr:row>85</xdr:row>
      <xdr:rowOff>89536</xdr:rowOff>
    </xdr:to>
    <xdr:cxnSp macro="">
      <xdr:nvCxnSpPr>
        <xdr:cNvPr id="342" name="直線コネクタ 341"/>
        <xdr:cNvCxnSpPr/>
      </xdr:nvCxnSpPr>
      <xdr:spPr>
        <a:xfrm flipV="1">
          <a:off x="10476865" y="13395198"/>
          <a:ext cx="0" cy="1267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3" name="【公営住宅】&#10;一人当たり面積最小値テキスト"/>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4" name="直線コネクタ 343"/>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140225</xdr:rowOff>
    </xdr:from>
    <xdr:ext cx="469744" cy="259045"/>
    <xdr:sp macro="" textlink="">
      <xdr:nvSpPr>
        <xdr:cNvPr id="345" name="【公営住宅】&#10;一人当たり面積最大値テキスト"/>
        <xdr:cNvSpPr txBox="1"/>
      </xdr:nvSpPr>
      <xdr:spPr>
        <a:xfrm>
          <a:off x="10515600" y="1317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22098</xdr:rowOff>
    </xdr:from>
    <xdr:to>
      <xdr:col>55</xdr:col>
      <xdr:colOff>88900</xdr:colOff>
      <xdr:row>78</xdr:row>
      <xdr:rowOff>22098</xdr:rowOff>
    </xdr:to>
    <xdr:cxnSp macro="">
      <xdr:nvCxnSpPr>
        <xdr:cNvPr id="346" name="直線コネクタ 345"/>
        <xdr:cNvCxnSpPr/>
      </xdr:nvCxnSpPr>
      <xdr:spPr>
        <a:xfrm>
          <a:off x="10388600" y="1339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130763</xdr:rowOff>
    </xdr:from>
    <xdr:ext cx="469744" cy="259045"/>
    <xdr:sp macro="" textlink="">
      <xdr:nvSpPr>
        <xdr:cNvPr id="347" name="【公営住宅】&#10;一人当たり面積平均値テキスト"/>
        <xdr:cNvSpPr txBox="1"/>
      </xdr:nvSpPr>
      <xdr:spPr>
        <a:xfrm>
          <a:off x="10515600" y="14189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107886</xdr:rowOff>
    </xdr:from>
    <xdr:to>
      <xdr:col>55</xdr:col>
      <xdr:colOff>50800</xdr:colOff>
      <xdr:row>84</xdr:row>
      <xdr:rowOff>38036</xdr:rowOff>
    </xdr:to>
    <xdr:sp macro="" textlink="">
      <xdr:nvSpPr>
        <xdr:cNvPr id="348" name="フローチャート: 判断 347"/>
        <xdr:cNvSpPr/>
      </xdr:nvSpPr>
      <xdr:spPr>
        <a:xfrm>
          <a:off x="10426700" y="1433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130747</xdr:rowOff>
    </xdr:from>
    <xdr:to>
      <xdr:col>50</xdr:col>
      <xdr:colOff>165100</xdr:colOff>
      <xdr:row>84</xdr:row>
      <xdr:rowOff>60897</xdr:rowOff>
    </xdr:to>
    <xdr:sp macro="" textlink="">
      <xdr:nvSpPr>
        <xdr:cNvPr id="349" name="フローチャート: 判断 348"/>
        <xdr:cNvSpPr/>
      </xdr:nvSpPr>
      <xdr:spPr>
        <a:xfrm>
          <a:off x="9588500" y="1436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152464</xdr:rowOff>
    </xdr:from>
    <xdr:to>
      <xdr:col>46</xdr:col>
      <xdr:colOff>38100</xdr:colOff>
      <xdr:row>84</xdr:row>
      <xdr:rowOff>82614</xdr:rowOff>
    </xdr:to>
    <xdr:sp macro="" textlink="">
      <xdr:nvSpPr>
        <xdr:cNvPr id="350" name="フローチャート: 判断 349"/>
        <xdr:cNvSpPr/>
      </xdr:nvSpPr>
      <xdr:spPr>
        <a:xfrm>
          <a:off x="8699500" y="1438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157607</xdr:rowOff>
    </xdr:from>
    <xdr:to>
      <xdr:col>41</xdr:col>
      <xdr:colOff>101600</xdr:colOff>
      <xdr:row>84</xdr:row>
      <xdr:rowOff>87757</xdr:rowOff>
    </xdr:to>
    <xdr:sp macro="" textlink="">
      <xdr:nvSpPr>
        <xdr:cNvPr id="351" name="フローチャート: 判断 350"/>
        <xdr:cNvSpPr/>
      </xdr:nvSpPr>
      <xdr:spPr>
        <a:xfrm>
          <a:off x="7810500" y="1438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153036</xdr:rowOff>
    </xdr:from>
    <xdr:to>
      <xdr:col>36</xdr:col>
      <xdr:colOff>165100</xdr:colOff>
      <xdr:row>84</xdr:row>
      <xdr:rowOff>83186</xdr:rowOff>
    </xdr:to>
    <xdr:sp macro="" textlink="">
      <xdr:nvSpPr>
        <xdr:cNvPr id="352" name="フローチャート: 判断 351"/>
        <xdr:cNvSpPr/>
      </xdr:nvSpPr>
      <xdr:spPr>
        <a:xfrm>
          <a:off x="6921500" y="1438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58" name="楕円 357"/>
        <xdr:cNvSpPr/>
      </xdr:nvSpPr>
      <xdr:spPr>
        <a:xfrm>
          <a:off x="104267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119397</xdr:rowOff>
    </xdr:from>
    <xdr:ext cx="469744" cy="259045"/>
    <xdr:sp macro="" textlink="">
      <xdr:nvSpPr>
        <xdr:cNvPr id="359" name="【公営住宅】&#10;一人当たり面積該当値テキスト"/>
        <xdr:cNvSpPr txBox="1"/>
      </xdr:nvSpPr>
      <xdr:spPr>
        <a:xfrm>
          <a:off x="10515600" y="1452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33020</xdr:rowOff>
    </xdr:from>
    <xdr:to>
      <xdr:col>50</xdr:col>
      <xdr:colOff>165100</xdr:colOff>
      <xdr:row>85</xdr:row>
      <xdr:rowOff>134620</xdr:rowOff>
    </xdr:to>
    <xdr:sp macro="" textlink="">
      <xdr:nvSpPr>
        <xdr:cNvPr id="360" name="楕円 359"/>
        <xdr:cNvSpPr/>
      </xdr:nvSpPr>
      <xdr:spPr>
        <a:xfrm>
          <a:off x="9588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83820</xdr:rowOff>
    </xdr:from>
    <xdr:to>
      <xdr:col>55</xdr:col>
      <xdr:colOff>0</xdr:colOff>
      <xdr:row>85</xdr:row>
      <xdr:rowOff>83820</xdr:rowOff>
    </xdr:to>
    <xdr:cxnSp macro="">
      <xdr:nvCxnSpPr>
        <xdr:cNvPr id="361" name="直線コネクタ 360"/>
        <xdr:cNvCxnSpPr/>
      </xdr:nvCxnSpPr>
      <xdr:spPr>
        <a:xfrm>
          <a:off x="9639300" y="146570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33020</xdr:rowOff>
    </xdr:from>
    <xdr:to>
      <xdr:col>46</xdr:col>
      <xdr:colOff>38100</xdr:colOff>
      <xdr:row>85</xdr:row>
      <xdr:rowOff>134620</xdr:rowOff>
    </xdr:to>
    <xdr:sp macro="" textlink="">
      <xdr:nvSpPr>
        <xdr:cNvPr id="362" name="楕円 361"/>
        <xdr:cNvSpPr/>
      </xdr:nvSpPr>
      <xdr:spPr>
        <a:xfrm>
          <a:off x="8699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83820</xdr:rowOff>
    </xdr:from>
    <xdr:to>
      <xdr:col>50</xdr:col>
      <xdr:colOff>114300</xdr:colOff>
      <xdr:row>85</xdr:row>
      <xdr:rowOff>83820</xdr:rowOff>
    </xdr:to>
    <xdr:cxnSp macro="">
      <xdr:nvCxnSpPr>
        <xdr:cNvPr id="363" name="直線コネクタ 362"/>
        <xdr:cNvCxnSpPr/>
      </xdr:nvCxnSpPr>
      <xdr:spPr>
        <a:xfrm>
          <a:off x="8750300" y="146570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32449</xdr:rowOff>
    </xdr:from>
    <xdr:to>
      <xdr:col>41</xdr:col>
      <xdr:colOff>101600</xdr:colOff>
      <xdr:row>85</xdr:row>
      <xdr:rowOff>134049</xdr:rowOff>
    </xdr:to>
    <xdr:sp macro="" textlink="">
      <xdr:nvSpPr>
        <xdr:cNvPr id="364" name="楕円 363"/>
        <xdr:cNvSpPr/>
      </xdr:nvSpPr>
      <xdr:spPr>
        <a:xfrm>
          <a:off x="7810500" y="1460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83249</xdr:rowOff>
    </xdr:from>
    <xdr:to>
      <xdr:col>45</xdr:col>
      <xdr:colOff>177800</xdr:colOff>
      <xdr:row>85</xdr:row>
      <xdr:rowOff>83820</xdr:rowOff>
    </xdr:to>
    <xdr:cxnSp macro="">
      <xdr:nvCxnSpPr>
        <xdr:cNvPr id="365" name="直線コネクタ 364"/>
        <xdr:cNvCxnSpPr/>
      </xdr:nvCxnSpPr>
      <xdr:spPr>
        <a:xfrm>
          <a:off x="7861300" y="14656499"/>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32449</xdr:rowOff>
    </xdr:from>
    <xdr:to>
      <xdr:col>36</xdr:col>
      <xdr:colOff>165100</xdr:colOff>
      <xdr:row>85</xdr:row>
      <xdr:rowOff>134049</xdr:rowOff>
    </xdr:to>
    <xdr:sp macro="" textlink="">
      <xdr:nvSpPr>
        <xdr:cNvPr id="366" name="楕円 365"/>
        <xdr:cNvSpPr/>
      </xdr:nvSpPr>
      <xdr:spPr>
        <a:xfrm>
          <a:off x="6921500" y="1460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83249</xdr:rowOff>
    </xdr:from>
    <xdr:to>
      <xdr:col>41</xdr:col>
      <xdr:colOff>50800</xdr:colOff>
      <xdr:row>85</xdr:row>
      <xdr:rowOff>83249</xdr:rowOff>
    </xdr:to>
    <xdr:cxnSp macro="">
      <xdr:nvCxnSpPr>
        <xdr:cNvPr id="367" name="直線コネクタ 366"/>
        <xdr:cNvCxnSpPr/>
      </xdr:nvCxnSpPr>
      <xdr:spPr>
        <a:xfrm>
          <a:off x="6972300" y="146564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77424</xdr:rowOff>
    </xdr:from>
    <xdr:ext cx="469744" cy="259045"/>
    <xdr:sp macro="" textlink="">
      <xdr:nvSpPr>
        <xdr:cNvPr id="368" name="n_1aveValue【公営住宅】&#10;一人当たり面積"/>
        <xdr:cNvSpPr txBox="1"/>
      </xdr:nvSpPr>
      <xdr:spPr>
        <a:xfrm>
          <a:off x="9391727" y="1413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99141</xdr:rowOff>
    </xdr:from>
    <xdr:ext cx="469744" cy="259045"/>
    <xdr:sp macro="" textlink="">
      <xdr:nvSpPr>
        <xdr:cNvPr id="369" name="n_2aveValue【公営住宅】&#10;一人当たり面積"/>
        <xdr:cNvSpPr txBox="1"/>
      </xdr:nvSpPr>
      <xdr:spPr>
        <a:xfrm>
          <a:off x="8515427" y="1415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104284</xdr:rowOff>
    </xdr:from>
    <xdr:ext cx="469744" cy="259045"/>
    <xdr:sp macro="" textlink="">
      <xdr:nvSpPr>
        <xdr:cNvPr id="370" name="n_3aveValue【公営住宅】&#10;一人当たり面積"/>
        <xdr:cNvSpPr txBox="1"/>
      </xdr:nvSpPr>
      <xdr:spPr>
        <a:xfrm>
          <a:off x="7626427" y="14163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99713</xdr:rowOff>
    </xdr:from>
    <xdr:ext cx="469744" cy="259045"/>
    <xdr:sp macro="" textlink="">
      <xdr:nvSpPr>
        <xdr:cNvPr id="371" name="n_4aveValue【公営住宅】&#10;一人当たり面積"/>
        <xdr:cNvSpPr txBox="1"/>
      </xdr:nvSpPr>
      <xdr:spPr>
        <a:xfrm>
          <a:off x="6737427" y="1415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125747</xdr:rowOff>
    </xdr:from>
    <xdr:ext cx="469744" cy="259045"/>
    <xdr:sp macro="" textlink="">
      <xdr:nvSpPr>
        <xdr:cNvPr id="372" name="n_1mainValue【公営住宅】&#10;一人当たり面積"/>
        <xdr:cNvSpPr txBox="1"/>
      </xdr:nvSpPr>
      <xdr:spPr>
        <a:xfrm>
          <a:off x="93917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125747</xdr:rowOff>
    </xdr:from>
    <xdr:ext cx="469744" cy="259045"/>
    <xdr:sp macro="" textlink="">
      <xdr:nvSpPr>
        <xdr:cNvPr id="373" name="n_2mainValue【公営住宅】&#10;一人当たり面積"/>
        <xdr:cNvSpPr txBox="1"/>
      </xdr:nvSpPr>
      <xdr:spPr>
        <a:xfrm>
          <a:off x="8515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125176</xdr:rowOff>
    </xdr:from>
    <xdr:ext cx="469744" cy="259045"/>
    <xdr:sp macro="" textlink="">
      <xdr:nvSpPr>
        <xdr:cNvPr id="374" name="n_3mainValue【公営住宅】&#10;一人当たり面積"/>
        <xdr:cNvSpPr txBox="1"/>
      </xdr:nvSpPr>
      <xdr:spPr>
        <a:xfrm>
          <a:off x="7626427" y="1469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125176</xdr:rowOff>
    </xdr:from>
    <xdr:ext cx="469744" cy="259045"/>
    <xdr:sp macro="" textlink="">
      <xdr:nvSpPr>
        <xdr:cNvPr id="375" name="n_4mainValue【公営住宅】&#10;一人当たり面積"/>
        <xdr:cNvSpPr txBox="1"/>
      </xdr:nvSpPr>
      <xdr:spPr>
        <a:xfrm>
          <a:off x="6737427" y="1469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3" name="直線コネクタ 40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4" name="テキスト ボックス 403"/>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5" name="直線コネクタ 40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6" name="テキスト ボックス 40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7" name="直線コネクタ 40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8" name="テキスト ボックス 40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9" name="直線コネクタ 40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0" name="テキスト ボックス 40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1" name="直線コネクタ 41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2" name="テキスト ボックス 411"/>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3" name="直線コネクタ 4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4" name="テキスト ボックス 413"/>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81915</xdr:rowOff>
    </xdr:from>
    <xdr:to>
      <xdr:col>85</xdr:col>
      <xdr:colOff>126364</xdr:colOff>
      <xdr:row>41</xdr:row>
      <xdr:rowOff>150495</xdr:rowOff>
    </xdr:to>
    <xdr:cxnSp macro="">
      <xdr:nvCxnSpPr>
        <xdr:cNvPr id="416" name="直線コネクタ 415"/>
        <xdr:cNvCxnSpPr/>
      </xdr:nvCxnSpPr>
      <xdr:spPr>
        <a:xfrm flipV="1">
          <a:off x="16318864" y="5739765"/>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154322</xdr:rowOff>
    </xdr:from>
    <xdr:ext cx="405111" cy="259045"/>
    <xdr:sp macro="" textlink="">
      <xdr:nvSpPr>
        <xdr:cNvPr id="417" name="【認定こども園・幼稚園・保育所】&#10;有形固定資産減価償却率最小値テキスト"/>
        <xdr:cNvSpPr txBox="1"/>
      </xdr:nvSpPr>
      <xdr:spPr>
        <a:xfrm>
          <a:off x="16357600" y="718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150495</xdr:rowOff>
    </xdr:from>
    <xdr:to>
      <xdr:col>86</xdr:col>
      <xdr:colOff>25400</xdr:colOff>
      <xdr:row>41</xdr:row>
      <xdr:rowOff>150495</xdr:rowOff>
    </xdr:to>
    <xdr:cxnSp macro="">
      <xdr:nvCxnSpPr>
        <xdr:cNvPr id="418" name="直線コネクタ 417"/>
        <xdr:cNvCxnSpPr/>
      </xdr:nvCxnSpPr>
      <xdr:spPr>
        <a:xfrm>
          <a:off x="16230600" y="71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28592</xdr:rowOff>
    </xdr:from>
    <xdr:ext cx="405111" cy="259045"/>
    <xdr:sp macro="" textlink="">
      <xdr:nvSpPr>
        <xdr:cNvPr id="419" name="【認定こども園・幼稚園・保育所】&#10;有形固定資産減価償却率最大値テキスト"/>
        <xdr:cNvSpPr txBox="1"/>
      </xdr:nvSpPr>
      <xdr:spPr>
        <a:xfrm>
          <a:off x="16357600" y="551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81915</xdr:rowOff>
    </xdr:from>
    <xdr:to>
      <xdr:col>86</xdr:col>
      <xdr:colOff>25400</xdr:colOff>
      <xdr:row>33</xdr:row>
      <xdr:rowOff>81915</xdr:rowOff>
    </xdr:to>
    <xdr:cxnSp macro="">
      <xdr:nvCxnSpPr>
        <xdr:cNvPr id="420" name="直線コネクタ 419"/>
        <xdr:cNvCxnSpPr/>
      </xdr:nvCxnSpPr>
      <xdr:spPr>
        <a:xfrm>
          <a:off x="16230600" y="573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78122</xdr:rowOff>
    </xdr:from>
    <xdr:ext cx="405111" cy="259045"/>
    <xdr:sp macro="" textlink="">
      <xdr:nvSpPr>
        <xdr:cNvPr id="421" name="【認定こども園・幼稚園・保育所】&#10;有形固定資産減価償却率平均値テキスト"/>
        <xdr:cNvSpPr txBox="1"/>
      </xdr:nvSpPr>
      <xdr:spPr>
        <a:xfrm>
          <a:off x="16357600" y="6250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422" name="フローチャート: 判断 421"/>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154940</xdr:rowOff>
    </xdr:from>
    <xdr:to>
      <xdr:col>81</xdr:col>
      <xdr:colOff>101600</xdr:colOff>
      <xdr:row>37</xdr:row>
      <xdr:rowOff>85090</xdr:rowOff>
    </xdr:to>
    <xdr:sp macro="" textlink="">
      <xdr:nvSpPr>
        <xdr:cNvPr id="423" name="フローチャート: 判断 422"/>
        <xdr:cNvSpPr/>
      </xdr:nvSpPr>
      <xdr:spPr>
        <a:xfrm>
          <a:off x="15430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168275</xdr:rowOff>
    </xdr:from>
    <xdr:to>
      <xdr:col>76</xdr:col>
      <xdr:colOff>165100</xdr:colOff>
      <xdr:row>37</xdr:row>
      <xdr:rowOff>98425</xdr:rowOff>
    </xdr:to>
    <xdr:sp macro="" textlink="">
      <xdr:nvSpPr>
        <xdr:cNvPr id="424" name="フローチャート: 判断 423"/>
        <xdr:cNvSpPr/>
      </xdr:nvSpPr>
      <xdr:spPr>
        <a:xfrm>
          <a:off x="14541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164465</xdr:rowOff>
    </xdr:from>
    <xdr:to>
      <xdr:col>72</xdr:col>
      <xdr:colOff>38100</xdr:colOff>
      <xdr:row>37</xdr:row>
      <xdr:rowOff>94615</xdr:rowOff>
    </xdr:to>
    <xdr:sp macro="" textlink="">
      <xdr:nvSpPr>
        <xdr:cNvPr id="425" name="フローチャート: 判断 424"/>
        <xdr:cNvSpPr/>
      </xdr:nvSpPr>
      <xdr:spPr>
        <a:xfrm>
          <a:off x="13652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160655</xdr:rowOff>
    </xdr:from>
    <xdr:to>
      <xdr:col>67</xdr:col>
      <xdr:colOff>101600</xdr:colOff>
      <xdr:row>37</xdr:row>
      <xdr:rowOff>90805</xdr:rowOff>
    </xdr:to>
    <xdr:sp macro="" textlink="">
      <xdr:nvSpPr>
        <xdr:cNvPr id="426" name="フローチャート: 判断 425"/>
        <xdr:cNvSpPr/>
      </xdr:nvSpPr>
      <xdr:spPr>
        <a:xfrm>
          <a:off x="12763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7" name="テキスト ボックス 42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8" name="テキスト ボックス 42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9" name="テキスト ボックス 42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0" name="テキスト ボックス 42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1" name="テキスト ボックス 43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116840</xdr:rowOff>
    </xdr:from>
    <xdr:to>
      <xdr:col>85</xdr:col>
      <xdr:colOff>177800</xdr:colOff>
      <xdr:row>36</xdr:row>
      <xdr:rowOff>46990</xdr:rowOff>
    </xdr:to>
    <xdr:sp macro="" textlink="">
      <xdr:nvSpPr>
        <xdr:cNvPr id="432" name="楕円 431"/>
        <xdr:cNvSpPr/>
      </xdr:nvSpPr>
      <xdr:spPr>
        <a:xfrm>
          <a:off x="16268700" y="611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139717</xdr:rowOff>
    </xdr:from>
    <xdr:ext cx="405111" cy="259045"/>
    <xdr:sp macro="" textlink="">
      <xdr:nvSpPr>
        <xdr:cNvPr id="433" name="【認定こども園・幼稚園・保育所】&#10;有形固定資産減価償却率該当値テキスト"/>
        <xdr:cNvSpPr txBox="1"/>
      </xdr:nvSpPr>
      <xdr:spPr>
        <a:xfrm>
          <a:off x="16357600"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86360</xdr:rowOff>
    </xdr:from>
    <xdr:to>
      <xdr:col>81</xdr:col>
      <xdr:colOff>101600</xdr:colOff>
      <xdr:row>36</xdr:row>
      <xdr:rowOff>16510</xdr:rowOff>
    </xdr:to>
    <xdr:sp macro="" textlink="">
      <xdr:nvSpPr>
        <xdr:cNvPr id="434" name="楕円 433"/>
        <xdr:cNvSpPr/>
      </xdr:nvSpPr>
      <xdr:spPr>
        <a:xfrm>
          <a:off x="15430500" y="608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137160</xdr:rowOff>
    </xdr:from>
    <xdr:to>
      <xdr:col>85</xdr:col>
      <xdr:colOff>127000</xdr:colOff>
      <xdr:row>35</xdr:row>
      <xdr:rowOff>167640</xdr:rowOff>
    </xdr:to>
    <xdr:cxnSp macro="">
      <xdr:nvCxnSpPr>
        <xdr:cNvPr id="435" name="直線コネクタ 434"/>
        <xdr:cNvCxnSpPr/>
      </xdr:nvCxnSpPr>
      <xdr:spPr>
        <a:xfrm>
          <a:off x="15481300" y="613791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48260</xdr:rowOff>
    </xdr:from>
    <xdr:to>
      <xdr:col>76</xdr:col>
      <xdr:colOff>165100</xdr:colOff>
      <xdr:row>35</xdr:row>
      <xdr:rowOff>149860</xdr:rowOff>
    </xdr:to>
    <xdr:sp macro="" textlink="">
      <xdr:nvSpPr>
        <xdr:cNvPr id="436" name="楕円 435"/>
        <xdr:cNvSpPr/>
      </xdr:nvSpPr>
      <xdr:spPr>
        <a:xfrm>
          <a:off x="145415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99060</xdr:rowOff>
    </xdr:from>
    <xdr:to>
      <xdr:col>81</xdr:col>
      <xdr:colOff>50800</xdr:colOff>
      <xdr:row>35</xdr:row>
      <xdr:rowOff>137160</xdr:rowOff>
    </xdr:to>
    <xdr:cxnSp macro="">
      <xdr:nvCxnSpPr>
        <xdr:cNvPr id="437" name="直線コネクタ 436"/>
        <xdr:cNvCxnSpPr/>
      </xdr:nvCxnSpPr>
      <xdr:spPr>
        <a:xfrm>
          <a:off x="14592300" y="609981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4445</xdr:rowOff>
    </xdr:from>
    <xdr:to>
      <xdr:col>72</xdr:col>
      <xdr:colOff>38100</xdr:colOff>
      <xdr:row>35</xdr:row>
      <xdr:rowOff>106045</xdr:rowOff>
    </xdr:to>
    <xdr:sp macro="" textlink="">
      <xdr:nvSpPr>
        <xdr:cNvPr id="438" name="楕円 437"/>
        <xdr:cNvSpPr/>
      </xdr:nvSpPr>
      <xdr:spPr>
        <a:xfrm>
          <a:off x="13652500" y="600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55245</xdr:rowOff>
    </xdr:from>
    <xdr:to>
      <xdr:col>76</xdr:col>
      <xdr:colOff>114300</xdr:colOff>
      <xdr:row>35</xdr:row>
      <xdr:rowOff>99060</xdr:rowOff>
    </xdr:to>
    <xdr:cxnSp macro="">
      <xdr:nvCxnSpPr>
        <xdr:cNvPr id="439" name="直線コネクタ 438"/>
        <xdr:cNvCxnSpPr/>
      </xdr:nvCxnSpPr>
      <xdr:spPr>
        <a:xfrm>
          <a:off x="13703300" y="60559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139700</xdr:rowOff>
    </xdr:from>
    <xdr:to>
      <xdr:col>67</xdr:col>
      <xdr:colOff>101600</xdr:colOff>
      <xdr:row>35</xdr:row>
      <xdr:rowOff>69850</xdr:rowOff>
    </xdr:to>
    <xdr:sp macro="" textlink="">
      <xdr:nvSpPr>
        <xdr:cNvPr id="440" name="楕円 439"/>
        <xdr:cNvSpPr/>
      </xdr:nvSpPr>
      <xdr:spPr>
        <a:xfrm>
          <a:off x="12763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19050</xdr:rowOff>
    </xdr:from>
    <xdr:to>
      <xdr:col>71</xdr:col>
      <xdr:colOff>177800</xdr:colOff>
      <xdr:row>35</xdr:row>
      <xdr:rowOff>55245</xdr:rowOff>
    </xdr:to>
    <xdr:cxnSp macro="">
      <xdr:nvCxnSpPr>
        <xdr:cNvPr id="441" name="直線コネクタ 440"/>
        <xdr:cNvCxnSpPr/>
      </xdr:nvCxnSpPr>
      <xdr:spPr>
        <a:xfrm>
          <a:off x="12814300" y="60198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76217</xdr:rowOff>
    </xdr:from>
    <xdr:ext cx="405111" cy="259045"/>
    <xdr:sp macro="" textlink="">
      <xdr:nvSpPr>
        <xdr:cNvPr id="442" name="n_1aveValue【認定こども園・幼稚園・保育所】&#10;有形固定資産減価償却率"/>
        <xdr:cNvSpPr txBox="1"/>
      </xdr:nvSpPr>
      <xdr:spPr>
        <a:xfrm>
          <a:off x="152660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89552</xdr:rowOff>
    </xdr:from>
    <xdr:ext cx="405111" cy="259045"/>
    <xdr:sp macro="" textlink="">
      <xdr:nvSpPr>
        <xdr:cNvPr id="443" name="n_2aveValue【認定こども園・幼稚園・保育所】&#10;有形固定資産減価償却率"/>
        <xdr:cNvSpPr txBox="1"/>
      </xdr:nvSpPr>
      <xdr:spPr>
        <a:xfrm>
          <a:off x="14389744" y="643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85742</xdr:rowOff>
    </xdr:from>
    <xdr:ext cx="405111" cy="259045"/>
    <xdr:sp macro="" textlink="">
      <xdr:nvSpPr>
        <xdr:cNvPr id="444" name="n_3aveValue【認定こども園・幼稚園・保育所】&#10;有形固定資産減価償却率"/>
        <xdr:cNvSpPr txBox="1"/>
      </xdr:nvSpPr>
      <xdr:spPr>
        <a:xfrm>
          <a:off x="13500744" y="642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81932</xdr:rowOff>
    </xdr:from>
    <xdr:ext cx="405111" cy="259045"/>
    <xdr:sp macro="" textlink="">
      <xdr:nvSpPr>
        <xdr:cNvPr id="445" name="n_4aveValue【認定こども園・幼稚園・保育所】&#10;有形固定資産減価償却率"/>
        <xdr:cNvSpPr txBox="1"/>
      </xdr:nvSpPr>
      <xdr:spPr>
        <a:xfrm>
          <a:off x="1261174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33037</xdr:rowOff>
    </xdr:from>
    <xdr:ext cx="405111" cy="259045"/>
    <xdr:sp macro="" textlink="">
      <xdr:nvSpPr>
        <xdr:cNvPr id="446" name="n_1mainValue【認定こども園・幼稚園・保育所】&#10;有形固定資産減価償却率"/>
        <xdr:cNvSpPr txBox="1"/>
      </xdr:nvSpPr>
      <xdr:spPr>
        <a:xfrm>
          <a:off x="15266044" y="586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166387</xdr:rowOff>
    </xdr:from>
    <xdr:ext cx="405111" cy="259045"/>
    <xdr:sp macro="" textlink="">
      <xdr:nvSpPr>
        <xdr:cNvPr id="447" name="n_2mainValue【認定こども園・幼稚園・保育所】&#10;有形固定資産減価償却率"/>
        <xdr:cNvSpPr txBox="1"/>
      </xdr:nvSpPr>
      <xdr:spPr>
        <a:xfrm>
          <a:off x="14389744" y="582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122572</xdr:rowOff>
    </xdr:from>
    <xdr:ext cx="405111" cy="259045"/>
    <xdr:sp macro="" textlink="">
      <xdr:nvSpPr>
        <xdr:cNvPr id="448" name="n_3mainValue【認定こども園・幼稚園・保育所】&#10;有形固定資産減価償却率"/>
        <xdr:cNvSpPr txBox="1"/>
      </xdr:nvSpPr>
      <xdr:spPr>
        <a:xfrm>
          <a:off x="13500744" y="578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86377</xdr:rowOff>
    </xdr:from>
    <xdr:ext cx="405111" cy="259045"/>
    <xdr:sp macro="" textlink="">
      <xdr:nvSpPr>
        <xdr:cNvPr id="449" name="n_4mainValue【認定こども園・幼稚園・保育所】&#10;有形固定資産減価償却率"/>
        <xdr:cNvSpPr txBox="1"/>
      </xdr:nvSpPr>
      <xdr:spPr>
        <a:xfrm>
          <a:off x="12611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0" name="正方形/長方形 4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1" name="正方形/長方形 4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2" name="正方形/長方形 4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3" name="正方形/長方形 4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4" name="正方形/長方形 4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5" name="正方形/長方形 4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6" name="正方形/長方形 4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7" name="正方形/長方形 45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8" name="テキスト ボックス 45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9" name="直線コネクタ 45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0" name="直線コネクタ 459"/>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1" name="テキスト ボックス 460"/>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2" name="直線コネクタ 461"/>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3" name="テキスト ボックス 462"/>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4" name="直線コネクタ 46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5" name="テキスト ボックス 464"/>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6" name="直線コネクタ 465"/>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7" name="テキスト ボックス 466"/>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8" name="直線コネクタ 467"/>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9" name="テキスト ボックス 468"/>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1" name="テキスト ボックス 47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114300</xdr:rowOff>
    </xdr:from>
    <xdr:to>
      <xdr:col>116</xdr:col>
      <xdr:colOff>62864</xdr:colOff>
      <xdr:row>42</xdr:row>
      <xdr:rowOff>0</xdr:rowOff>
    </xdr:to>
    <xdr:cxnSp macro="">
      <xdr:nvCxnSpPr>
        <xdr:cNvPr id="473" name="直線コネクタ 472"/>
        <xdr:cNvCxnSpPr/>
      </xdr:nvCxnSpPr>
      <xdr:spPr>
        <a:xfrm flipV="1">
          <a:off x="22160864" y="59436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4"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5" name="直線コネクタ 474"/>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60977</xdr:rowOff>
    </xdr:from>
    <xdr:ext cx="469744" cy="259045"/>
    <xdr:sp macro="" textlink="">
      <xdr:nvSpPr>
        <xdr:cNvPr id="476" name="【認定こども園・幼稚園・保育所】&#10;一人当たり面積最大値テキスト"/>
        <xdr:cNvSpPr txBox="1"/>
      </xdr:nvSpPr>
      <xdr:spPr>
        <a:xfrm>
          <a:off x="22199600" y="57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114300</xdr:rowOff>
    </xdr:from>
    <xdr:to>
      <xdr:col>116</xdr:col>
      <xdr:colOff>152400</xdr:colOff>
      <xdr:row>34</xdr:row>
      <xdr:rowOff>114300</xdr:rowOff>
    </xdr:to>
    <xdr:cxnSp macro="">
      <xdr:nvCxnSpPr>
        <xdr:cNvPr id="477" name="直線コネクタ 476"/>
        <xdr:cNvCxnSpPr/>
      </xdr:nvCxnSpPr>
      <xdr:spPr>
        <a:xfrm>
          <a:off x="22072600" y="594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478" name="【認定こども園・幼稚園・保育所】&#10;一人当たり面積平均値テキスト"/>
        <xdr:cNvSpPr txBox="1"/>
      </xdr:nvSpPr>
      <xdr:spPr>
        <a:xfrm>
          <a:off x="22199600" y="6567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9" name="フローチャート: 判断 478"/>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52070</xdr:rowOff>
    </xdr:from>
    <xdr:to>
      <xdr:col>112</xdr:col>
      <xdr:colOff>38100</xdr:colOff>
      <xdr:row>39</xdr:row>
      <xdr:rowOff>153670</xdr:rowOff>
    </xdr:to>
    <xdr:sp macro="" textlink="">
      <xdr:nvSpPr>
        <xdr:cNvPr id="480" name="フローチャート: 判断 479"/>
        <xdr:cNvSpPr/>
      </xdr:nvSpPr>
      <xdr:spPr>
        <a:xfrm>
          <a:off x="21272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481" name="フローチャート: 判断 480"/>
        <xdr:cNvSpPr/>
      </xdr:nvSpPr>
      <xdr:spPr>
        <a:xfrm>
          <a:off x="20383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482" name="フローチャート: 判断 481"/>
        <xdr:cNvSpPr/>
      </xdr:nvSpPr>
      <xdr:spPr>
        <a:xfrm>
          <a:off x="19494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21590</xdr:rowOff>
    </xdr:from>
    <xdr:to>
      <xdr:col>98</xdr:col>
      <xdr:colOff>38100</xdr:colOff>
      <xdr:row>39</xdr:row>
      <xdr:rowOff>123190</xdr:rowOff>
    </xdr:to>
    <xdr:sp macro="" textlink="">
      <xdr:nvSpPr>
        <xdr:cNvPr id="483" name="フローチャート: 判断 482"/>
        <xdr:cNvSpPr/>
      </xdr:nvSpPr>
      <xdr:spPr>
        <a:xfrm>
          <a:off x="18605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40640</xdr:rowOff>
    </xdr:from>
    <xdr:to>
      <xdr:col>116</xdr:col>
      <xdr:colOff>114300</xdr:colOff>
      <xdr:row>40</xdr:row>
      <xdr:rowOff>142240</xdr:rowOff>
    </xdr:to>
    <xdr:sp macro="" textlink="">
      <xdr:nvSpPr>
        <xdr:cNvPr id="489" name="楕円 488"/>
        <xdr:cNvSpPr/>
      </xdr:nvSpPr>
      <xdr:spPr>
        <a:xfrm>
          <a:off x="221107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19067</xdr:rowOff>
    </xdr:from>
    <xdr:ext cx="469744" cy="259045"/>
    <xdr:sp macro="" textlink="">
      <xdr:nvSpPr>
        <xdr:cNvPr id="490" name="【認定こども園・幼稚園・保育所】&#10;一人当たり面積該当値テキスト"/>
        <xdr:cNvSpPr txBox="1"/>
      </xdr:nvSpPr>
      <xdr:spPr>
        <a:xfrm>
          <a:off x="22199600" y="687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40640</xdr:rowOff>
    </xdr:from>
    <xdr:to>
      <xdr:col>112</xdr:col>
      <xdr:colOff>38100</xdr:colOff>
      <xdr:row>40</xdr:row>
      <xdr:rowOff>142240</xdr:rowOff>
    </xdr:to>
    <xdr:sp macro="" textlink="">
      <xdr:nvSpPr>
        <xdr:cNvPr id="491" name="楕円 490"/>
        <xdr:cNvSpPr/>
      </xdr:nvSpPr>
      <xdr:spPr>
        <a:xfrm>
          <a:off x="212725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91440</xdr:rowOff>
    </xdr:from>
    <xdr:to>
      <xdr:col>116</xdr:col>
      <xdr:colOff>63500</xdr:colOff>
      <xdr:row>40</xdr:row>
      <xdr:rowOff>91440</xdr:rowOff>
    </xdr:to>
    <xdr:cxnSp macro="">
      <xdr:nvCxnSpPr>
        <xdr:cNvPr id="492" name="直線コネクタ 491"/>
        <xdr:cNvCxnSpPr/>
      </xdr:nvCxnSpPr>
      <xdr:spPr>
        <a:xfrm>
          <a:off x="21323300" y="69494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33020</xdr:rowOff>
    </xdr:from>
    <xdr:to>
      <xdr:col>107</xdr:col>
      <xdr:colOff>101600</xdr:colOff>
      <xdr:row>40</xdr:row>
      <xdr:rowOff>134620</xdr:rowOff>
    </xdr:to>
    <xdr:sp macro="" textlink="">
      <xdr:nvSpPr>
        <xdr:cNvPr id="493" name="楕円 492"/>
        <xdr:cNvSpPr/>
      </xdr:nvSpPr>
      <xdr:spPr>
        <a:xfrm>
          <a:off x="20383500" y="68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83820</xdr:rowOff>
    </xdr:from>
    <xdr:to>
      <xdr:col>111</xdr:col>
      <xdr:colOff>177800</xdr:colOff>
      <xdr:row>40</xdr:row>
      <xdr:rowOff>91440</xdr:rowOff>
    </xdr:to>
    <xdr:cxnSp macro="">
      <xdr:nvCxnSpPr>
        <xdr:cNvPr id="494" name="直線コネクタ 493"/>
        <xdr:cNvCxnSpPr/>
      </xdr:nvCxnSpPr>
      <xdr:spPr>
        <a:xfrm>
          <a:off x="20434300" y="6941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40640</xdr:rowOff>
    </xdr:from>
    <xdr:to>
      <xdr:col>102</xdr:col>
      <xdr:colOff>165100</xdr:colOff>
      <xdr:row>40</xdr:row>
      <xdr:rowOff>142240</xdr:rowOff>
    </xdr:to>
    <xdr:sp macro="" textlink="">
      <xdr:nvSpPr>
        <xdr:cNvPr id="495" name="楕円 494"/>
        <xdr:cNvSpPr/>
      </xdr:nvSpPr>
      <xdr:spPr>
        <a:xfrm>
          <a:off x="194945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83820</xdr:rowOff>
    </xdr:from>
    <xdr:to>
      <xdr:col>107</xdr:col>
      <xdr:colOff>50800</xdr:colOff>
      <xdr:row>40</xdr:row>
      <xdr:rowOff>91440</xdr:rowOff>
    </xdr:to>
    <xdr:cxnSp macro="">
      <xdr:nvCxnSpPr>
        <xdr:cNvPr id="496" name="直線コネクタ 495"/>
        <xdr:cNvCxnSpPr/>
      </xdr:nvCxnSpPr>
      <xdr:spPr>
        <a:xfrm flipV="1">
          <a:off x="19545300" y="6941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33020</xdr:rowOff>
    </xdr:from>
    <xdr:to>
      <xdr:col>98</xdr:col>
      <xdr:colOff>38100</xdr:colOff>
      <xdr:row>40</xdr:row>
      <xdr:rowOff>134620</xdr:rowOff>
    </xdr:to>
    <xdr:sp macro="" textlink="">
      <xdr:nvSpPr>
        <xdr:cNvPr id="497" name="楕円 496"/>
        <xdr:cNvSpPr/>
      </xdr:nvSpPr>
      <xdr:spPr>
        <a:xfrm>
          <a:off x="18605500" y="68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83820</xdr:rowOff>
    </xdr:from>
    <xdr:to>
      <xdr:col>102</xdr:col>
      <xdr:colOff>114300</xdr:colOff>
      <xdr:row>40</xdr:row>
      <xdr:rowOff>91440</xdr:rowOff>
    </xdr:to>
    <xdr:cxnSp macro="">
      <xdr:nvCxnSpPr>
        <xdr:cNvPr id="498" name="直線コネクタ 497"/>
        <xdr:cNvCxnSpPr/>
      </xdr:nvCxnSpPr>
      <xdr:spPr>
        <a:xfrm>
          <a:off x="18656300" y="6941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170197</xdr:rowOff>
    </xdr:from>
    <xdr:ext cx="469744" cy="259045"/>
    <xdr:sp macro="" textlink="">
      <xdr:nvSpPr>
        <xdr:cNvPr id="499" name="n_1aveValue【認定こども園・幼稚園・保育所】&#10;一人当たり面積"/>
        <xdr:cNvSpPr txBox="1"/>
      </xdr:nvSpPr>
      <xdr:spPr>
        <a:xfrm>
          <a:off x="210757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500" name="n_2aveValue【認定こども園・幼稚園・保育所】&#10;一人当たり面積"/>
        <xdr:cNvSpPr txBox="1"/>
      </xdr:nvSpPr>
      <xdr:spPr>
        <a:xfrm>
          <a:off x="20199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154957</xdr:rowOff>
    </xdr:from>
    <xdr:ext cx="469744" cy="259045"/>
    <xdr:sp macro="" textlink="">
      <xdr:nvSpPr>
        <xdr:cNvPr id="501" name="n_3aveValue【認定こども園・幼稚園・保育所】&#10;一人当たり面積"/>
        <xdr:cNvSpPr txBox="1"/>
      </xdr:nvSpPr>
      <xdr:spPr>
        <a:xfrm>
          <a:off x="19310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139717</xdr:rowOff>
    </xdr:from>
    <xdr:ext cx="469744" cy="259045"/>
    <xdr:sp macro="" textlink="">
      <xdr:nvSpPr>
        <xdr:cNvPr id="502" name="n_4aveValue【認定こども園・幼稚園・保育所】&#10;一人当たり面積"/>
        <xdr:cNvSpPr txBox="1"/>
      </xdr:nvSpPr>
      <xdr:spPr>
        <a:xfrm>
          <a:off x="18421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133367</xdr:rowOff>
    </xdr:from>
    <xdr:ext cx="469744" cy="259045"/>
    <xdr:sp macro="" textlink="">
      <xdr:nvSpPr>
        <xdr:cNvPr id="503" name="n_1mainValue【認定こども園・幼稚園・保育所】&#10;一人当たり面積"/>
        <xdr:cNvSpPr txBox="1"/>
      </xdr:nvSpPr>
      <xdr:spPr>
        <a:xfrm>
          <a:off x="21075727" y="699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125747</xdr:rowOff>
    </xdr:from>
    <xdr:ext cx="469744" cy="259045"/>
    <xdr:sp macro="" textlink="">
      <xdr:nvSpPr>
        <xdr:cNvPr id="504" name="n_2mainValue【認定こども園・幼稚園・保育所】&#10;一人当たり面積"/>
        <xdr:cNvSpPr txBox="1"/>
      </xdr:nvSpPr>
      <xdr:spPr>
        <a:xfrm>
          <a:off x="20199427" y="698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133367</xdr:rowOff>
    </xdr:from>
    <xdr:ext cx="469744" cy="259045"/>
    <xdr:sp macro="" textlink="">
      <xdr:nvSpPr>
        <xdr:cNvPr id="505" name="n_3mainValue【認定こども園・幼稚園・保育所】&#10;一人当たり面積"/>
        <xdr:cNvSpPr txBox="1"/>
      </xdr:nvSpPr>
      <xdr:spPr>
        <a:xfrm>
          <a:off x="19310427" y="699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125747</xdr:rowOff>
    </xdr:from>
    <xdr:ext cx="469744" cy="259045"/>
    <xdr:sp macro="" textlink="">
      <xdr:nvSpPr>
        <xdr:cNvPr id="506" name="n_4mainValue【認定こども園・幼稚園・保育所】&#10;一人当たり面積"/>
        <xdr:cNvSpPr txBox="1"/>
      </xdr:nvSpPr>
      <xdr:spPr>
        <a:xfrm>
          <a:off x="18421427" y="698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8" name="直線コネクタ 517"/>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19" name="テキスト ボックス 518"/>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0" name="直線コネクタ 519"/>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1" name="テキスト ボックス 520"/>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2" name="直線コネクタ 521"/>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3" name="テキスト ボックス 522"/>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4" name="直線コネクタ 523"/>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5" name="テキスト ボックス 524"/>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7" name="テキスト ボックス 526"/>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146304</xdr:rowOff>
    </xdr:from>
    <xdr:to>
      <xdr:col>85</xdr:col>
      <xdr:colOff>126364</xdr:colOff>
      <xdr:row>64</xdr:row>
      <xdr:rowOff>89154</xdr:rowOff>
    </xdr:to>
    <xdr:cxnSp macro="">
      <xdr:nvCxnSpPr>
        <xdr:cNvPr id="529" name="直線コネクタ 528"/>
        <xdr:cNvCxnSpPr/>
      </xdr:nvCxnSpPr>
      <xdr:spPr>
        <a:xfrm flipV="1">
          <a:off x="16318864" y="9918954"/>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92981</xdr:rowOff>
    </xdr:from>
    <xdr:ext cx="405111" cy="259045"/>
    <xdr:sp macro="" textlink="">
      <xdr:nvSpPr>
        <xdr:cNvPr id="530" name="【学校施設】&#10;有形固定資産減価償却率最小値テキスト"/>
        <xdr:cNvSpPr txBox="1"/>
      </xdr:nvSpPr>
      <xdr:spPr>
        <a:xfrm>
          <a:off x="16357600" y="11065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89154</xdr:rowOff>
    </xdr:from>
    <xdr:to>
      <xdr:col>86</xdr:col>
      <xdr:colOff>25400</xdr:colOff>
      <xdr:row>64</xdr:row>
      <xdr:rowOff>89154</xdr:rowOff>
    </xdr:to>
    <xdr:cxnSp macro="">
      <xdr:nvCxnSpPr>
        <xdr:cNvPr id="531" name="直線コネクタ 530"/>
        <xdr:cNvCxnSpPr/>
      </xdr:nvCxnSpPr>
      <xdr:spPr>
        <a:xfrm>
          <a:off x="16230600" y="1106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92981</xdr:rowOff>
    </xdr:from>
    <xdr:ext cx="405111" cy="259045"/>
    <xdr:sp macro="" textlink="">
      <xdr:nvSpPr>
        <xdr:cNvPr id="532" name="【学校施設】&#10;有形固定資産減価償却率最大値テキスト"/>
        <xdr:cNvSpPr txBox="1"/>
      </xdr:nvSpPr>
      <xdr:spPr>
        <a:xfrm>
          <a:off x="16357600" y="9694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146304</xdr:rowOff>
    </xdr:from>
    <xdr:to>
      <xdr:col>86</xdr:col>
      <xdr:colOff>25400</xdr:colOff>
      <xdr:row>57</xdr:row>
      <xdr:rowOff>146304</xdr:rowOff>
    </xdr:to>
    <xdr:cxnSp macro="">
      <xdr:nvCxnSpPr>
        <xdr:cNvPr id="533" name="直線コネクタ 532"/>
        <xdr:cNvCxnSpPr/>
      </xdr:nvCxnSpPr>
      <xdr:spPr>
        <a:xfrm>
          <a:off x="16230600" y="991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127525</xdr:rowOff>
    </xdr:from>
    <xdr:ext cx="405111" cy="259045"/>
    <xdr:sp macro="" textlink="">
      <xdr:nvSpPr>
        <xdr:cNvPr id="534" name="【学校施設】&#10;有形固定資産減価償却率平均値テキスト"/>
        <xdr:cNvSpPr txBox="1"/>
      </xdr:nvSpPr>
      <xdr:spPr>
        <a:xfrm>
          <a:off x="16357600" y="104145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104648</xdr:rowOff>
    </xdr:from>
    <xdr:to>
      <xdr:col>85</xdr:col>
      <xdr:colOff>177800</xdr:colOff>
      <xdr:row>62</xdr:row>
      <xdr:rowOff>34798</xdr:rowOff>
    </xdr:to>
    <xdr:sp macro="" textlink="">
      <xdr:nvSpPr>
        <xdr:cNvPr id="535" name="フローチャート: 判断 534"/>
        <xdr:cNvSpPr/>
      </xdr:nvSpPr>
      <xdr:spPr>
        <a:xfrm>
          <a:off x="16268700" y="1056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154940</xdr:rowOff>
    </xdr:from>
    <xdr:to>
      <xdr:col>81</xdr:col>
      <xdr:colOff>101600</xdr:colOff>
      <xdr:row>62</xdr:row>
      <xdr:rowOff>85090</xdr:rowOff>
    </xdr:to>
    <xdr:sp macro="" textlink="">
      <xdr:nvSpPr>
        <xdr:cNvPr id="536" name="フローチャート: 判断 535"/>
        <xdr:cNvSpPr/>
      </xdr:nvSpPr>
      <xdr:spPr>
        <a:xfrm>
          <a:off x="15430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62</xdr:row>
      <xdr:rowOff>15494</xdr:rowOff>
    </xdr:from>
    <xdr:to>
      <xdr:col>76</xdr:col>
      <xdr:colOff>165100</xdr:colOff>
      <xdr:row>62</xdr:row>
      <xdr:rowOff>117094</xdr:rowOff>
    </xdr:to>
    <xdr:sp macro="" textlink="">
      <xdr:nvSpPr>
        <xdr:cNvPr id="537" name="フローチャート: 判断 536"/>
        <xdr:cNvSpPr/>
      </xdr:nvSpPr>
      <xdr:spPr>
        <a:xfrm>
          <a:off x="14541500" y="1064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62</xdr:row>
      <xdr:rowOff>17780</xdr:rowOff>
    </xdr:from>
    <xdr:to>
      <xdr:col>72</xdr:col>
      <xdr:colOff>38100</xdr:colOff>
      <xdr:row>62</xdr:row>
      <xdr:rowOff>119380</xdr:rowOff>
    </xdr:to>
    <xdr:sp macro="" textlink="">
      <xdr:nvSpPr>
        <xdr:cNvPr id="538" name="フローチャート: 判断 537"/>
        <xdr:cNvSpPr/>
      </xdr:nvSpPr>
      <xdr:spPr>
        <a:xfrm>
          <a:off x="13652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170942</xdr:rowOff>
    </xdr:from>
    <xdr:to>
      <xdr:col>67</xdr:col>
      <xdr:colOff>101600</xdr:colOff>
      <xdr:row>62</xdr:row>
      <xdr:rowOff>101092</xdr:rowOff>
    </xdr:to>
    <xdr:sp macro="" textlink="">
      <xdr:nvSpPr>
        <xdr:cNvPr id="539" name="フローチャート: 判断 538"/>
        <xdr:cNvSpPr/>
      </xdr:nvSpPr>
      <xdr:spPr>
        <a:xfrm>
          <a:off x="12763500" y="1062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157226</xdr:rowOff>
    </xdr:from>
    <xdr:to>
      <xdr:col>85</xdr:col>
      <xdr:colOff>177800</xdr:colOff>
      <xdr:row>64</xdr:row>
      <xdr:rowOff>87376</xdr:rowOff>
    </xdr:to>
    <xdr:sp macro="" textlink="">
      <xdr:nvSpPr>
        <xdr:cNvPr id="545" name="楕円 544"/>
        <xdr:cNvSpPr/>
      </xdr:nvSpPr>
      <xdr:spPr>
        <a:xfrm>
          <a:off x="16268700" y="1095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72153</xdr:rowOff>
    </xdr:from>
    <xdr:ext cx="405111" cy="259045"/>
    <xdr:sp macro="" textlink="">
      <xdr:nvSpPr>
        <xdr:cNvPr id="546" name="【学校施設】&#10;有形固定資産減価償却率該当値テキスト"/>
        <xdr:cNvSpPr txBox="1"/>
      </xdr:nvSpPr>
      <xdr:spPr>
        <a:xfrm>
          <a:off x="16357600" y="10873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154940</xdr:rowOff>
    </xdr:from>
    <xdr:to>
      <xdr:col>81</xdr:col>
      <xdr:colOff>101600</xdr:colOff>
      <xdr:row>64</xdr:row>
      <xdr:rowOff>85090</xdr:rowOff>
    </xdr:to>
    <xdr:sp macro="" textlink="">
      <xdr:nvSpPr>
        <xdr:cNvPr id="547" name="楕円 546"/>
        <xdr:cNvSpPr/>
      </xdr:nvSpPr>
      <xdr:spPr>
        <a:xfrm>
          <a:off x="15430500" y="1095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34290</xdr:rowOff>
    </xdr:from>
    <xdr:to>
      <xdr:col>85</xdr:col>
      <xdr:colOff>127000</xdr:colOff>
      <xdr:row>64</xdr:row>
      <xdr:rowOff>36576</xdr:rowOff>
    </xdr:to>
    <xdr:cxnSp macro="">
      <xdr:nvCxnSpPr>
        <xdr:cNvPr id="548" name="直線コネクタ 547"/>
        <xdr:cNvCxnSpPr/>
      </xdr:nvCxnSpPr>
      <xdr:spPr>
        <a:xfrm>
          <a:off x="15481300" y="1100709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164084</xdr:rowOff>
    </xdr:from>
    <xdr:to>
      <xdr:col>76</xdr:col>
      <xdr:colOff>165100</xdr:colOff>
      <xdr:row>64</xdr:row>
      <xdr:rowOff>94234</xdr:rowOff>
    </xdr:to>
    <xdr:sp macro="" textlink="">
      <xdr:nvSpPr>
        <xdr:cNvPr id="549" name="楕円 548"/>
        <xdr:cNvSpPr/>
      </xdr:nvSpPr>
      <xdr:spPr>
        <a:xfrm>
          <a:off x="14541500" y="1096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34290</xdr:rowOff>
    </xdr:from>
    <xdr:to>
      <xdr:col>81</xdr:col>
      <xdr:colOff>50800</xdr:colOff>
      <xdr:row>64</xdr:row>
      <xdr:rowOff>43434</xdr:rowOff>
    </xdr:to>
    <xdr:cxnSp macro="">
      <xdr:nvCxnSpPr>
        <xdr:cNvPr id="550" name="直線コネクタ 549"/>
        <xdr:cNvCxnSpPr/>
      </xdr:nvCxnSpPr>
      <xdr:spPr>
        <a:xfrm flipV="1">
          <a:off x="14592300" y="1100709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154940</xdr:rowOff>
    </xdr:from>
    <xdr:to>
      <xdr:col>72</xdr:col>
      <xdr:colOff>38100</xdr:colOff>
      <xdr:row>64</xdr:row>
      <xdr:rowOff>85090</xdr:rowOff>
    </xdr:to>
    <xdr:sp macro="" textlink="">
      <xdr:nvSpPr>
        <xdr:cNvPr id="551" name="楕円 550"/>
        <xdr:cNvSpPr/>
      </xdr:nvSpPr>
      <xdr:spPr>
        <a:xfrm>
          <a:off x="13652500" y="1095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34290</xdr:rowOff>
    </xdr:from>
    <xdr:to>
      <xdr:col>76</xdr:col>
      <xdr:colOff>114300</xdr:colOff>
      <xdr:row>64</xdr:row>
      <xdr:rowOff>43434</xdr:rowOff>
    </xdr:to>
    <xdr:cxnSp macro="">
      <xdr:nvCxnSpPr>
        <xdr:cNvPr id="552" name="直線コネクタ 551"/>
        <xdr:cNvCxnSpPr/>
      </xdr:nvCxnSpPr>
      <xdr:spPr>
        <a:xfrm>
          <a:off x="13703300" y="1100709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141224</xdr:rowOff>
    </xdr:from>
    <xdr:to>
      <xdr:col>67</xdr:col>
      <xdr:colOff>101600</xdr:colOff>
      <xdr:row>64</xdr:row>
      <xdr:rowOff>71374</xdr:rowOff>
    </xdr:to>
    <xdr:sp macro="" textlink="">
      <xdr:nvSpPr>
        <xdr:cNvPr id="553" name="楕円 552"/>
        <xdr:cNvSpPr/>
      </xdr:nvSpPr>
      <xdr:spPr>
        <a:xfrm>
          <a:off x="12763500" y="1094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20574</xdr:rowOff>
    </xdr:from>
    <xdr:to>
      <xdr:col>71</xdr:col>
      <xdr:colOff>177800</xdr:colOff>
      <xdr:row>64</xdr:row>
      <xdr:rowOff>34290</xdr:rowOff>
    </xdr:to>
    <xdr:cxnSp macro="">
      <xdr:nvCxnSpPr>
        <xdr:cNvPr id="554" name="直線コネクタ 553"/>
        <xdr:cNvCxnSpPr/>
      </xdr:nvCxnSpPr>
      <xdr:spPr>
        <a:xfrm>
          <a:off x="12814300" y="1099337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101617</xdr:rowOff>
    </xdr:from>
    <xdr:ext cx="405111" cy="259045"/>
    <xdr:sp macro="" textlink="">
      <xdr:nvSpPr>
        <xdr:cNvPr id="555" name="n_1aveValue【学校施設】&#10;有形固定資産減価償却率"/>
        <xdr:cNvSpPr txBox="1"/>
      </xdr:nvSpPr>
      <xdr:spPr>
        <a:xfrm>
          <a:off x="15266044" y="10388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133621</xdr:rowOff>
    </xdr:from>
    <xdr:ext cx="405111" cy="259045"/>
    <xdr:sp macro="" textlink="">
      <xdr:nvSpPr>
        <xdr:cNvPr id="556" name="n_2aveValue【学校施設】&#10;有形固定資産減価償却率"/>
        <xdr:cNvSpPr txBox="1"/>
      </xdr:nvSpPr>
      <xdr:spPr>
        <a:xfrm>
          <a:off x="14389744" y="10420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135907</xdr:rowOff>
    </xdr:from>
    <xdr:ext cx="405111" cy="259045"/>
    <xdr:sp macro="" textlink="">
      <xdr:nvSpPr>
        <xdr:cNvPr id="557" name="n_3aveValue【学校施設】&#10;有形固定資産減価償却率"/>
        <xdr:cNvSpPr txBox="1"/>
      </xdr:nvSpPr>
      <xdr:spPr>
        <a:xfrm>
          <a:off x="13500744" y="10422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117619</xdr:rowOff>
    </xdr:from>
    <xdr:ext cx="405111" cy="259045"/>
    <xdr:sp macro="" textlink="">
      <xdr:nvSpPr>
        <xdr:cNvPr id="558" name="n_4aveValue【学校施設】&#10;有形固定資産減価償却率"/>
        <xdr:cNvSpPr txBox="1"/>
      </xdr:nvSpPr>
      <xdr:spPr>
        <a:xfrm>
          <a:off x="12611744" y="10404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76217</xdr:rowOff>
    </xdr:from>
    <xdr:ext cx="405111" cy="259045"/>
    <xdr:sp macro="" textlink="">
      <xdr:nvSpPr>
        <xdr:cNvPr id="559" name="n_1mainValue【学校施設】&#10;有形固定資産減価償却率"/>
        <xdr:cNvSpPr txBox="1"/>
      </xdr:nvSpPr>
      <xdr:spPr>
        <a:xfrm>
          <a:off x="15266044" y="1104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85361</xdr:rowOff>
    </xdr:from>
    <xdr:ext cx="405111" cy="259045"/>
    <xdr:sp macro="" textlink="">
      <xdr:nvSpPr>
        <xdr:cNvPr id="560" name="n_2mainValue【学校施設】&#10;有形固定資産減価償却率"/>
        <xdr:cNvSpPr txBox="1"/>
      </xdr:nvSpPr>
      <xdr:spPr>
        <a:xfrm>
          <a:off x="14389744" y="1105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76217</xdr:rowOff>
    </xdr:from>
    <xdr:ext cx="405111" cy="259045"/>
    <xdr:sp macro="" textlink="">
      <xdr:nvSpPr>
        <xdr:cNvPr id="561" name="n_3mainValue【学校施設】&#10;有形固定資産減価償却率"/>
        <xdr:cNvSpPr txBox="1"/>
      </xdr:nvSpPr>
      <xdr:spPr>
        <a:xfrm>
          <a:off x="13500744" y="1104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62501</xdr:rowOff>
    </xdr:from>
    <xdr:ext cx="405111" cy="259045"/>
    <xdr:sp macro="" textlink="">
      <xdr:nvSpPr>
        <xdr:cNvPr id="562" name="n_4mainValue【学校施設】&#10;有形固定資産減価償却率"/>
        <xdr:cNvSpPr txBox="1"/>
      </xdr:nvSpPr>
      <xdr:spPr>
        <a:xfrm>
          <a:off x="12611744" y="1103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4" name="直線コネクタ 573"/>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5" name="テキスト ボックス 574"/>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6" name="直線コネクタ 575"/>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7" name="テキスト ボックス 576"/>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8" name="直線コネクタ 577"/>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9" name="テキスト ボックス 578"/>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0" name="直線コネクタ 579"/>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1" name="テキスト ボックス 580"/>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2" name="直線コネクタ 581"/>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3" name="テキスト ボックス 582"/>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4" name="直線コネクタ 583"/>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5" name="テキスト ボックス 584"/>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7" name="テキスト ボックス 5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47897</xdr:rowOff>
    </xdr:to>
    <xdr:cxnSp macro="">
      <xdr:nvCxnSpPr>
        <xdr:cNvPr id="589" name="直線コネクタ 588"/>
        <xdr:cNvCxnSpPr/>
      </xdr:nvCxnSpPr>
      <xdr:spPr>
        <a:xfrm flipV="1">
          <a:off x="22160864" y="9544594"/>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51724</xdr:rowOff>
    </xdr:from>
    <xdr:ext cx="469744" cy="259045"/>
    <xdr:sp macro="" textlink="">
      <xdr:nvSpPr>
        <xdr:cNvPr id="590" name="【学校施設】&#10;一人当たり面積最小値テキスト"/>
        <xdr:cNvSpPr txBox="1"/>
      </xdr:nvSpPr>
      <xdr:spPr>
        <a:xfrm>
          <a:off x="22199600" y="11024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47897</xdr:rowOff>
    </xdr:from>
    <xdr:to>
      <xdr:col>116</xdr:col>
      <xdr:colOff>152400</xdr:colOff>
      <xdr:row>64</xdr:row>
      <xdr:rowOff>47897</xdr:rowOff>
    </xdr:to>
    <xdr:cxnSp macro="">
      <xdr:nvCxnSpPr>
        <xdr:cNvPr id="591" name="直線コネクタ 590"/>
        <xdr:cNvCxnSpPr/>
      </xdr:nvCxnSpPr>
      <xdr:spPr>
        <a:xfrm>
          <a:off x="22072600" y="11020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2" name="【学校施設】&#10;一人当たり面積最大値テキスト"/>
        <xdr:cNvSpPr txBox="1"/>
      </xdr:nvSpPr>
      <xdr:spPr>
        <a:xfrm>
          <a:off x="22199600" y="931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3" name="直線コネクタ 592"/>
        <xdr:cNvCxnSpPr/>
      </xdr:nvCxnSpPr>
      <xdr:spPr>
        <a:xfrm>
          <a:off x="22072600" y="954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9089</xdr:rowOff>
    </xdr:from>
    <xdr:ext cx="469744" cy="259045"/>
    <xdr:sp macro="" textlink="">
      <xdr:nvSpPr>
        <xdr:cNvPr id="594" name="【学校施設】&#10;一人当たり面積平均値テキスト"/>
        <xdr:cNvSpPr txBox="1"/>
      </xdr:nvSpPr>
      <xdr:spPr>
        <a:xfrm>
          <a:off x="22199600" y="10124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157662</xdr:rowOff>
    </xdr:from>
    <xdr:to>
      <xdr:col>116</xdr:col>
      <xdr:colOff>114300</xdr:colOff>
      <xdr:row>60</xdr:row>
      <xdr:rowOff>87812</xdr:rowOff>
    </xdr:to>
    <xdr:sp macro="" textlink="">
      <xdr:nvSpPr>
        <xdr:cNvPr id="595" name="フローチャート: 判断 594"/>
        <xdr:cNvSpPr/>
      </xdr:nvSpPr>
      <xdr:spPr>
        <a:xfrm>
          <a:off x="22110700" y="10273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7983</xdr:rowOff>
    </xdr:from>
    <xdr:to>
      <xdr:col>112</xdr:col>
      <xdr:colOff>38100</xdr:colOff>
      <xdr:row>60</xdr:row>
      <xdr:rowOff>109583</xdr:rowOff>
    </xdr:to>
    <xdr:sp macro="" textlink="">
      <xdr:nvSpPr>
        <xdr:cNvPr id="596" name="フローチャート: 判断 595"/>
        <xdr:cNvSpPr/>
      </xdr:nvSpPr>
      <xdr:spPr>
        <a:xfrm>
          <a:off x="21272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36285</xdr:rowOff>
    </xdr:from>
    <xdr:to>
      <xdr:col>107</xdr:col>
      <xdr:colOff>101600</xdr:colOff>
      <xdr:row>60</xdr:row>
      <xdr:rowOff>137885</xdr:rowOff>
    </xdr:to>
    <xdr:sp macro="" textlink="">
      <xdr:nvSpPr>
        <xdr:cNvPr id="597" name="フローチャート: 判断 596"/>
        <xdr:cNvSpPr/>
      </xdr:nvSpPr>
      <xdr:spPr>
        <a:xfrm>
          <a:off x="20383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52615</xdr:rowOff>
    </xdr:from>
    <xdr:to>
      <xdr:col>102</xdr:col>
      <xdr:colOff>165100</xdr:colOff>
      <xdr:row>60</xdr:row>
      <xdr:rowOff>154215</xdr:rowOff>
    </xdr:to>
    <xdr:sp macro="" textlink="">
      <xdr:nvSpPr>
        <xdr:cNvPr id="598" name="フローチャート: 判断 597"/>
        <xdr:cNvSpPr/>
      </xdr:nvSpPr>
      <xdr:spPr>
        <a:xfrm>
          <a:off x="19494500" y="1033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22134</xdr:rowOff>
    </xdr:from>
    <xdr:to>
      <xdr:col>98</xdr:col>
      <xdr:colOff>38100</xdr:colOff>
      <xdr:row>60</xdr:row>
      <xdr:rowOff>123734</xdr:rowOff>
    </xdr:to>
    <xdr:sp macro="" textlink="">
      <xdr:nvSpPr>
        <xdr:cNvPr id="599" name="フローチャート: 判断 598"/>
        <xdr:cNvSpPr/>
      </xdr:nvSpPr>
      <xdr:spPr>
        <a:xfrm>
          <a:off x="18605500" y="103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112485</xdr:rowOff>
    </xdr:from>
    <xdr:to>
      <xdr:col>116</xdr:col>
      <xdr:colOff>114300</xdr:colOff>
      <xdr:row>63</xdr:row>
      <xdr:rowOff>42635</xdr:rowOff>
    </xdr:to>
    <xdr:sp macro="" textlink="">
      <xdr:nvSpPr>
        <xdr:cNvPr id="605" name="楕円 604"/>
        <xdr:cNvSpPr/>
      </xdr:nvSpPr>
      <xdr:spPr>
        <a:xfrm>
          <a:off x="22110700" y="1074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90912</xdr:rowOff>
    </xdr:from>
    <xdr:ext cx="469744" cy="259045"/>
    <xdr:sp macro="" textlink="">
      <xdr:nvSpPr>
        <xdr:cNvPr id="606" name="【学校施設】&#10;一人当たり面積該当値テキスト"/>
        <xdr:cNvSpPr txBox="1"/>
      </xdr:nvSpPr>
      <xdr:spPr>
        <a:xfrm>
          <a:off x="22199600" y="10720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105954</xdr:rowOff>
    </xdr:from>
    <xdr:to>
      <xdr:col>112</xdr:col>
      <xdr:colOff>38100</xdr:colOff>
      <xdr:row>63</xdr:row>
      <xdr:rowOff>36104</xdr:rowOff>
    </xdr:to>
    <xdr:sp macro="" textlink="">
      <xdr:nvSpPr>
        <xdr:cNvPr id="607" name="楕円 606"/>
        <xdr:cNvSpPr/>
      </xdr:nvSpPr>
      <xdr:spPr>
        <a:xfrm>
          <a:off x="21272500" y="1073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156754</xdr:rowOff>
    </xdr:from>
    <xdr:to>
      <xdr:col>116</xdr:col>
      <xdr:colOff>63500</xdr:colOff>
      <xdr:row>62</xdr:row>
      <xdr:rowOff>163285</xdr:rowOff>
    </xdr:to>
    <xdr:cxnSp macro="">
      <xdr:nvCxnSpPr>
        <xdr:cNvPr id="608" name="直線コネクタ 607"/>
        <xdr:cNvCxnSpPr/>
      </xdr:nvCxnSpPr>
      <xdr:spPr>
        <a:xfrm>
          <a:off x="21323300" y="10786654"/>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93980</xdr:rowOff>
    </xdr:from>
    <xdr:to>
      <xdr:col>107</xdr:col>
      <xdr:colOff>101600</xdr:colOff>
      <xdr:row>63</xdr:row>
      <xdr:rowOff>24130</xdr:rowOff>
    </xdr:to>
    <xdr:sp macro="" textlink="">
      <xdr:nvSpPr>
        <xdr:cNvPr id="609" name="楕円 608"/>
        <xdr:cNvSpPr/>
      </xdr:nvSpPr>
      <xdr:spPr>
        <a:xfrm>
          <a:off x="20383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144780</xdr:rowOff>
    </xdr:from>
    <xdr:to>
      <xdr:col>111</xdr:col>
      <xdr:colOff>177800</xdr:colOff>
      <xdr:row>62</xdr:row>
      <xdr:rowOff>156754</xdr:rowOff>
    </xdr:to>
    <xdr:cxnSp macro="">
      <xdr:nvCxnSpPr>
        <xdr:cNvPr id="610" name="直線コネクタ 609"/>
        <xdr:cNvCxnSpPr/>
      </xdr:nvCxnSpPr>
      <xdr:spPr>
        <a:xfrm>
          <a:off x="20434300" y="10774680"/>
          <a:ext cx="88900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122283</xdr:rowOff>
    </xdr:from>
    <xdr:to>
      <xdr:col>102</xdr:col>
      <xdr:colOff>165100</xdr:colOff>
      <xdr:row>63</xdr:row>
      <xdr:rowOff>52433</xdr:rowOff>
    </xdr:to>
    <xdr:sp macro="" textlink="">
      <xdr:nvSpPr>
        <xdr:cNvPr id="611" name="楕円 610"/>
        <xdr:cNvSpPr/>
      </xdr:nvSpPr>
      <xdr:spPr>
        <a:xfrm>
          <a:off x="19494500" y="1075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144780</xdr:rowOff>
    </xdr:from>
    <xdr:to>
      <xdr:col>107</xdr:col>
      <xdr:colOff>50800</xdr:colOff>
      <xdr:row>63</xdr:row>
      <xdr:rowOff>1633</xdr:rowOff>
    </xdr:to>
    <xdr:cxnSp macro="">
      <xdr:nvCxnSpPr>
        <xdr:cNvPr id="612" name="直線コネクタ 611"/>
        <xdr:cNvCxnSpPr/>
      </xdr:nvCxnSpPr>
      <xdr:spPr>
        <a:xfrm flipV="1">
          <a:off x="19545300" y="10774680"/>
          <a:ext cx="889000" cy="2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113574</xdr:rowOff>
    </xdr:from>
    <xdr:to>
      <xdr:col>98</xdr:col>
      <xdr:colOff>38100</xdr:colOff>
      <xdr:row>63</xdr:row>
      <xdr:rowOff>43724</xdr:rowOff>
    </xdr:to>
    <xdr:sp macro="" textlink="">
      <xdr:nvSpPr>
        <xdr:cNvPr id="613" name="楕円 612"/>
        <xdr:cNvSpPr/>
      </xdr:nvSpPr>
      <xdr:spPr>
        <a:xfrm>
          <a:off x="18605500" y="1074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164374</xdr:rowOff>
    </xdr:from>
    <xdr:to>
      <xdr:col>102</xdr:col>
      <xdr:colOff>114300</xdr:colOff>
      <xdr:row>63</xdr:row>
      <xdr:rowOff>1633</xdr:rowOff>
    </xdr:to>
    <xdr:cxnSp macro="">
      <xdr:nvCxnSpPr>
        <xdr:cNvPr id="614" name="直線コネクタ 613"/>
        <xdr:cNvCxnSpPr/>
      </xdr:nvCxnSpPr>
      <xdr:spPr>
        <a:xfrm>
          <a:off x="18656300" y="10794274"/>
          <a:ext cx="8890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126110</xdr:rowOff>
    </xdr:from>
    <xdr:ext cx="469744" cy="259045"/>
    <xdr:sp macro="" textlink="">
      <xdr:nvSpPr>
        <xdr:cNvPr id="615" name="n_1aveValue【学校施設】&#10;一人当たり面積"/>
        <xdr:cNvSpPr txBox="1"/>
      </xdr:nvSpPr>
      <xdr:spPr>
        <a:xfrm>
          <a:off x="21075727" y="1007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154412</xdr:rowOff>
    </xdr:from>
    <xdr:ext cx="469744" cy="259045"/>
    <xdr:sp macro="" textlink="">
      <xdr:nvSpPr>
        <xdr:cNvPr id="616" name="n_2aveValue【学校施設】&#10;一人当たり面積"/>
        <xdr:cNvSpPr txBox="1"/>
      </xdr:nvSpPr>
      <xdr:spPr>
        <a:xfrm>
          <a:off x="2019942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170742</xdr:rowOff>
    </xdr:from>
    <xdr:ext cx="469744" cy="259045"/>
    <xdr:sp macro="" textlink="">
      <xdr:nvSpPr>
        <xdr:cNvPr id="617" name="n_3aveValue【学校施設】&#10;一人当たり面積"/>
        <xdr:cNvSpPr txBox="1"/>
      </xdr:nvSpPr>
      <xdr:spPr>
        <a:xfrm>
          <a:off x="19310427" y="1011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140261</xdr:rowOff>
    </xdr:from>
    <xdr:ext cx="469744" cy="259045"/>
    <xdr:sp macro="" textlink="">
      <xdr:nvSpPr>
        <xdr:cNvPr id="618" name="n_4aveValue【学校施設】&#10;一人当たり面積"/>
        <xdr:cNvSpPr txBox="1"/>
      </xdr:nvSpPr>
      <xdr:spPr>
        <a:xfrm>
          <a:off x="18421427" y="1008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27231</xdr:rowOff>
    </xdr:from>
    <xdr:ext cx="469744" cy="259045"/>
    <xdr:sp macro="" textlink="">
      <xdr:nvSpPr>
        <xdr:cNvPr id="619" name="n_1mainValue【学校施設】&#10;一人当たり面積"/>
        <xdr:cNvSpPr txBox="1"/>
      </xdr:nvSpPr>
      <xdr:spPr>
        <a:xfrm>
          <a:off x="21075727" y="1082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15257</xdr:rowOff>
    </xdr:from>
    <xdr:ext cx="469744" cy="259045"/>
    <xdr:sp macro="" textlink="">
      <xdr:nvSpPr>
        <xdr:cNvPr id="620" name="n_2mainValue【学校施設】&#10;一人当たり面積"/>
        <xdr:cNvSpPr txBox="1"/>
      </xdr:nvSpPr>
      <xdr:spPr>
        <a:xfrm>
          <a:off x="20199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43560</xdr:rowOff>
    </xdr:from>
    <xdr:ext cx="469744" cy="259045"/>
    <xdr:sp macro="" textlink="">
      <xdr:nvSpPr>
        <xdr:cNvPr id="621" name="n_3mainValue【学校施設】&#10;一人当たり面積"/>
        <xdr:cNvSpPr txBox="1"/>
      </xdr:nvSpPr>
      <xdr:spPr>
        <a:xfrm>
          <a:off x="19310427" y="10844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34851</xdr:rowOff>
    </xdr:from>
    <xdr:ext cx="469744" cy="259045"/>
    <xdr:sp macro="" textlink="">
      <xdr:nvSpPr>
        <xdr:cNvPr id="622" name="n_4mainValue【学校施設】&#10;一人当たり面積"/>
        <xdr:cNvSpPr txBox="1"/>
      </xdr:nvSpPr>
      <xdr:spPr>
        <a:xfrm>
          <a:off x="18421427" y="10836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4" name="直線コネクタ 633"/>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5" name="テキスト ボックス 634"/>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6" name="直線コネクタ 635"/>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7" name="テキスト ボックス 636"/>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8" name="直線コネクタ 637"/>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9" name="テキスト ボックス 638"/>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0" name="直線コネクタ 639"/>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1" name="テキスト ボックス 640"/>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2" name="直線コネクタ 641"/>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3" name="テキスト ボックス 642"/>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4" name="直線コネクタ 64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5" name="テキスト ボックス 644"/>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121920</xdr:rowOff>
    </xdr:from>
    <xdr:to>
      <xdr:col>85</xdr:col>
      <xdr:colOff>126364</xdr:colOff>
      <xdr:row>86</xdr:row>
      <xdr:rowOff>114300</xdr:rowOff>
    </xdr:to>
    <xdr:cxnSp macro="">
      <xdr:nvCxnSpPr>
        <xdr:cNvPr id="647" name="直線コネクタ 646"/>
        <xdr:cNvCxnSpPr/>
      </xdr:nvCxnSpPr>
      <xdr:spPr>
        <a:xfrm flipV="1">
          <a:off x="16318864" y="1332357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8"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9" name="直線コネクタ 648"/>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68597</xdr:rowOff>
    </xdr:from>
    <xdr:ext cx="405111" cy="259045"/>
    <xdr:sp macro="" textlink="">
      <xdr:nvSpPr>
        <xdr:cNvPr id="650" name="【児童館】&#10;有形固定資産減価償却率最大値テキスト"/>
        <xdr:cNvSpPr txBox="1"/>
      </xdr:nvSpPr>
      <xdr:spPr>
        <a:xfrm>
          <a:off x="16357600" y="1309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121920</xdr:rowOff>
    </xdr:from>
    <xdr:to>
      <xdr:col>86</xdr:col>
      <xdr:colOff>25400</xdr:colOff>
      <xdr:row>77</xdr:row>
      <xdr:rowOff>121920</xdr:rowOff>
    </xdr:to>
    <xdr:cxnSp macro="">
      <xdr:nvCxnSpPr>
        <xdr:cNvPr id="651" name="直線コネクタ 650"/>
        <xdr:cNvCxnSpPr/>
      </xdr:nvCxnSpPr>
      <xdr:spPr>
        <a:xfrm>
          <a:off x="16230600" y="1332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53991</xdr:rowOff>
    </xdr:from>
    <xdr:ext cx="405111" cy="259045"/>
    <xdr:sp macro="" textlink="">
      <xdr:nvSpPr>
        <xdr:cNvPr id="652" name="【児童館】&#10;有形固定資産減価償却率平均値テキスト"/>
        <xdr:cNvSpPr txBox="1"/>
      </xdr:nvSpPr>
      <xdr:spPr>
        <a:xfrm>
          <a:off x="16357600" y="13769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31114</xdr:rowOff>
    </xdr:from>
    <xdr:to>
      <xdr:col>85</xdr:col>
      <xdr:colOff>177800</xdr:colOff>
      <xdr:row>81</xdr:row>
      <xdr:rowOff>132714</xdr:rowOff>
    </xdr:to>
    <xdr:sp macro="" textlink="">
      <xdr:nvSpPr>
        <xdr:cNvPr id="653" name="フローチャート: 判断 652"/>
        <xdr:cNvSpPr/>
      </xdr:nvSpPr>
      <xdr:spPr>
        <a:xfrm>
          <a:off x="16268700" y="1391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120650</xdr:rowOff>
    </xdr:from>
    <xdr:to>
      <xdr:col>81</xdr:col>
      <xdr:colOff>101600</xdr:colOff>
      <xdr:row>82</xdr:row>
      <xdr:rowOff>50800</xdr:rowOff>
    </xdr:to>
    <xdr:sp macro="" textlink="">
      <xdr:nvSpPr>
        <xdr:cNvPr id="654" name="フローチャート: 判断 653"/>
        <xdr:cNvSpPr/>
      </xdr:nvSpPr>
      <xdr:spPr>
        <a:xfrm>
          <a:off x="15430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92075</xdr:rowOff>
    </xdr:from>
    <xdr:to>
      <xdr:col>76</xdr:col>
      <xdr:colOff>165100</xdr:colOff>
      <xdr:row>82</xdr:row>
      <xdr:rowOff>22225</xdr:rowOff>
    </xdr:to>
    <xdr:sp macro="" textlink="">
      <xdr:nvSpPr>
        <xdr:cNvPr id="655" name="フローチャート: 判断 654"/>
        <xdr:cNvSpPr/>
      </xdr:nvSpPr>
      <xdr:spPr>
        <a:xfrm>
          <a:off x="14541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44450</xdr:rowOff>
    </xdr:from>
    <xdr:to>
      <xdr:col>72</xdr:col>
      <xdr:colOff>38100</xdr:colOff>
      <xdr:row>81</xdr:row>
      <xdr:rowOff>146050</xdr:rowOff>
    </xdr:to>
    <xdr:sp macro="" textlink="">
      <xdr:nvSpPr>
        <xdr:cNvPr id="656" name="フローチャート: 判断 655"/>
        <xdr:cNvSpPr/>
      </xdr:nvSpPr>
      <xdr:spPr>
        <a:xfrm>
          <a:off x="13652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29211</xdr:rowOff>
    </xdr:from>
    <xdr:to>
      <xdr:col>67</xdr:col>
      <xdr:colOff>101600</xdr:colOff>
      <xdr:row>81</xdr:row>
      <xdr:rowOff>130811</xdr:rowOff>
    </xdr:to>
    <xdr:sp macro="" textlink="">
      <xdr:nvSpPr>
        <xdr:cNvPr id="657" name="フローチャート: 判断 656"/>
        <xdr:cNvSpPr/>
      </xdr:nvSpPr>
      <xdr:spPr>
        <a:xfrm>
          <a:off x="127635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31114</xdr:rowOff>
    </xdr:from>
    <xdr:to>
      <xdr:col>85</xdr:col>
      <xdr:colOff>177800</xdr:colOff>
      <xdr:row>83</xdr:row>
      <xdr:rowOff>132714</xdr:rowOff>
    </xdr:to>
    <xdr:sp macro="" textlink="">
      <xdr:nvSpPr>
        <xdr:cNvPr id="663" name="楕円 662"/>
        <xdr:cNvSpPr/>
      </xdr:nvSpPr>
      <xdr:spPr>
        <a:xfrm>
          <a:off x="16268700" y="1426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9541</xdr:rowOff>
    </xdr:from>
    <xdr:ext cx="405111" cy="259045"/>
    <xdr:sp macro="" textlink="">
      <xdr:nvSpPr>
        <xdr:cNvPr id="664" name="【児童館】&#10;有形固定資産減価償却率該当値テキスト"/>
        <xdr:cNvSpPr txBox="1"/>
      </xdr:nvSpPr>
      <xdr:spPr>
        <a:xfrm>
          <a:off x="16357600" y="1423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133986</xdr:rowOff>
    </xdr:from>
    <xdr:to>
      <xdr:col>81</xdr:col>
      <xdr:colOff>101600</xdr:colOff>
      <xdr:row>83</xdr:row>
      <xdr:rowOff>64136</xdr:rowOff>
    </xdr:to>
    <xdr:sp macro="" textlink="">
      <xdr:nvSpPr>
        <xdr:cNvPr id="665" name="楕円 664"/>
        <xdr:cNvSpPr/>
      </xdr:nvSpPr>
      <xdr:spPr>
        <a:xfrm>
          <a:off x="15430500" y="1419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13336</xdr:rowOff>
    </xdr:from>
    <xdr:to>
      <xdr:col>85</xdr:col>
      <xdr:colOff>127000</xdr:colOff>
      <xdr:row>83</xdr:row>
      <xdr:rowOff>81914</xdr:rowOff>
    </xdr:to>
    <xdr:cxnSp macro="">
      <xdr:nvCxnSpPr>
        <xdr:cNvPr id="666" name="直線コネクタ 665"/>
        <xdr:cNvCxnSpPr/>
      </xdr:nvCxnSpPr>
      <xdr:spPr>
        <a:xfrm>
          <a:off x="15481300" y="14243686"/>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147320</xdr:rowOff>
    </xdr:from>
    <xdr:to>
      <xdr:col>76</xdr:col>
      <xdr:colOff>165100</xdr:colOff>
      <xdr:row>83</xdr:row>
      <xdr:rowOff>77470</xdr:rowOff>
    </xdr:to>
    <xdr:sp macro="" textlink="">
      <xdr:nvSpPr>
        <xdr:cNvPr id="667" name="楕円 666"/>
        <xdr:cNvSpPr/>
      </xdr:nvSpPr>
      <xdr:spPr>
        <a:xfrm>
          <a:off x="14541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13336</xdr:rowOff>
    </xdr:from>
    <xdr:to>
      <xdr:col>81</xdr:col>
      <xdr:colOff>50800</xdr:colOff>
      <xdr:row>83</xdr:row>
      <xdr:rowOff>26670</xdr:rowOff>
    </xdr:to>
    <xdr:cxnSp macro="">
      <xdr:nvCxnSpPr>
        <xdr:cNvPr id="668" name="直線コネクタ 667"/>
        <xdr:cNvCxnSpPr/>
      </xdr:nvCxnSpPr>
      <xdr:spPr>
        <a:xfrm flipV="1">
          <a:off x="14592300" y="14243686"/>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109220</xdr:rowOff>
    </xdr:from>
    <xdr:to>
      <xdr:col>72</xdr:col>
      <xdr:colOff>38100</xdr:colOff>
      <xdr:row>83</xdr:row>
      <xdr:rowOff>39370</xdr:rowOff>
    </xdr:to>
    <xdr:sp macro="" textlink="">
      <xdr:nvSpPr>
        <xdr:cNvPr id="669" name="楕円 668"/>
        <xdr:cNvSpPr/>
      </xdr:nvSpPr>
      <xdr:spPr>
        <a:xfrm>
          <a:off x="13652500" y="1416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160020</xdr:rowOff>
    </xdr:from>
    <xdr:to>
      <xdr:col>76</xdr:col>
      <xdr:colOff>114300</xdr:colOff>
      <xdr:row>83</xdr:row>
      <xdr:rowOff>26670</xdr:rowOff>
    </xdr:to>
    <xdr:cxnSp macro="">
      <xdr:nvCxnSpPr>
        <xdr:cNvPr id="670" name="直線コネクタ 669"/>
        <xdr:cNvCxnSpPr/>
      </xdr:nvCxnSpPr>
      <xdr:spPr>
        <a:xfrm>
          <a:off x="13703300" y="142189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99695</xdr:rowOff>
    </xdr:from>
    <xdr:to>
      <xdr:col>67</xdr:col>
      <xdr:colOff>101600</xdr:colOff>
      <xdr:row>83</xdr:row>
      <xdr:rowOff>29845</xdr:rowOff>
    </xdr:to>
    <xdr:sp macro="" textlink="">
      <xdr:nvSpPr>
        <xdr:cNvPr id="671" name="楕円 670"/>
        <xdr:cNvSpPr/>
      </xdr:nvSpPr>
      <xdr:spPr>
        <a:xfrm>
          <a:off x="12763500" y="1415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150495</xdr:rowOff>
    </xdr:from>
    <xdr:to>
      <xdr:col>71</xdr:col>
      <xdr:colOff>177800</xdr:colOff>
      <xdr:row>82</xdr:row>
      <xdr:rowOff>160020</xdr:rowOff>
    </xdr:to>
    <xdr:cxnSp macro="">
      <xdr:nvCxnSpPr>
        <xdr:cNvPr id="672" name="直線コネクタ 671"/>
        <xdr:cNvCxnSpPr/>
      </xdr:nvCxnSpPr>
      <xdr:spPr>
        <a:xfrm>
          <a:off x="12814300" y="1420939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67327</xdr:rowOff>
    </xdr:from>
    <xdr:ext cx="405111" cy="259045"/>
    <xdr:sp macro="" textlink="">
      <xdr:nvSpPr>
        <xdr:cNvPr id="673" name="n_1aveValue【児童館】&#10;有形固定資産減価償却率"/>
        <xdr:cNvSpPr txBox="1"/>
      </xdr:nvSpPr>
      <xdr:spPr>
        <a:xfrm>
          <a:off x="152660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38752</xdr:rowOff>
    </xdr:from>
    <xdr:ext cx="405111" cy="259045"/>
    <xdr:sp macro="" textlink="">
      <xdr:nvSpPr>
        <xdr:cNvPr id="674" name="n_2aveValue【児童館】&#10;有形固定資産減価償却率"/>
        <xdr:cNvSpPr txBox="1"/>
      </xdr:nvSpPr>
      <xdr:spPr>
        <a:xfrm>
          <a:off x="14389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162577</xdr:rowOff>
    </xdr:from>
    <xdr:ext cx="405111" cy="259045"/>
    <xdr:sp macro="" textlink="">
      <xdr:nvSpPr>
        <xdr:cNvPr id="675" name="n_3aveValue【児童館】&#10;有形固定資産減価償却率"/>
        <xdr:cNvSpPr txBox="1"/>
      </xdr:nvSpPr>
      <xdr:spPr>
        <a:xfrm>
          <a:off x="13500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147338</xdr:rowOff>
    </xdr:from>
    <xdr:ext cx="405111" cy="259045"/>
    <xdr:sp macro="" textlink="">
      <xdr:nvSpPr>
        <xdr:cNvPr id="676" name="n_4aveValue【児童館】&#10;有形固定資産減価償却率"/>
        <xdr:cNvSpPr txBox="1"/>
      </xdr:nvSpPr>
      <xdr:spPr>
        <a:xfrm>
          <a:off x="12611744" y="1369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55263</xdr:rowOff>
    </xdr:from>
    <xdr:ext cx="405111" cy="259045"/>
    <xdr:sp macro="" textlink="">
      <xdr:nvSpPr>
        <xdr:cNvPr id="677" name="n_1mainValue【児童館】&#10;有形固定資産減価償却率"/>
        <xdr:cNvSpPr txBox="1"/>
      </xdr:nvSpPr>
      <xdr:spPr>
        <a:xfrm>
          <a:off x="15266044" y="1428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68597</xdr:rowOff>
    </xdr:from>
    <xdr:ext cx="405111" cy="259045"/>
    <xdr:sp macro="" textlink="">
      <xdr:nvSpPr>
        <xdr:cNvPr id="678" name="n_2mainValue【児童館】&#10;有形固定資産減価償却率"/>
        <xdr:cNvSpPr txBox="1"/>
      </xdr:nvSpPr>
      <xdr:spPr>
        <a:xfrm>
          <a:off x="143897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30497</xdr:rowOff>
    </xdr:from>
    <xdr:ext cx="405111" cy="259045"/>
    <xdr:sp macro="" textlink="">
      <xdr:nvSpPr>
        <xdr:cNvPr id="679" name="n_3mainValue【児童館】&#10;有形固定資産減価償却率"/>
        <xdr:cNvSpPr txBox="1"/>
      </xdr:nvSpPr>
      <xdr:spPr>
        <a:xfrm>
          <a:off x="13500744" y="1426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20972</xdr:rowOff>
    </xdr:from>
    <xdr:ext cx="405111" cy="259045"/>
    <xdr:sp macro="" textlink="">
      <xdr:nvSpPr>
        <xdr:cNvPr id="680" name="n_4mainValue【児童館】&#10;有形固定資産減価償却率"/>
        <xdr:cNvSpPr txBox="1"/>
      </xdr:nvSpPr>
      <xdr:spPr>
        <a:xfrm>
          <a:off x="12611744" y="1425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1" name="直線コネクタ 69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2" name="テキスト ボックス 69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3" name="直線コネクタ 69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4" name="テキスト ボックス 69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5" name="直線コネクタ 69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6" name="テキスト ボックス 69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7" name="直線コネクタ 69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8" name="テキスト ボックス 69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9" name="直線コネクタ 69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0" name="テキスト ボックス 69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140970</xdr:rowOff>
    </xdr:from>
    <xdr:to>
      <xdr:col>116</xdr:col>
      <xdr:colOff>62864</xdr:colOff>
      <xdr:row>85</xdr:row>
      <xdr:rowOff>140970</xdr:rowOff>
    </xdr:to>
    <xdr:cxnSp macro="">
      <xdr:nvCxnSpPr>
        <xdr:cNvPr id="702" name="直線コネクタ 701"/>
        <xdr:cNvCxnSpPr/>
      </xdr:nvCxnSpPr>
      <xdr:spPr>
        <a:xfrm flipV="1">
          <a:off x="22160864" y="133426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03" name="【児童館】&#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04" name="直線コネクタ 703"/>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87647</xdr:rowOff>
    </xdr:from>
    <xdr:ext cx="469744" cy="259045"/>
    <xdr:sp macro="" textlink="">
      <xdr:nvSpPr>
        <xdr:cNvPr id="705" name="【児童館】&#10;一人当たり面積最大値テキスト"/>
        <xdr:cNvSpPr txBox="1"/>
      </xdr:nvSpPr>
      <xdr:spPr>
        <a:xfrm>
          <a:off x="22199600" y="131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140970</xdr:rowOff>
    </xdr:from>
    <xdr:to>
      <xdr:col>116</xdr:col>
      <xdr:colOff>152400</xdr:colOff>
      <xdr:row>77</xdr:row>
      <xdr:rowOff>140970</xdr:rowOff>
    </xdr:to>
    <xdr:cxnSp macro="">
      <xdr:nvCxnSpPr>
        <xdr:cNvPr id="706" name="直線コネクタ 705"/>
        <xdr:cNvCxnSpPr/>
      </xdr:nvCxnSpPr>
      <xdr:spPr>
        <a:xfrm>
          <a:off x="22072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113047</xdr:rowOff>
    </xdr:from>
    <xdr:ext cx="469744" cy="259045"/>
    <xdr:sp macro="" textlink="">
      <xdr:nvSpPr>
        <xdr:cNvPr id="707" name="【児童館】&#10;一人当たり面積平均値テキスト"/>
        <xdr:cNvSpPr txBox="1"/>
      </xdr:nvSpPr>
      <xdr:spPr>
        <a:xfrm>
          <a:off x="22199600" y="1417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708" name="フローチャート: 判断 707"/>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709" name="フローチャート: 判断 708"/>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135889</xdr:rowOff>
    </xdr:from>
    <xdr:to>
      <xdr:col>107</xdr:col>
      <xdr:colOff>101600</xdr:colOff>
      <xdr:row>84</xdr:row>
      <xdr:rowOff>66039</xdr:rowOff>
    </xdr:to>
    <xdr:sp macro="" textlink="">
      <xdr:nvSpPr>
        <xdr:cNvPr id="710" name="フローチャート: 判断 709"/>
        <xdr:cNvSpPr/>
      </xdr:nvSpPr>
      <xdr:spPr>
        <a:xfrm>
          <a:off x="20383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135889</xdr:rowOff>
    </xdr:from>
    <xdr:to>
      <xdr:col>102</xdr:col>
      <xdr:colOff>165100</xdr:colOff>
      <xdr:row>84</xdr:row>
      <xdr:rowOff>66039</xdr:rowOff>
    </xdr:to>
    <xdr:sp macro="" textlink="">
      <xdr:nvSpPr>
        <xdr:cNvPr id="711" name="フローチャート: 判断 710"/>
        <xdr:cNvSpPr/>
      </xdr:nvSpPr>
      <xdr:spPr>
        <a:xfrm>
          <a:off x="19494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12" name="フローチャート: 判断 711"/>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3" name="テキスト ボックス 71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4" name="テキスト ボックス 71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5" name="テキスト ボックス 71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6" name="テキスト ボックス 71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7" name="テキスト ボックス 71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55880</xdr:rowOff>
    </xdr:from>
    <xdr:to>
      <xdr:col>116</xdr:col>
      <xdr:colOff>114300</xdr:colOff>
      <xdr:row>84</xdr:row>
      <xdr:rowOff>157480</xdr:rowOff>
    </xdr:to>
    <xdr:sp macro="" textlink="">
      <xdr:nvSpPr>
        <xdr:cNvPr id="718" name="楕円 717"/>
        <xdr:cNvSpPr/>
      </xdr:nvSpPr>
      <xdr:spPr>
        <a:xfrm>
          <a:off x="221107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34307</xdr:rowOff>
    </xdr:from>
    <xdr:ext cx="469744" cy="259045"/>
    <xdr:sp macro="" textlink="">
      <xdr:nvSpPr>
        <xdr:cNvPr id="719" name="【児童館】&#10;一人当たり面積該当値テキスト"/>
        <xdr:cNvSpPr txBox="1"/>
      </xdr:nvSpPr>
      <xdr:spPr>
        <a:xfrm>
          <a:off x="22199600"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55880</xdr:rowOff>
    </xdr:from>
    <xdr:to>
      <xdr:col>112</xdr:col>
      <xdr:colOff>38100</xdr:colOff>
      <xdr:row>84</xdr:row>
      <xdr:rowOff>157480</xdr:rowOff>
    </xdr:to>
    <xdr:sp macro="" textlink="">
      <xdr:nvSpPr>
        <xdr:cNvPr id="720" name="楕円 719"/>
        <xdr:cNvSpPr/>
      </xdr:nvSpPr>
      <xdr:spPr>
        <a:xfrm>
          <a:off x="21272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106680</xdr:rowOff>
    </xdr:from>
    <xdr:to>
      <xdr:col>116</xdr:col>
      <xdr:colOff>63500</xdr:colOff>
      <xdr:row>84</xdr:row>
      <xdr:rowOff>106680</xdr:rowOff>
    </xdr:to>
    <xdr:cxnSp macro="">
      <xdr:nvCxnSpPr>
        <xdr:cNvPr id="721" name="直線コネクタ 720"/>
        <xdr:cNvCxnSpPr/>
      </xdr:nvCxnSpPr>
      <xdr:spPr>
        <a:xfrm>
          <a:off x="21323300" y="145084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55880</xdr:rowOff>
    </xdr:from>
    <xdr:to>
      <xdr:col>107</xdr:col>
      <xdr:colOff>101600</xdr:colOff>
      <xdr:row>84</xdr:row>
      <xdr:rowOff>157480</xdr:rowOff>
    </xdr:to>
    <xdr:sp macro="" textlink="">
      <xdr:nvSpPr>
        <xdr:cNvPr id="722" name="楕円 721"/>
        <xdr:cNvSpPr/>
      </xdr:nvSpPr>
      <xdr:spPr>
        <a:xfrm>
          <a:off x="20383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106680</xdr:rowOff>
    </xdr:from>
    <xdr:to>
      <xdr:col>111</xdr:col>
      <xdr:colOff>177800</xdr:colOff>
      <xdr:row>84</xdr:row>
      <xdr:rowOff>106680</xdr:rowOff>
    </xdr:to>
    <xdr:cxnSp macro="">
      <xdr:nvCxnSpPr>
        <xdr:cNvPr id="723" name="直線コネクタ 722"/>
        <xdr:cNvCxnSpPr/>
      </xdr:nvCxnSpPr>
      <xdr:spPr>
        <a:xfrm>
          <a:off x="20434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724" name="楕円 723"/>
        <xdr:cNvSpPr/>
      </xdr:nvSpPr>
      <xdr:spPr>
        <a:xfrm>
          <a:off x="19494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106680</xdr:rowOff>
    </xdr:from>
    <xdr:to>
      <xdr:col>107</xdr:col>
      <xdr:colOff>50800</xdr:colOff>
      <xdr:row>84</xdr:row>
      <xdr:rowOff>106680</xdr:rowOff>
    </xdr:to>
    <xdr:cxnSp macro="">
      <xdr:nvCxnSpPr>
        <xdr:cNvPr id="725" name="直線コネクタ 724"/>
        <xdr:cNvCxnSpPr/>
      </xdr:nvCxnSpPr>
      <xdr:spPr>
        <a:xfrm>
          <a:off x="19545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55880</xdr:rowOff>
    </xdr:from>
    <xdr:to>
      <xdr:col>98</xdr:col>
      <xdr:colOff>38100</xdr:colOff>
      <xdr:row>84</xdr:row>
      <xdr:rowOff>157480</xdr:rowOff>
    </xdr:to>
    <xdr:sp macro="" textlink="">
      <xdr:nvSpPr>
        <xdr:cNvPr id="726" name="楕円 725"/>
        <xdr:cNvSpPr/>
      </xdr:nvSpPr>
      <xdr:spPr>
        <a:xfrm>
          <a:off x="18605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106680</xdr:rowOff>
    </xdr:from>
    <xdr:to>
      <xdr:col>102</xdr:col>
      <xdr:colOff>114300</xdr:colOff>
      <xdr:row>84</xdr:row>
      <xdr:rowOff>106680</xdr:rowOff>
    </xdr:to>
    <xdr:cxnSp macro="">
      <xdr:nvCxnSpPr>
        <xdr:cNvPr id="727" name="直線コネクタ 726"/>
        <xdr:cNvCxnSpPr/>
      </xdr:nvCxnSpPr>
      <xdr:spPr>
        <a:xfrm>
          <a:off x="18656300" y="1450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105427</xdr:rowOff>
    </xdr:from>
    <xdr:ext cx="469744" cy="259045"/>
    <xdr:sp macro="" textlink="">
      <xdr:nvSpPr>
        <xdr:cNvPr id="728" name="n_1aveValue【児童館】&#10;一人当たり面積"/>
        <xdr:cNvSpPr txBox="1"/>
      </xdr:nvSpPr>
      <xdr:spPr>
        <a:xfrm>
          <a:off x="210757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82566</xdr:rowOff>
    </xdr:from>
    <xdr:ext cx="469744" cy="259045"/>
    <xdr:sp macro="" textlink="">
      <xdr:nvSpPr>
        <xdr:cNvPr id="729" name="n_2aveValue【児童館】&#10;一人当たり面積"/>
        <xdr:cNvSpPr txBox="1"/>
      </xdr:nvSpPr>
      <xdr:spPr>
        <a:xfrm>
          <a:off x="20199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82566</xdr:rowOff>
    </xdr:from>
    <xdr:ext cx="469744" cy="259045"/>
    <xdr:sp macro="" textlink="">
      <xdr:nvSpPr>
        <xdr:cNvPr id="730" name="n_3aveValue【児童館】&#10;一人当たり面積"/>
        <xdr:cNvSpPr txBox="1"/>
      </xdr:nvSpPr>
      <xdr:spPr>
        <a:xfrm>
          <a:off x="19310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731" name="n_4aveValue【児童館】&#10;一人当たり面積"/>
        <xdr:cNvSpPr txBox="1"/>
      </xdr:nvSpPr>
      <xdr:spPr>
        <a:xfrm>
          <a:off x="18421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148607</xdr:rowOff>
    </xdr:from>
    <xdr:ext cx="469744" cy="259045"/>
    <xdr:sp macro="" textlink="">
      <xdr:nvSpPr>
        <xdr:cNvPr id="732" name="n_1mainValue【児童館】&#10;一人当たり面積"/>
        <xdr:cNvSpPr txBox="1"/>
      </xdr:nvSpPr>
      <xdr:spPr>
        <a:xfrm>
          <a:off x="210757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148607</xdr:rowOff>
    </xdr:from>
    <xdr:ext cx="469744" cy="259045"/>
    <xdr:sp macro="" textlink="">
      <xdr:nvSpPr>
        <xdr:cNvPr id="733" name="n_2mainValue【児童館】&#10;一人当たり面積"/>
        <xdr:cNvSpPr txBox="1"/>
      </xdr:nvSpPr>
      <xdr:spPr>
        <a:xfrm>
          <a:off x="20199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148607</xdr:rowOff>
    </xdr:from>
    <xdr:ext cx="469744" cy="259045"/>
    <xdr:sp macro="" textlink="">
      <xdr:nvSpPr>
        <xdr:cNvPr id="734" name="n_3mainValue【児童館】&#10;一人当たり面積"/>
        <xdr:cNvSpPr txBox="1"/>
      </xdr:nvSpPr>
      <xdr:spPr>
        <a:xfrm>
          <a:off x="19310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148607</xdr:rowOff>
    </xdr:from>
    <xdr:ext cx="469744" cy="259045"/>
    <xdr:sp macro="" textlink="">
      <xdr:nvSpPr>
        <xdr:cNvPr id="735" name="n_4mainValue【児童館】&#10;一人当たり面積"/>
        <xdr:cNvSpPr txBox="1"/>
      </xdr:nvSpPr>
      <xdr:spPr>
        <a:xfrm>
          <a:off x="18421427"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4" name="テキスト ボックス 7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5" name="直線コネクタ 7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6" name="テキスト ボックス 74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7" name="直線コネクタ 74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8" name="テキスト ボックス 747"/>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9" name="直線コネクタ 74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0" name="テキスト ボックス 74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1" name="直線コネクタ 75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2" name="テキスト ボックス 75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3" name="直線コネクタ 75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4" name="テキスト ボックス 75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5" name="直線コネクタ 75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6" name="テキスト ボックス 755"/>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7" name="直線コネクタ 7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8" name="テキスト ボックス 757"/>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9"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95250</xdr:rowOff>
    </xdr:from>
    <xdr:to>
      <xdr:col>85</xdr:col>
      <xdr:colOff>126364</xdr:colOff>
      <xdr:row>107</xdr:row>
      <xdr:rowOff>133350</xdr:rowOff>
    </xdr:to>
    <xdr:cxnSp macro="">
      <xdr:nvCxnSpPr>
        <xdr:cNvPr id="760" name="直線コネクタ 759"/>
        <xdr:cNvCxnSpPr/>
      </xdr:nvCxnSpPr>
      <xdr:spPr>
        <a:xfrm flipV="1">
          <a:off x="16318864" y="170688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137177</xdr:rowOff>
    </xdr:from>
    <xdr:ext cx="405111" cy="259045"/>
    <xdr:sp macro="" textlink="">
      <xdr:nvSpPr>
        <xdr:cNvPr id="761" name="【公民館】&#10;有形固定資産減価償却率最小値テキスト"/>
        <xdr:cNvSpPr txBox="1"/>
      </xdr:nvSpPr>
      <xdr:spPr>
        <a:xfrm>
          <a:off x="16357600" y="1848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133350</xdr:rowOff>
    </xdr:from>
    <xdr:to>
      <xdr:col>86</xdr:col>
      <xdr:colOff>25400</xdr:colOff>
      <xdr:row>107</xdr:row>
      <xdr:rowOff>133350</xdr:rowOff>
    </xdr:to>
    <xdr:cxnSp macro="">
      <xdr:nvCxnSpPr>
        <xdr:cNvPr id="762" name="直線コネクタ 761"/>
        <xdr:cNvCxnSpPr/>
      </xdr:nvCxnSpPr>
      <xdr:spPr>
        <a:xfrm>
          <a:off x="16230600" y="184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41927</xdr:rowOff>
    </xdr:from>
    <xdr:ext cx="405111" cy="259045"/>
    <xdr:sp macro="" textlink="">
      <xdr:nvSpPr>
        <xdr:cNvPr id="763" name="【公民館】&#10;有形固定資産減価償却率最大値テキスト"/>
        <xdr:cNvSpPr txBox="1"/>
      </xdr:nvSpPr>
      <xdr:spPr>
        <a:xfrm>
          <a:off x="16357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95250</xdr:rowOff>
    </xdr:from>
    <xdr:to>
      <xdr:col>86</xdr:col>
      <xdr:colOff>25400</xdr:colOff>
      <xdr:row>99</xdr:row>
      <xdr:rowOff>95250</xdr:rowOff>
    </xdr:to>
    <xdr:cxnSp macro="">
      <xdr:nvCxnSpPr>
        <xdr:cNvPr id="764" name="直線コネクタ 763"/>
        <xdr:cNvCxnSpPr/>
      </xdr:nvCxnSpPr>
      <xdr:spPr>
        <a:xfrm>
          <a:off x="16230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9541</xdr:rowOff>
    </xdr:from>
    <xdr:ext cx="405111" cy="259045"/>
    <xdr:sp macro="" textlink="">
      <xdr:nvSpPr>
        <xdr:cNvPr id="765" name="【公民館】&#10;有形固定資産減価償却率平均値テキスト"/>
        <xdr:cNvSpPr txBox="1"/>
      </xdr:nvSpPr>
      <xdr:spPr>
        <a:xfrm>
          <a:off x="16357600" y="17840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31114</xdr:rowOff>
    </xdr:from>
    <xdr:to>
      <xdr:col>85</xdr:col>
      <xdr:colOff>177800</xdr:colOff>
      <xdr:row>104</xdr:row>
      <xdr:rowOff>132714</xdr:rowOff>
    </xdr:to>
    <xdr:sp macro="" textlink="">
      <xdr:nvSpPr>
        <xdr:cNvPr id="766" name="フローチャート: 判断 765"/>
        <xdr:cNvSpPr/>
      </xdr:nvSpPr>
      <xdr:spPr>
        <a:xfrm>
          <a:off x="162687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149225</xdr:rowOff>
    </xdr:from>
    <xdr:to>
      <xdr:col>81</xdr:col>
      <xdr:colOff>101600</xdr:colOff>
      <xdr:row>104</xdr:row>
      <xdr:rowOff>79375</xdr:rowOff>
    </xdr:to>
    <xdr:sp macro="" textlink="">
      <xdr:nvSpPr>
        <xdr:cNvPr id="767" name="フローチャート: 判断 766"/>
        <xdr:cNvSpPr/>
      </xdr:nvSpPr>
      <xdr:spPr>
        <a:xfrm>
          <a:off x="15430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137795</xdr:rowOff>
    </xdr:from>
    <xdr:to>
      <xdr:col>76</xdr:col>
      <xdr:colOff>165100</xdr:colOff>
      <xdr:row>104</xdr:row>
      <xdr:rowOff>67945</xdr:rowOff>
    </xdr:to>
    <xdr:sp macro="" textlink="">
      <xdr:nvSpPr>
        <xdr:cNvPr id="768" name="フローチャート: 判断 767"/>
        <xdr:cNvSpPr/>
      </xdr:nvSpPr>
      <xdr:spPr>
        <a:xfrm>
          <a:off x="14541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107314</xdr:rowOff>
    </xdr:from>
    <xdr:to>
      <xdr:col>72</xdr:col>
      <xdr:colOff>38100</xdr:colOff>
      <xdr:row>104</xdr:row>
      <xdr:rowOff>37464</xdr:rowOff>
    </xdr:to>
    <xdr:sp macro="" textlink="">
      <xdr:nvSpPr>
        <xdr:cNvPr id="769" name="フローチャート: 判断 768"/>
        <xdr:cNvSpPr/>
      </xdr:nvSpPr>
      <xdr:spPr>
        <a:xfrm>
          <a:off x="13652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124461</xdr:rowOff>
    </xdr:from>
    <xdr:to>
      <xdr:col>67</xdr:col>
      <xdr:colOff>101600</xdr:colOff>
      <xdr:row>104</xdr:row>
      <xdr:rowOff>54611</xdr:rowOff>
    </xdr:to>
    <xdr:sp macro="" textlink="">
      <xdr:nvSpPr>
        <xdr:cNvPr id="770" name="フローチャート: 判断 769"/>
        <xdr:cNvSpPr/>
      </xdr:nvSpPr>
      <xdr:spPr>
        <a:xfrm>
          <a:off x="12763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1" name="テキスト ボックス 77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2" name="テキスト ボックス 77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3" name="テキスト ボックス 77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4" name="テキスト ボックス 77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5" name="テキスト ボックス 77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151130</xdr:rowOff>
    </xdr:from>
    <xdr:to>
      <xdr:col>85</xdr:col>
      <xdr:colOff>177800</xdr:colOff>
      <xdr:row>102</xdr:row>
      <xdr:rowOff>81280</xdr:rowOff>
    </xdr:to>
    <xdr:sp macro="" textlink="">
      <xdr:nvSpPr>
        <xdr:cNvPr id="776" name="楕円 775"/>
        <xdr:cNvSpPr/>
      </xdr:nvSpPr>
      <xdr:spPr>
        <a:xfrm>
          <a:off x="16268700" y="1746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2557</xdr:rowOff>
    </xdr:from>
    <xdr:ext cx="405111" cy="259045"/>
    <xdr:sp macro="" textlink="">
      <xdr:nvSpPr>
        <xdr:cNvPr id="777" name="【公民館】&#10;有形固定資産減価償却率該当値テキスト"/>
        <xdr:cNvSpPr txBox="1"/>
      </xdr:nvSpPr>
      <xdr:spPr>
        <a:xfrm>
          <a:off x="16357600" y="1731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63500</xdr:rowOff>
    </xdr:from>
    <xdr:to>
      <xdr:col>81</xdr:col>
      <xdr:colOff>101600</xdr:colOff>
      <xdr:row>101</xdr:row>
      <xdr:rowOff>165100</xdr:rowOff>
    </xdr:to>
    <xdr:sp macro="" textlink="">
      <xdr:nvSpPr>
        <xdr:cNvPr id="778" name="楕円 777"/>
        <xdr:cNvSpPr/>
      </xdr:nvSpPr>
      <xdr:spPr>
        <a:xfrm>
          <a:off x="154305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114300</xdr:rowOff>
    </xdr:from>
    <xdr:to>
      <xdr:col>85</xdr:col>
      <xdr:colOff>127000</xdr:colOff>
      <xdr:row>102</xdr:row>
      <xdr:rowOff>30480</xdr:rowOff>
    </xdr:to>
    <xdr:cxnSp macro="">
      <xdr:nvCxnSpPr>
        <xdr:cNvPr id="779" name="直線コネクタ 778"/>
        <xdr:cNvCxnSpPr/>
      </xdr:nvCxnSpPr>
      <xdr:spPr>
        <a:xfrm>
          <a:off x="15481300" y="17430750"/>
          <a:ext cx="8382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101600</xdr:rowOff>
    </xdr:from>
    <xdr:to>
      <xdr:col>76</xdr:col>
      <xdr:colOff>165100</xdr:colOff>
      <xdr:row>102</xdr:row>
      <xdr:rowOff>31750</xdr:rowOff>
    </xdr:to>
    <xdr:sp macro="" textlink="">
      <xdr:nvSpPr>
        <xdr:cNvPr id="780" name="楕円 779"/>
        <xdr:cNvSpPr/>
      </xdr:nvSpPr>
      <xdr:spPr>
        <a:xfrm>
          <a:off x="14541500" y="174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114300</xdr:rowOff>
    </xdr:from>
    <xdr:to>
      <xdr:col>81</xdr:col>
      <xdr:colOff>50800</xdr:colOff>
      <xdr:row>101</xdr:row>
      <xdr:rowOff>152400</xdr:rowOff>
    </xdr:to>
    <xdr:cxnSp macro="">
      <xdr:nvCxnSpPr>
        <xdr:cNvPr id="781" name="直線コネクタ 780"/>
        <xdr:cNvCxnSpPr/>
      </xdr:nvCxnSpPr>
      <xdr:spPr>
        <a:xfrm flipV="1">
          <a:off x="14592300" y="17430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63500</xdr:rowOff>
    </xdr:from>
    <xdr:to>
      <xdr:col>72</xdr:col>
      <xdr:colOff>38100</xdr:colOff>
      <xdr:row>101</xdr:row>
      <xdr:rowOff>165100</xdr:rowOff>
    </xdr:to>
    <xdr:sp macro="" textlink="">
      <xdr:nvSpPr>
        <xdr:cNvPr id="782" name="楕円 781"/>
        <xdr:cNvSpPr/>
      </xdr:nvSpPr>
      <xdr:spPr>
        <a:xfrm>
          <a:off x="136525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114300</xdr:rowOff>
    </xdr:from>
    <xdr:to>
      <xdr:col>76</xdr:col>
      <xdr:colOff>114300</xdr:colOff>
      <xdr:row>101</xdr:row>
      <xdr:rowOff>152400</xdr:rowOff>
    </xdr:to>
    <xdr:cxnSp macro="">
      <xdr:nvCxnSpPr>
        <xdr:cNvPr id="783" name="直線コネクタ 782"/>
        <xdr:cNvCxnSpPr/>
      </xdr:nvCxnSpPr>
      <xdr:spPr>
        <a:xfrm>
          <a:off x="13703300" y="17430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25400</xdr:rowOff>
    </xdr:from>
    <xdr:to>
      <xdr:col>67</xdr:col>
      <xdr:colOff>101600</xdr:colOff>
      <xdr:row>101</xdr:row>
      <xdr:rowOff>127000</xdr:rowOff>
    </xdr:to>
    <xdr:sp macro="" textlink="">
      <xdr:nvSpPr>
        <xdr:cNvPr id="784" name="楕円 783"/>
        <xdr:cNvSpPr/>
      </xdr:nvSpPr>
      <xdr:spPr>
        <a:xfrm>
          <a:off x="127635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76200</xdr:rowOff>
    </xdr:from>
    <xdr:to>
      <xdr:col>71</xdr:col>
      <xdr:colOff>177800</xdr:colOff>
      <xdr:row>101</xdr:row>
      <xdr:rowOff>114300</xdr:rowOff>
    </xdr:to>
    <xdr:cxnSp macro="">
      <xdr:nvCxnSpPr>
        <xdr:cNvPr id="785" name="直線コネクタ 784"/>
        <xdr:cNvCxnSpPr/>
      </xdr:nvCxnSpPr>
      <xdr:spPr>
        <a:xfrm>
          <a:off x="12814300" y="17392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70502</xdr:rowOff>
    </xdr:from>
    <xdr:ext cx="405111" cy="259045"/>
    <xdr:sp macro="" textlink="">
      <xdr:nvSpPr>
        <xdr:cNvPr id="786" name="n_1aveValue【公民館】&#10;有形固定資産減価償却率"/>
        <xdr:cNvSpPr txBox="1"/>
      </xdr:nvSpPr>
      <xdr:spPr>
        <a:xfrm>
          <a:off x="15266044" y="1790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59072</xdr:rowOff>
    </xdr:from>
    <xdr:ext cx="405111" cy="259045"/>
    <xdr:sp macro="" textlink="">
      <xdr:nvSpPr>
        <xdr:cNvPr id="787" name="n_2aveValue【公民館】&#10;有形固定資産減価償却率"/>
        <xdr:cNvSpPr txBox="1"/>
      </xdr:nvSpPr>
      <xdr:spPr>
        <a:xfrm>
          <a:off x="14389744" y="1788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28591</xdr:rowOff>
    </xdr:from>
    <xdr:ext cx="405111" cy="259045"/>
    <xdr:sp macro="" textlink="">
      <xdr:nvSpPr>
        <xdr:cNvPr id="788" name="n_3aveValue【公民館】&#10;有形固定資産減価償却率"/>
        <xdr:cNvSpPr txBox="1"/>
      </xdr:nvSpPr>
      <xdr:spPr>
        <a:xfrm>
          <a:off x="1350074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45738</xdr:rowOff>
    </xdr:from>
    <xdr:ext cx="405111" cy="259045"/>
    <xdr:sp macro="" textlink="">
      <xdr:nvSpPr>
        <xdr:cNvPr id="789" name="n_4aveValue【公民館】&#10;有形固定資産減価償却率"/>
        <xdr:cNvSpPr txBox="1"/>
      </xdr:nvSpPr>
      <xdr:spPr>
        <a:xfrm>
          <a:off x="12611744" y="178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10177</xdr:rowOff>
    </xdr:from>
    <xdr:ext cx="405111" cy="259045"/>
    <xdr:sp macro="" textlink="">
      <xdr:nvSpPr>
        <xdr:cNvPr id="790" name="n_1mainValue【公民館】&#10;有形固定資産減価償却率"/>
        <xdr:cNvSpPr txBox="1"/>
      </xdr:nvSpPr>
      <xdr:spPr>
        <a:xfrm>
          <a:off x="15266044" y="1715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48277</xdr:rowOff>
    </xdr:from>
    <xdr:ext cx="405111" cy="259045"/>
    <xdr:sp macro="" textlink="">
      <xdr:nvSpPr>
        <xdr:cNvPr id="791" name="n_2mainValue【公民館】&#10;有形固定資産減価償却率"/>
        <xdr:cNvSpPr txBox="1"/>
      </xdr:nvSpPr>
      <xdr:spPr>
        <a:xfrm>
          <a:off x="14389744" y="1719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10177</xdr:rowOff>
    </xdr:from>
    <xdr:ext cx="405111" cy="259045"/>
    <xdr:sp macro="" textlink="">
      <xdr:nvSpPr>
        <xdr:cNvPr id="792" name="n_3mainValue【公民館】&#10;有形固定資産減価償却率"/>
        <xdr:cNvSpPr txBox="1"/>
      </xdr:nvSpPr>
      <xdr:spPr>
        <a:xfrm>
          <a:off x="13500744" y="1715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143527</xdr:rowOff>
    </xdr:from>
    <xdr:ext cx="405111" cy="259045"/>
    <xdr:sp macro="" textlink="">
      <xdr:nvSpPr>
        <xdr:cNvPr id="793" name="n_4mainValue【公民館】&#10;有形固定資産減価償却率"/>
        <xdr:cNvSpPr txBox="1"/>
      </xdr:nvSpPr>
      <xdr:spPr>
        <a:xfrm>
          <a:off x="12611744" y="1711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4" name="正方形/長方形 79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5" name="正方形/長方形 79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6" name="正方形/長方形 79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7" name="正方形/長方形 79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8" name="正方形/長方形 79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9" name="正方形/長方形 79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0" name="正方形/長方形 79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1" name="正方形/長方形 80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2" name="テキスト ボックス 80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3" name="直線コネクタ 80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4" name="直線コネクタ 803"/>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5" name="テキスト ボックス 804"/>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6" name="直線コネクタ 805"/>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7" name="テキスト ボックス 806"/>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8" name="直線コネクタ 807"/>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9" name="テキスト ボックス 808"/>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0" name="直線コネクタ 809"/>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1" name="テキスト ボックス 810"/>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2" name="直線コネクタ 811"/>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3" name="テキスト ボックス 812"/>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4" name="直線コネクタ 81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5" name="テキスト ボックス 81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49530</xdr:rowOff>
    </xdr:from>
    <xdr:to>
      <xdr:col>116</xdr:col>
      <xdr:colOff>62864</xdr:colOff>
      <xdr:row>108</xdr:row>
      <xdr:rowOff>114300</xdr:rowOff>
    </xdr:to>
    <xdr:cxnSp macro="">
      <xdr:nvCxnSpPr>
        <xdr:cNvPr id="817" name="直線コネクタ 816"/>
        <xdr:cNvCxnSpPr/>
      </xdr:nvCxnSpPr>
      <xdr:spPr>
        <a:xfrm flipV="1">
          <a:off x="22160864" y="1736598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18" name="【公民館】&#10;一人当たり面積最小値テキスト"/>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19" name="直線コネクタ 818"/>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167657</xdr:rowOff>
    </xdr:from>
    <xdr:ext cx="469744" cy="259045"/>
    <xdr:sp macro="" textlink="">
      <xdr:nvSpPr>
        <xdr:cNvPr id="820" name="【公民館】&#10;一人当たり面積最大値テキスト"/>
        <xdr:cNvSpPr txBox="1"/>
      </xdr:nvSpPr>
      <xdr:spPr>
        <a:xfrm>
          <a:off x="22199600" y="1714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49530</xdr:rowOff>
    </xdr:from>
    <xdr:to>
      <xdr:col>116</xdr:col>
      <xdr:colOff>152400</xdr:colOff>
      <xdr:row>101</xdr:row>
      <xdr:rowOff>49530</xdr:rowOff>
    </xdr:to>
    <xdr:cxnSp macro="">
      <xdr:nvCxnSpPr>
        <xdr:cNvPr id="821" name="直線コネクタ 820"/>
        <xdr:cNvCxnSpPr/>
      </xdr:nvCxnSpPr>
      <xdr:spPr>
        <a:xfrm>
          <a:off x="22072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113047</xdr:rowOff>
    </xdr:from>
    <xdr:ext cx="469744" cy="259045"/>
    <xdr:sp macro="" textlink="">
      <xdr:nvSpPr>
        <xdr:cNvPr id="822" name="【公民館】&#10;一人当たり面積平均値テキスト"/>
        <xdr:cNvSpPr txBox="1"/>
      </xdr:nvSpPr>
      <xdr:spPr>
        <a:xfrm>
          <a:off x="22199600" y="1794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90170</xdr:rowOff>
    </xdr:from>
    <xdr:to>
      <xdr:col>116</xdr:col>
      <xdr:colOff>114300</xdr:colOff>
      <xdr:row>106</xdr:row>
      <xdr:rowOff>20320</xdr:rowOff>
    </xdr:to>
    <xdr:sp macro="" textlink="">
      <xdr:nvSpPr>
        <xdr:cNvPr id="823" name="フローチャート: 判断 822"/>
        <xdr:cNvSpPr/>
      </xdr:nvSpPr>
      <xdr:spPr>
        <a:xfrm>
          <a:off x="22110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36830</xdr:rowOff>
    </xdr:from>
    <xdr:to>
      <xdr:col>112</xdr:col>
      <xdr:colOff>38100</xdr:colOff>
      <xdr:row>105</xdr:row>
      <xdr:rowOff>138430</xdr:rowOff>
    </xdr:to>
    <xdr:sp macro="" textlink="">
      <xdr:nvSpPr>
        <xdr:cNvPr id="824" name="フローチャート: 判断 823"/>
        <xdr:cNvSpPr/>
      </xdr:nvSpPr>
      <xdr:spPr>
        <a:xfrm>
          <a:off x="21272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67311</xdr:rowOff>
    </xdr:from>
    <xdr:to>
      <xdr:col>107</xdr:col>
      <xdr:colOff>101600</xdr:colOff>
      <xdr:row>105</xdr:row>
      <xdr:rowOff>168911</xdr:rowOff>
    </xdr:to>
    <xdr:sp macro="" textlink="">
      <xdr:nvSpPr>
        <xdr:cNvPr id="825" name="フローチャート: 判断 824"/>
        <xdr:cNvSpPr/>
      </xdr:nvSpPr>
      <xdr:spPr>
        <a:xfrm>
          <a:off x="20383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97789</xdr:rowOff>
    </xdr:from>
    <xdr:to>
      <xdr:col>102</xdr:col>
      <xdr:colOff>165100</xdr:colOff>
      <xdr:row>106</xdr:row>
      <xdr:rowOff>27939</xdr:rowOff>
    </xdr:to>
    <xdr:sp macro="" textlink="">
      <xdr:nvSpPr>
        <xdr:cNvPr id="826" name="フローチャート: 判断 825"/>
        <xdr:cNvSpPr/>
      </xdr:nvSpPr>
      <xdr:spPr>
        <a:xfrm>
          <a:off x="19494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74930</xdr:rowOff>
    </xdr:from>
    <xdr:to>
      <xdr:col>98</xdr:col>
      <xdr:colOff>38100</xdr:colOff>
      <xdr:row>106</xdr:row>
      <xdr:rowOff>5080</xdr:rowOff>
    </xdr:to>
    <xdr:sp macro="" textlink="">
      <xdr:nvSpPr>
        <xdr:cNvPr id="827" name="フローチャート: 判断 826"/>
        <xdr:cNvSpPr/>
      </xdr:nvSpPr>
      <xdr:spPr>
        <a:xfrm>
          <a:off x="18605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8" name="テキスト ボックス 82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9" name="テキスト ボックス 82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0" name="テキスト ボックス 82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1" name="テキスト ボックス 83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2" name="テキスト ボックス 83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13970</xdr:rowOff>
    </xdr:from>
    <xdr:to>
      <xdr:col>116</xdr:col>
      <xdr:colOff>114300</xdr:colOff>
      <xdr:row>107</xdr:row>
      <xdr:rowOff>115570</xdr:rowOff>
    </xdr:to>
    <xdr:sp macro="" textlink="">
      <xdr:nvSpPr>
        <xdr:cNvPr id="833" name="楕円 832"/>
        <xdr:cNvSpPr/>
      </xdr:nvSpPr>
      <xdr:spPr>
        <a:xfrm>
          <a:off x="221107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163847</xdr:rowOff>
    </xdr:from>
    <xdr:ext cx="469744" cy="259045"/>
    <xdr:sp macro="" textlink="">
      <xdr:nvSpPr>
        <xdr:cNvPr id="834" name="【公民館】&#10;一人当たり面積該当値テキスト"/>
        <xdr:cNvSpPr txBox="1"/>
      </xdr:nvSpPr>
      <xdr:spPr>
        <a:xfrm>
          <a:off x="22199600" y="1833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13970</xdr:rowOff>
    </xdr:from>
    <xdr:to>
      <xdr:col>112</xdr:col>
      <xdr:colOff>38100</xdr:colOff>
      <xdr:row>107</xdr:row>
      <xdr:rowOff>115570</xdr:rowOff>
    </xdr:to>
    <xdr:sp macro="" textlink="">
      <xdr:nvSpPr>
        <xdr:cNvPr id="835" name="楕円 834"/>
        <xdr:cNvSpPr/>
      </xdr:nvSpPr>
      <xdr:spPr>
        <a:xfrm>
          <a:off x="21272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64770</xdr:rowOff>
    </xdr:from>
    <xdr:to>
      <xdr:col>116</xdr:col>
      <xdr:colOff>63500</xdr:colOff>
      <xdr:row>107</xdr:row>
      <xdr:rowOff>64770</xdr:rowOff>
    </xdr:to>
    <xdr:cxnSp macro="">
      <xdr:nvCxnSpPr>
        <xdr:cNvPr id="836" name="直線コネクタ 835"/>
        <xdr:cNvCxnSpPr/>
      </xdr:nvCxnSpPr>
      <xdr:spPr>
        <a:xfrm>
          <a:off x="21323300" y="18409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6350</xdr:rowOff>
    </xdr:from>
    <xdr:to>
      <xdr:col>107</xdr:col>
      <xdr:colOff>101600</xdr:colOff>
      <xdr:row>107</xdr:row>
      <xdr:rowOff>107950</xdr:rowOff>
    </xdr:to>
    <xdr:sp macro="" textlink="">
      <xdr:nvSpPr>
        <xdr:cNvPr id="837" name="楕円 836"/>
        <xdr:cNvSpPr/>
      </xdr:nvSpPr>
      <xdr:spPr>
        <a:xfrm>
          <a:off x="20383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57150</xdr:rowOff>
    </xdr:from>
    <xdr:to>
      <xdr:col>111</xdr:col>
      <xdr:colOff>177800</xdr:colOff>
      <xdr:row>107</xdr:row>
      <xdr:rowOff>64770</xdr:rowOff>
    </xdr:to>
    <xdr:cxnSp macro="">
      <xdr:nvCxnSpPr>
        <xdr:cNvPr id="838" name="直線コネクタ 837"/>
        <xdr:cNvCxnSpPr/>
      </xdr:nvCxnSpPr>
      <xdr:spPr>
        <a:xfrm>
          <a:off x="20434300" y="18402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6350</xdr:rowOff>
    </xdr:from>
    <xdr:to>
      <xdr:col>102</xdr:col>
      <xdr:colOff>165100</xdr:colOff>
      <xdr:row>107</xdr:row>
      <xdr:rowOff>107950</xdr:rowOff>
    </xdr:to>
    <xdr:sp macro="" textlink="">
      <xdr:nvSpPr>
        <xdr:cNvPr id="839" name="楕円 838"/>
        <xdr:cNvSpPr/>
      </xdr:nvSpPr>
      <xdr:spPr>
        <a:xfrm>
          <a:off x="19494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57150</xdr:rowOff>
    </xdr:from>
    <xdr:to>
      <xdr:col>107</xdr:col>
      <xdr:colOff>50800</xdr:colOff>
      <xdr:row>107</xdr:row>
      <xdr:rowOff>57150</xdr:rowOff>
    </xdr:to>
    <xdr:cxnSp macro="">
      <xdr:nvCxnSpPr>
        <xdr:cNvPr id="840" name="直線コネクタ 839"/>
        <xdr:cNvCxnSpPr/>
      </xdr:nvCxnSpPr>
      <xdr:spPr>
        <a:xfrm>
          <a:off x="19545300" y="1840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6350</xdr:rowOff>
    </xdr:from>
    <xdr:to>
      <xdr:col>98</xdr:col>
      <xdr:colOff>38100</xdr:colOff>
      <xdr:row>107</xdr:row>
      <xdr:rowOff>107950</xdr:rowOff>
    </xdr:to>
    <xdr:sp macro="" textlink="">
      <xdr:nvSpPr>
        <xdr:cNvPr id="841" name="楕円 840"/>
        <xdr:cNvSpPr/>
      </xdr:nvSpPr>
      <xdr:spPr>
        <a:xfrm>
          <a:off x="18605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57150</xdr:rowOff>
    </xdr:from>
    <xdr:to>
      <xdr:col>102</xdr:col>
      <xdr:colOff>114300</xdr:colOff>
      <xdr:row>107</xdr:row>
      <xdr:rowOff>57150</xdr:rowOff>
    </xdr:to>
    <xdr:cxnSp macro="">
      <xdr:nvCxnSpPr>
        <xdr:cNvPr id="842" name="直線コネクタ 841"/>
        <xdr:cNvCxnSpPr/>
      </xdr:nvCxnSpPr>
      <xdr:spPr>
        <a:xfrm>
          <a:off x="18656300" y="1840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154957</xdr:rowOff>
    </xdr:from>
    <xdr:ext cx="469744" cy="259045"/>
    <xdr:sp macro="" textlink="">
      <xdr:nvSpPr>
        <xdr:cNvPr id="843" name="n_1aveValue【公民館】&#10;一人当たり面積"/>
        <xdr:cNvSpPr txBox="1"/>
      </xdr:nvSpPr>
      <xdr:spPr>
        <a:xfrm>
          <a:off x="210757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13988</xdr:rowOff>
    </xdr:from>
    <xdr:ext cx="469744" cy="259045"/>
    <xdr:sp macro="" textlink="">
      <xdr:nvSpPr>
        <xdr:cNvPr id="844" name="n_2aveValue【公民館】&#10;一人当たり面積"/>
        <xdr:cNvSpPr txBox="1"/>
      </xdr:nvSpPr>
      <xdr:spPr>
        <a:xfrm>
          <a:off x="20199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44466</xdr:rowOff>
    </xdr:from>
    <xdr:ext cx="469744" cy="259045"/>
    <xdr:sp macro="" textlink="">
      <xdr:nvSpPr>
        <xdr:cNvPr id="845" name="n_3aveValue【公民館】&#10;一人当たり面積"/>
        <xdr:cNvSpPr txBox="1"/>
      </xdr:nvSpPr>
      <xdr:spPr>
        <a:xfrm>
          <a:off x="193104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21607</xdr:rowOff>
    </xdr:from>
    <xdr:ext cx="469744" cy="259045"/>
    <xdr:sp macro="" textlink="">
      <xdr:nvSpPr>
        <xdr:cNvPr id="846" name="n_4aveValue【公民館】&#10;一人当たり面積"/>
        <xdr:cNvSpPr txBox="1"/>
      </xdr:nvSpPr>
      <xdr:spPr>
        <a:xfrm>
          <a:off x="18421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106697</xdr:rowOff>
    </xdr:from>
    <xdr:ext cx="469744" cy="259045"/>
    <xdr:sp macro="" textlink="">
      <xdr:nvSpPr>
        <xdr:cNvPr id="847" name="n_1mainValue【公民館】&#10;一人当たり面積"/>
        <xdr:cNvSpPr txBox="1"/>
      </xdr:nvSpPr>
      <xdr:spPr>
        <a:xfrm>
          <a:off x="210757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99077</xdr:rowOff>
    </xdr:from>
    <xdr:ext cx="469744" cy="259045"/>
    <xdr:sp macro="" textlink="">
      <xdr:nvSpPr>
        <xdr:cNvPr id="848" name="n_2mainValue【公民館】&#10;一人当たり面積"/>
        <xdr:cNvSpPr txBox="1"/>
      </xdr:nvSpPr>
      <xdr:spPr>
        <a:xfrm>
          <a:off x="201994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99077</xdr:rowOff>
    </xdr:from>
    <xdr:ext cx="469744" cy="259045"/>
    <xdr:sp macro="" textlink="">
      <xdr:nvSpPr>
        <xdr:cNvPr id="849" name="n_3mainValue【公民館】&#10;一人当たり面積"/>
        <xdr:cNvSpPr txBox="1"/>
      </xdr:nvSpPr>
      <xdr:spPr>
        <a:xfrm>
          <a:off x="193104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99077</xdr:rowOff>
    </xdr:from>
    <xdr:ext cx="469744" cy="259045"/>
    <xdr:sp macro="" textlink="">
      <xdr:nvSpPr>
        <xdr:cNvPr id="850" name="n_4mainValue【公民館】&#10;一人当たり面積"/>
        <xdr:cNvSpPr txBox="1"/>
      </xdr:nvSpPr>
      <xdr:spPr>
        <a:xfrm>
          <a:off x="184214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類似団体と比較して有形固定資産減価償却率が特に高くなっている施設は、道路、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、消防施設、庁舎であり、一方特に低くなっている施設は、公民館、一般廃棄物処理施設、福祉施設、市民会館である。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に有形固定資産減価償却率が高いもののうち、庁舎については、早期竣工を目指しているが、庁舎の移転が完了するまでの間は現在の状態が続く予定である。その他の施設についても、公共施設等総合管理計画に基づき計画的な改修を進めていきたいと考え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124,617
121,930
11.30
53,583,172
51,719,510
1,854,768
23,914,781
17,986,019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12519</xdr:rowOff>
    </xdr:to>
    <xdr:cxnSp macro="">
      <xdr:nvCxnSpPr>
        <xdr:cNvPr id="58" name="直線コネクタ 57"/>
        <xdr:cNvCxnSpPr/>
      </xdr:nvCxnSpPr>
      <xdr:spPr>
        <a:xfrm flipV="1">
          <a:off x="4634865" y="5779770"/>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16346</xdr:rowOff>
    </xdr:from>
    <xdr:ext cx="405111" cy="259045"/>
    <xdr:sp macro="" textlink="">
      <xdr:nvSpPr>
        <xdr:cNvPr id="59" name="【図書館】&#10;有形固定資産減価償却率最小値テキスト"/>
        <xdr:cNvSpPr txBox="1"/>
      </xdr:nvSpPr>
      <xdr:spPr>
        <a:xfrm>
          <a:off x="4673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12519</xdr:rowOff>
    </xdr:from>
    <xdr:to>
      <xdr:col>24</xdr:col>
      <xdr:colOff>152400</xdr:colOff>
      <xdr:row>42</xdr:row>
      <xdr:rowOff>12519</xdr:rowOff>
    </xdr:to>
    <xdr:cxnSp macro="">
      <xdr:nvCxnSpPr>
        <xdr:cNvPr id="60" name="直線コネクタ 59"/>
        <xdr:cNvCxnSpPr/>
      </xdr:nvCxnSpPr>
      <xdr:spPr>
        <a:xfrm>
          <a:off x="4546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340478" cy="259045"/>
    <xdr:sp macro="" textlink="">
      <xdr:nvSpPr>
        <xdr:cNvPr id="61" name="【図書館】&#10;有形固定資産減価償却率最大値テキスト"/>
        <xdr:cNvSpPr txBox="1"/>
      </xdr:nvSpPr>
      <xdr:spPr>
        <a:xfrm>
          <a:off x="4673600" y="555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2" name="直線コネクタ 61"/>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70774</xdr:rowOff>
    </xdr:from>
    <xdr:ext cx="405111" cy="259045"/>
    <xdr:sp macro="" textlink="">
      <xdr:nvSpPr>
        <xdr:cNvPr id="63" name="【図書館】&#10;有形固定資産減価償却率平均値テキスト"/>
        <xdr:cNvSpPr txBox="1"/>
      </xdr:nvSpPr>
      <xdr:spPr>
        <a:xfrm>
          <a:off x="4673600" y="64144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92347</xdr:rowOff>
    </xdr:from>
    <xdr:to>
      <xdr:col>24</xdr:col>
      <xdr:colOff>114300</xdr:colOff>
      <xdr:row>38</xdr:row>
      <xdr:rowOff>22497</xdr:rowOff>
    </xdr:to>
    <xdr:sp macro="" textlink="">
      <xdr:nvSpPr>
        <xdr:cNvPr id="64" name="フローチャート: 判断 63"/>
        <xdr:cNvSpPr/>
      </xdr:nvSpPr>
      <xdr:spPr>
        <a:xfrm>
          <a:off x="4584700" y="643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10704</xdr:rowOff>
    </xdr:from>
    <xdr:to>
      <xdr:col>15</xdr:col>
      <xdr:colOff>101600</xdr:colOff>
      <xdr:row>37</xdr:row>
      <xdr:rowOff>112304</xdr:rowOff>
    </xdr:to>
    <xdr:sp macro="" textlink="">
      <xdr:nvSpPr>
        <xdr:cNvPr id="66" name="フローチャート: 判断 65"/>
        <xdr:cNvSpPr/>
      </xdr:nvSpPr>
      <xdr:spPr>
        <a:xfrm>
          <a:off x="2857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22134</xdr:rowOff>
    </xdr:from>
    <xdr:to>
      <xdr:col>10</xdr:col>
      <xdr:colOff>165100</xdr:colOff>
      <xdr:row>37</xdr:row>
      <xdr:rowOff>123734</xdr:rowOff>
    </xdr:to>
    <xdr:sp macro="" textlink="">
      <xdr:nvSpPr>
        <xdr:cNvPr id="67" name="フローチャート: 判断 66"/>
        <xdr:cNvSpPr/>
      </xdr:nvSpPr>
      <xdr:spPr>
        <a:xfrm>
          <a:off x="1968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151130</xdr:rowOff>
    </xdr:from>
    <xdr:to>
      <xdr:col>6</xdr:col>
      <xdr:colOff>38100</xdr:colOff>
      <xdr:row>37</xdr:row>
      <xdr:rowOff>81280</xdr:rowOff>
    </xdr:to>
    <xdr:sp macro="" textlink="">
      <xdr:nvSpPr>
        <xdr:cNvPr id="68" name="フローチャート: 判断 67"/>
        <xdr:cNvSpPr/>
      </xdr:nvSpPr>
      <xdr:spPr>
        <a:xfrm>
          <a:off x="1079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20501</xdr:rowOff>
    </xdr:from>
    <xdr:to>
      <xdr:col>24</xdr:col>
      <xdr:colOff>114300</xdr:colOff>
      <xdr:row>37</xdr:row>
      <xdr:rowOff>122101</xdr:rowOff>
    </xdr:to>
    <xdr:sp macro="" textlink="">
      <xdr:nvSpPr>
        <xdr:cNvPr id="74" name="楕円 73"/>
        <xdr:cNvSpPr/>
      </xdr:nvSpPr>
      <xdr:spPr>
        <a:xfrm>
          <a:off x="4584700" y="636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43378</xdr:rowOff>
    </xdr:from>
    <xdr:ext cx="405111" cy="259045"/>
    <xdr:sp macro="" textlink="">
      <xdr:nvSpPr>
        <xdr:cNvPr id="75" name="【図書館】&#10;有形固定資産減価償却率該当値テキスト"/>
        <xdr:cNvSpPr txBox="1"/>
      </xdr:nvSpPr>
      <xdr:spPr>
        <a:xfrm>
          <a:off x="4673600" y="6215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157661</xdr:rowOff>
    </xdr:from>
    <xdr:to>
      <xdr:col>20</xdr:col>
      <xdr:colOff>38100</xdr:colOff>
      <xdr:row>37</xdr:row>
      <xdr:rowOff>87811</xdr:rowOff>
    </xdr:to>
    <xdr:sp macro="" textlink="">
      <xdr:nvSpPr>
        <xdr:cNvPr id="76" name="楕円 75"/>
        <xdr:cNvSpPr/>
      </xdr:nvSpPr>
      <xdr:spPr>
        <a:xfrm>
          <a:off x="3746500" y="632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37011</xdr:rowOff>
    </xdr:from>
    <xdr:to>
      <xdr:col>24</xdr:col>
      <xdr:colOff>63500</xdr:colOff>
      <xdr:row>37</xdr:row>
      <xdr:rowOff>71301</xdr:rowOff>
    </xdr:to>
    <xdr:cxnSp macro="">
      <xdr:nvCxnSpPr>
        <xdr:cNvPr id="77" name="直線コネクタ 76"/>
        <xdr:cNvCxnSpPr/>
      </xdr:nvCxnSpPr>
      <xdr:spPr>
        <a:xfrm>
          <a:off x="3797300" y="638066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125004</xdr:rowOff>
    </xdr:from>
    <xdr:to>
      <xdr:col>15</xdr:col>
      <xdr:colOff>101600</xdr:colOff>
      <xdr:row>37</xdr:row>
      <xdr:rowOff>55154</xdr:rowOff>
    </xdr:to>
    <xdr:sp macro="" textlink="">
      <xdr:nvSpPr>
        <xdr:cNvPr id="78" name="楕円 77"/>
        <xdr:cNvSpPr/>
      </xdr:nvSpPr>
      <xdr:spPr>
        <a:xfrm>
          <a:off x="2857500" y="62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4354</xdr:rowOff>
    </xdr:from>
    <xdr:to>
      <xdr:col>19</xdr:col>
      <xdr:colOff>177800</xdr:colOff>
      <xdr:row>37</xdr:row>
      <xdr:rowOff>37011</xdr:rowOff>
    </xdr:to>
    <xdr:cxnSp macro="">
      <xdr:nvCxnSpPr>
        <xdr:cNvPr id="79" name="直線コネクタ 78"/>
        <xdr:cNvCxnSpPr/>
      </xdr:nvCxnSpPr>
      <xdr:spPr>
        <a:xfrm>
          <a:off x="2908300" y="634800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136434</xdr:rowOff>
    </xdr:from>
    <xdr:to>
      <xdr:col>10</xdr:col>
      <xdr:colOff>165100</xdr:colOff>
      <xdr:row>37</xdr:row>
      <xdr:rowOff>66584</xdr:rowOff>
    </xdr:to>
    <xdr:sp macro="" textlink="">
      <xdr:nvSpPr>
        <xdr:cNvPr id="80" name="楕円 79"/>
        <xdr:cNvSpPr/>
      </xdr:nvSpPr>
      <xdr:spPr>
        <a:xfrm>
          <a:off x="1968500" y="630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4354</xdr:rowOff>
    </xdr:from>
    <xdr:to>
      <xdr:col>15</xdr:col>
      <xdr:colOff>50800</xdr:colOff>
      <xdr:row>37</xdr:row>
      <xdr:rowOff>15784</xdr:rowOff>
    </xdr:to>
    <xdr:cxnSp macro="">
      <xdr:nvCxnSpPr>
        <xdr:cNvPr id="81" name="直線コネクタ 80"/>
        <xdr:cNvCxnSpPr/>
      </xdr:nvCxnSpPr>
      <xdr:spPr>
        <a:xfrm flipV="1">
          <a:off x="2019300" y="634800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113574</xdr:rowOff>
    </xdr:from>
    <xdr:to>
      <xdr:col>6</xdr:col>
      <xdr:colOff>38100</xdr:colOff>
      <xdr:row>37</xdr:row>
      <xdr:rowOff>43724</xdr:rowOff>
    </xdr:to>
    <xdr:sp macro="" textlink="">
      <xdr:nvSpPr>
        <xdr:cNvPr id="82" name="楕円 81"/>
        <xdr:cNvSpPr/>
      </xdr:nvSpPr>
      <xdr:spPr>
        <a:xfrm>
          <a:off x="1079500" y="628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164374</xdr:rowOff>
    </xdr:from>
    <xdr:to>
      <xdr:col>10</xdr:col>
      <xdr:colOff>114300</xdr:colOff>
      <xdr:row>37</xdr:row>
      <xdr:rowOff>15784</xdr:rowOff>
    </xdr:to>
    <xdr:cxnSp macro="">
      <xdr:nvCxnSpPr>
        <xdr:cNvPr id="83" name="直線コネクタ 82"/>
        <xdr:cNvCxnSpPr/>
      </xdr:nvCxnSpPr>
      <xdr:spPr>
        <a:xfrm>
          <a:off x="1130300" y="633657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158949</xdr:rowOff>
    </xdr:from>
    <xdr:ext cx="405111" cy="259045"/>
    <xdr:sp macro="" textlink="">
      <xdr:nvSpPr>
        <xdr:cNvPr id="84" name="n_1aveValue【図書館】&#10;有形固定資産減価償却率"/>
        <xdr:cNvSpPr txBox="1"/>
      </xdr:nvSpPr>
      <xdr:spPr>
        <a:xfrm>
          <a:off x="35820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103431</xdr:rowOff>
    </xdr:from>
    <xdr:ext cx="405111" cy="259045"/>
    <xdr:sp macro="" textlink="">
      <xdr:nvSpPr>
        <xdr:cNvPr id="85" name="n_2aveValue【図書館】&#10;有形固定資産減価償却率"/>
        <xdr:cNvSpPr txBox="1"/>
      </xdr:nvSpPr>
      <xdr:spPr>
        <a:xfrm>
          <a:off x="2705744" y="644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114861</xdr:rowOff>
    </xdr:from>
    <xdr:ext cx="405111" cy="259045"/>
    <xdr:sp macro="" textlink="">
      <xdr:nvSpPr>
        <xdr:cNvPr id="86" name="n_3aveValue【図書館】&#10;有形固定資産減価償却率"/>
        <xdr:cNvSpPr txBox="1"/>
      </xdr:nvSpPr>
      <xdr:spPr>
        <a:xfrm>
          <a:off x="1816744" y="645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72407</xdr:rowOff>
    </xdr:from>
    <xdr:ext cx="405111" cy="259045"/>
    <xdr:sp macro="" textlink="">
      <xdr:nvSpPr>
        <xdr:cNvPr id="87" name="n_4aveValue【図書館】&#10;有形固定資産減価償却率"/>
        <xdr:cNvSpPr txBox="1"/>
      </xdr:nvSpPr>
      <xdr:spPr>
        <a:xfrm>
          <a:off x="92774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104338</xdr:rowOff>
    </xdr:from>
    <xdr:ext cx="405111" cy="259045"/>
    <xdr:sp macro="" textlink="">
      <xdr:nvSpPr>
        <xdr:cNvPr id="88" name="n_1mainValue【図書館】&#10;有形固定資産減価償却率"/>
        <xdr:cNvSpPr txBox="1"/>
      </xdr:nvSpPr>
      <xdr:spPr>
        <a:xfrm>
          <a:off x="3582044" y="610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71681</xdr:rowOff>
    </xdr:from>
    <xdr:ext cx="405111" cy="259045"/>
    <xdr:sp macro="" textlink="">
      <xdr:nvSpPr>
        <xdr:cNvPr id="89" name="n_2mainValue【図書館】&#10;有形固定資産減価償却率"/>
        <xdr:cNvSpPr txBox="1"/>
      </xdr:nvSpPr>
      <xdr:spPr>
        <a:xfrm>
          <a:off x="27057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83111</xdr:rowOff>
    </xdr:from>
    <xdr:ext cx="405111" cy="259045"/>
    <xdr:sp macro="" textlink="">
      <xdr:nvSpPr>
        <xdr:cNvPr id="90" name="n_3mainValue【図書館】&#10;有形固定資産減価償却率"/>
        <xdr:cNvSpPr txBox="1"/>
      </xdr:nvSpPr>
      <xdr:spPr>
        <a:xfrm>
          <a:off x="1816744" y="608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60251</xdr:rowOff>
    </xdr:from>
    <xdr:ext cx="405111" cy="259045"/>
    <xdr:sp macro="" textlink="">
      <xdr:nvSpPr>
        <xdr:cNvPr id="91" name="n_4mainValue【図書館】&#10;有形固定資産減価償却率"/>
        <xdr:cNvSpPr txBox="1"/>
      </xdr:nvSpPr>
      <xdr:spPr>
        <a:xfrm>
          <a:off x="927744" y="606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15620</xdr:rowOff>
    </xdr:from>
    <xdr:ext cx="469744" cy="259045"/>
    <xdr:sp macro="" textlink="">
      <xdr:nvSpPr>
        <xdr:cNvPr id="122" name="【図書館】&#10;一人当たり面積平均値テキスト"/>
        <xdr:cNvSpPr txBox="1"/>
      </xdr:nvSpPr>
      <xdr:spPr>
        <a:xfrm>
          <a:off x="10515600" y="670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164193</xdr:rowOff>
    </xdr:from>
    <xdr:to>
      <xdr:col>55</xdr:col>
      <xdr:colOff>50800</xdr:colOff>
      <xdr:row>40</xdr:row>
      <xdr:rowOff>94343</xdr:rowOff>
    </xdr:to>
    <xdr:sp macro="" textlink="">
      <xdr:nvSpPr>
        <xdr:cNvPr id="123" name="フローチャート: 判断 122"/>
        <xdr:cNvSpPr/>
      </xdr:nvSpPr>
      <xdr:spPr>
        <a:xfrm>
          <a:off x="104267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14515</xdr:rowOff>
    </xdr:from>
    <xdr:to>
      <xdr:col>50</xdr:col>
      <xdr:colOff>165100</xdr:colOff>
      <xdr:row>40</xdr:row>
      <xdr:rowOff>116115</xdr:rowOff>
    </xdr:to>
    <xdr:sp macro="" textlink="">
      <xdr:nvSpPr>
        <xdr:cNvPr id="124" name="フローチャート: 判断 123"/>
        <xdr:cNvSpPr/>
      </xdr:nvSpPr>
      <xdr:spPr>
        <a:xfrm>
          <a:off x="9588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153307</xdr:rowOff>
    </xdr:from>
    <xdr:to>
      <xdr:col>46</xdr:col>
      <xdr:colOff>38100</xdr:colOff>
      <xdr:row>40</xdr:row>
      <xdr:rowOff>83457</xdr:rowOff>
    </xdr:to>
    <xdr:sp macro="" textlink="">
      <xdr:nvSpPr>
        <xdr:cNvPr id="125" name="フローチャート: 判断 124"/>
        <xdr:cNvSpPr/>
      </xdr:nvSpPr>
      <xdr:spPr>
        <a:xfrm>
          <a:off x="8699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164193</xdr:rowOff>
    </xdr:from>
    <xdr:to>
      <xdr:col>41</xdr:col>
      <xdr:colOff>101600</xdr:colOff>
      <xdr:row>40</xdr:row>
      <xdr:rowOff>94343</xdr:rowOff>
    </xdr:to>
    <xdr:sp macro="" textlink="">
      <xdr:nvSpPr>
        <xdr:cNvPr id="126" name="フローチャート: 判断 125"/>
        <xdr:cNvSpPr/>
      </xdr:nvSpPr>
      <xdr:spPr>
        <a:xfrm>
          <a:off x="7810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3628</xdr:rowOff>
    </xdr:from>
    <xdr:to>
      <xdr:col>36</xdr:col>
      <xdr:colOff>165100</xdr:colOff>
      <xdr:row>40</xdr:row>
      <xdr:rowOff>105228</xdr:rowOff>
    </xdr:to>
    <xdr:sp macro="" textlink="">
      <xdr:nvSpPr>
        <xdr:cNvPr id="127" name="フローチャート: 判断 126"/>
        <xdr:cNvSpPr/>
      </xdr:nvSpPr>
      <xdr:spPr>
        <a:xfrm>
          <a:off x="6921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156028</xdr:rowOff>
    </xdr:from>
    <xdr:to>
      <xdr:col>55</xdr:col>
      <xdr:colOff>50800</xdr:colOff>
      <xdr:row>41</xdr:row>
      <xdr:rowOff>86178</xdr:rowOff>
    </xdr:to>
    <xdr:sp macro="" textlink="">
      <xdr:nvSpPr>
        <xdr:cNvPr id="133" name="楕円 132"/>
        <xdr:cNvSpPr/>
      </xdr:nvSpPr>
      <xdr:spPr>
        <a:xfrm>
          <a:off x="10426700" y="701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134455</xdr:rowOff>
    </xdr:from>
    <xdr:ext cx="469744" cy="259045"/>
    <xdr:sp macro="" textlink="">
      <xdr:nvSpPr>
        <xdr:cNvPr id="134" name="【図書館】&#10;一人当たり面積該当値テキスト"/>
        <xdr:cNvSpPr txBox="1"/>
      </xdr:nvSpPr>
      <xdr:spPr>
        <a:xfrm>
          <a:off x="10515600" y="699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156028</xdr:rowOff>
    </xdr:from>
    <xdr:to>
      <xdr:col>50</xdr:col>
      <xdr:colOff>165100</xdr:colOff>
      <xdr:row>41</xdr:row>
      <xdr:rowOff>86178</xdr:rowOff>
    </xdr:to>
    <xdr:sp macro="" textlink="">
      <xdr:nvSpPr>
        <xdr:cNvPr id="135" name="楕円 134"/>
        <xdr:cNvSpPr/>
      </xdr:nvSpPr>
      <xdr:spPr>
        <a:xfrm>
          <a:off x="9588500" y="701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35378</xdr:rowOff>
    </xdr:from>
    <xdr:to>
      <xdr:col>55</xdr:col>
      <xdr:colOff>0</xdr:colOff>
      <xdr:row>41</xdr:row>
      <xdr:rowOff>35378</xdr:rowOff>
    </xdr:to>
    <xdr:cxnSp macro="">
      <xdr:nvCxnSpPr>
        <xdr:cNvPr id="136" name="直線コネクタ 135"/>
        <xdr:cNvCxnSpPr/>
      </xdr:nvCxnSpPr>
      <xdr:spPr>
        <a:xfrm>
          <a:off x="9639300" y="70648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145143</xdr:rowOff>
    </xdr:from>
    <xdr:to>
      <xdr:col>46</xdr:col>
      <xdr:colOff>38100</xdr:colOff>
      <xdr:row>41</xdr:row>
      <xdr:rowOff>75293</xdr:rowOff>
    </xdr:to>
    <xdr:sp macro="" textlink="">
      <xdr:nvSpPr>
        <xdr:cNvPr id="137" name="楕円 136"/>
        <xdr:cNvSpPr/>
      </xdr:nvSpPr>
      <xdr:spPr>
        <a:xfrm>
          <a:off x="8699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24493</xdr:rowOff>
    </xdr:from>
    <xdr:to>
      <xdr:col>50</xdr:col>
      <xdr:colOff>114300</xdr:colOff>
      <xdr:row>41</xdr:row>
      <xdr:rowOff>35378</xdr:rowOff>
    </xdr:to>
    <xdr:cxnSp macro="">
      <xdr:nvCxnSpPr>
        <xdr:cNvPr id="138" name="直線コネクタ 137"/>
        <xdr:cNvCxnSpPr/>
      </xdr:nvCxnSpPr>
      <xdr:spPr>
        <a:xfrm>
          <a:off x="8750300" y="70539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145143</xdr:rowOff>
    </xdr:from>
    <xdr:to>
      <xdr:col>41</xdr:col>
      <xdr:colOff>101600</xdr:colOff>
      <xdr:row>41</xdr:row>
      <xdr:rowOff>75293</xdr:rowOff>
    </xdr:to>
    <xdr:sp macro="" textlink="">
      <xdr:nvSpPr>
        <xdr:cNvPr id="139" name="楕円 138"/>
        <xdr:cNvSpPr/>
      </xdr:nvSpPr>
      <xdr:spPr>
        <a:xfrm>
          <a:off x="7810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24493</xdr:rowOff>
    </xdr:from>
    <xdr:to>
      <xdr:col>45</xdr:col>
      <xdr:colOff>177800</xdr:colOff>
      <xdr:row>41</xdr:row>
      <xdr:rowOff>24493</xdr:rowOff>
    </xdr:to>
    <xdr:cxnSp macro="">
      <xdr:nvCxnSpPr>
        <xdr:cNvPr id="140" name="直線コネクタ 139"/>
        <xdr:cNvCxnSpPr/>
      </xdr:nvCxnSpPr>
      <xdr:spPr>
        <a:xfrm>
          <a:off x="7861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145143</xdr:rowOff>
    </xdr:from>
    <xdr:to>
      <xdr:col>36</xdr:col>
      <xdr:colOff>165100</xdr:colOff>
      <xdr:row>41</xdr:row>
      <xdr:rowOff>75293</xdr:rowOff>
    </xdr:to>
    <xdr:sp macro="" textlink="">
      <xdr:nvSpPr>
        <xdr:cNvPr id="141" name="楕円 140"/>
        <xdr:cNvSpPr/>
      </xdr:nvSpPr>
      <xdr:spPr>
        <a:xfrm>
          <a:off x="6921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24493</xdr:rowOff>
    </xdr:from>
    <xdr:to>
      <xdr:col>41</xdr:col>
      <xdr:colOff>50800</xdr:colOff>
      <xdr:row>41</xdr:row>
      <xdr:rowOff>24493</xdr:rowOff>
    </xdr:to>
    <xdr:cxnSp macro="">
      <xdr:nvCxnSpPr>
        <xdr:cNvPr id="142" name="直線コネクタ 141"/>
        <xdr:cNvCxnSpPr/>
      </xdr:nvCxnSpPr>
      <xdr:spPr>
        <a:xfrm>
          <a:off x="6972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132642</xdr:rowOff>
    </xdr:from>
    <xdr:ext cx="469744" cy="259045"/>
    <xdr:sp macro="" textlink="">
      <xdr:nvSpPr>
        <xdr:cNvPr id="143" name="n_1aveValue【図書館】&#10;一人当たり面積"/>
        <xdr:cNvSpPr txBox="1"/>
      </xdr:nvSpPr>
      <xdr:spPr>
        <a:xfrm>
          <a:off x="9391727" y="664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99984</xdr:rowOff>
    </xdr:from>
    <xdr:ext cx="469744" cy="259045"/>
    <xdr:sp macro="" textlink="">
      <xdr:nvSpPr>
        <xdr:cNvPr id="144" name="n_2aveValue【図書館】&#10;一人当たり面積"/>
        <xdr:cNvSpPr txBox="1"/>
      </xdr:nvSpPr>
      <xdr:spPr>
        <a:xfrm>
          <a:off x="85154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110870</xdr:rowOff>
    </xdr:from>
    <xdr:ext cx="469744" cy="259045"/>
    <xdr:sp macro="" textlink="">
      <xdr:nvSpPr>
        <xdr:cNvPr id="145" name="n_3aveValue【図書館】&#10;一人当たり面積"/>
        <xdr:cNvSpPr txBox="1"/>
      </xdr:nvSpPr>
      <xdr:spPr>
        <a:xfrm>
          <a:off x="7626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121755</xdr:rowOff>
    </xdr:from>
    <xdr:ext cx="469744" cy="259045"/>
    <xdr:sp macro="" textlink="">
      <xdr:nvSpPr>
        <xdr:cNvPr id="146" name="n_4aveValue【図書館】&#10;一人当たり面積"/>
        <xdr:cNvSpPr txBox="1"/>
      </xdr:nvSpPr>
      <xdr:spPr>
        <a:xfrm>
          <a:off x="6737427" y="663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77305</xdr:rowOff>
    </xdr:from>
    <xdr:ext cx="469744" cy="259045"/>
    <xdr:sp macro="" textlink="">
      <xdr:nvSpPr>
        <xdr:cNvPr id="147" name="n_1mainValue【図書館】&#10;一人当たり面積"/>
        <xdr:cNvSpPr txBox="1"/>
      </xdr:nvSpPr>
      <xdr:spPr>
        <a:xfrm>
          <a:off x="9391727" y="7106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66420</xdr:rowOff>
    </xdr:from>
    <xdr:ext cx="469744" cy="259045"/>
    <xdr:sp macro="" textlink="">
      <xdr:nvSpPr>
        <xdr:cNvPr id="148" name="n_2mainValue【図書館】&#10;一人当たり面積"/>
        <xdr:cNvSpPr txBox="1"/>
      </xdr:nvSpPr>
      <xdr:spPr>
        <a:xfrm>
          <a:off x="8515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66420</xdr:rowOff>
    </xdr:from>
    <xdr:ext cx="469744" cy="259045"/>
    <xdr:sp macro="" textlink="">
      <xdr:nvSpPr>
        <xdr:cNvPr id="149" name="n_3mainValue【図書館】&#10;一人当たり面積"/>
        <xdr:cNvSpPr txBox="1"/>
      </xdr:nvSpPr>
      <xdr:spPr>
        <a:xfrm>
          <a:off x="7626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66420</xdr:rowOff>
    </xdr:from>
    <xdr:ext cx="469744" cy="259045"/>
    <xdr:sp macro="" textlink="">
      <xdr:nvSpPr>
        <xdr:cNvPr id="150" name="n_4mainValue【図書館】&#10;一人当たり面積"/>
        <xdr:cNvSpPr txBox="1"/>
      </xdr:nvSpPr>
      <xdr:spPr>
        <a:xfrm>
          <a:off x="6737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93345</xdr:rowOff>
    </xdr:from>
    <xdr:to>
      <xdr:col>24</xdr:col>
      <xdr:colOff>62865</xdr:colOff>
      <xdr:row>63</xdr:row>
      <xdr:rowOff>163830</xdr:rowOff>
    </xdr:to>
    <xdr:cxnSp macro="">
      <xdr:nvCxnSpPr>
        <xdr:cNvPr id="175" name="直線コネクタ 174"/>
        <xdr:cNvCxnSpPr/>
      </xdr:nvCxnSpPr>
      <xdr:spPr>
        <a:xfrm flipV="1">
          <a:off x="4634865" y="9523095"/>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167657</xdr:rowOff>
    </xdr:from>
    <xdr:ext cx="405111" cy="259045"/>
    <xdr:sp macro="" textlink="">
      <xdr:nvSpPr>
        <xdr:cNvPr id="176" name="【体育館・プール】&#10;有形固定資産減価償却率最小値テキスト"/>
        <xdr:cNvSpPr txBox="1"/>
      </xdr:nvSpPr>
      <xdr:spPr>
        <a:xfrm>
          <a:off x="4673600" y="1096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163830</xdr:rowOff>
    </xdr:from>
    <xdr:to>
      <xdr:col>24</xdr:col>
      <xdr:colOff>152400</xdr:colOff>
      <xdr:row>63</xdr:row>
      <xdr:rowOff>163830</xdr:rowOff>
    </xdr:to>
    <xdr:cxnSp macro="">
      <xdr:nvCxnSpPr>
        <xdr:cNvPr id="177" name="直線コネクタ 176"/>
        <xdr:cNvCxnSpPr/>
      </xdr:nvCxnSpPr>
      <xdr:spPr>
        <a:xfrm>
          <a:off x="4546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40022</xdr:rowOff>
    </xdr:from>
    <xdr:ext cx="405111" cy="259045"/>
    <xdr:sp macro="" textlink="">
      <xdr:nvSpPr>
        <xdr:cNvPr id="178" name="【体育館・プール】&#10;有形固定資産減価償却率最大値テキスト"/>
        <xdr:cNvSpPr txBox="1"/>
      </xdr:nvSpPr>
      <xdr:spPr>
        <a:xfrm>
          <a:off x="4673600" y="9298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93345</xdr:rowOff>
    </xdr:from>
    <xdr:to>
      <xdr:col>24</xdr:col>
      <xdr:colOff>152400</xdr:colOff>
      <xdr:row>55</xdr:row>
      <xdr:rowOff>93345</xdr:rowOff>
    </xdr:to>
    <xdr:cxnSp macro="">
      <xdr:nvCxnSpPr>
        <xdr:cNvPr id="179" name="直線コネクタ 178"/>
        <xdr:cNvCxnSpPr/>
      </xdr:nvCxnSpPr>
      <xdr:spPr>
        <a:xfrm>
          <a:off x="4546600" y="952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148607</xdr:rowOff>
    </xdr:from>
    <xdr:ext cx="405111" cy="259045"/>
    <xdr:sp macro="" textlink="">
      <xdr:nvSpPr>
        <xdr:cNvPr id="180" name="【体育館・プール】&#10;有形固定資産減価償却率平均値テキスト"/>
        <xdr:cNvSpPr txBox="1"/>
      </xdr:nvSpPr>
      <xdr:spPr>
        <a:xfrm>
          <a:off x="4673600" y="10264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81" name="フローチャート: 判断 180"/>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137795</xdr:rowOff>
    </xdr:from>
    <xdr:to>
      <xdr:col>20</xdr:col>
      <xdr:colOff>38100</xdr:colOff>
      <xdr:row>60</xdr:row>
      <xdr:rowOff>67945</xdr:rowOff>
    </xdr:to>
    <xdr:sp macro="" textlink="">
      <xdr:nvSpPr>
        <xdr:cNvPr id="182" name="フローチャート: 判断 181"/>
        <xdr:cNvSpPr/>
      </xdr:nvSpPr>
      <xdr:spPr>
        <a:xfrm>
          <a:off x="3746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83" name="フローチャート: 判断 182"/>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4" name="フローチャート: 判断 183"/>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5" name="フローチャート: 判断 184"/>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15875</xdr:rowOff>
    </xdr:from>
    <xdr:to>
      <xdr:col>24</xdr:col>
      <xdr:colOff>114300</xdr:colOff>
      <xdr:row>59</xdr:row>
      <xdr:rowOff>117475</xdr:rowOff>
    </xdr:to>
    <xdr:sp macro="" textlink="">
      <xdr:nvSpPr>
        <xdr:cNvPr id="191" name="楕円 190"/>
        <xdr:cNvSpPr/>
      </xdr:nvSpPr>
      <xdr:spPr>
        <a:xfrm>
          <a:off x="4584700" y="1013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38752</xdr:rowOff>
    </xdr:from>
    <xdr:ext cx="405111" cy="259045"/>
    <xdr:sp macro="" textlink="">
      <xdr:nvSpPr>
        <xdr:cNvPr id="192" name="【体育館・プール】&#10;有形固定資産減価償却率該当値テキスト"/>
        <xdr:cNvSpPr txBox="1"/>
      </xdr:nvSpPr>
      <xdr:spPr>
        <a:xfrm>
          <a:off x="4673600" y="998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50165</xdr:rowOff>
    </xdr:from>
    <xdr:to>
      <xdr:col>20</xdr:col>
      <xdr:colOff>38100</xdr:colOff>
      <xdr:row>59</xdr:row>
      <xdr:rowOff>151765</xdr:rowOff>
    </xdr:to>
    <xdr:sp macro="" textlink="">
      <xdr:nvSpPr>
        <xdr:cNvPr id="193" name="楕円 192"/>
        <xdr:cNvSpPr/>
      </xdr:nvSpPr>
      <xdr:spPr>
        <a:xfrm>
          <a:off x="3746500" y="1016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66675</xdr:rowOff>
    </xdr:from>
    <xdr:to>
      <xdr:col>24</xdr:col>
      <xdr:colOff>63500</xdr:colOff>
      <xdr:row>59</xdr:row>
      <xdr:rowOff>100965</xdr:rowOff>
    </xdr:to>
    <xdr:cxnSp macro="">
      <xdr:nvCxnSpPr>
        <xdr:cNvPr id="194" name="直線コネクタ 193"/>
        <xdr:cNvCxnSpPr/>
      </xdr:nvCxnSpPr>
      <xdr:spPr>
        <a:xfrm flipV="1">
          <a:off x="3797300" y="1018222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120650</xdr:rowOff>
    </xdr:from>
    <xdr:to>
      <xdr:col>15</xdr:col>
      <xdr:colOff>101600</xdr:colOff>
      <xdr:row>60</xdr:row>
      <xdr:rowOff>50800</xdr:rowOff>
    </xdr:to>
    <xdr:sp macro="" textlink="">
      <xdr:nvSpPr>
        <xdr:cNvPr id="195" name="楕円 194"/>
        <xdr:cNvSpPr/>
      </xdr:nvSpPr>
      <xdr:spPr>
        <a:xfrm>
          <a:off x="2857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100965</xdr:rowOff>
    </xdr:from>
    <xdr:to>
      <xdr:col>19</xdr:col>
      <xdr:colOff>177800</xdr:colOff>
      <xdr:row>60</xdr:row>
      <xdr:rowOff>0</xdr:rowOff>
    </xdr:to>
    <xdr:cxnSp macro="">
      <xdr:nvCxnSpPr>
        <xdr:cNvPr id="196" name="直線コネクタ 195"/>
        <xdr:cNvCxnSpPr/>
      </xdr:nvCxnSpPr>
      <xdr:spPr>
        <a:xfrm flipV="1">
          <a:off x="2908300" y="1021651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97" name="楕円 196"/>
        <xdr:cNvSpPr/>
      </xdr:nvSpPr>
      <xdr:spPr>
        <a:xfrm>
          <a:off x="1968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0</xdr:rowOff>
    </xdr:from>
    <xdr:to>
      <xdr:col>15</xdr:col>
      <xdr:colOff>50800</xdr:colOff>
      <xdr:row>60</xdr:row>
      <xdr:rowOff>0</xdr:rowOff>
    </xdr:to>
    <xdr:cxnSp macro="">
      <xdr:nvCxnSpPr>
        <xdr:cNvPr id="198" name="直線コネクタ 197"/>
        <xdr:cNvCxnSpPr/>
      </xdr:nvCxnSpPr>
      <xdr:spPr>
        <a:xfrm>
          <a:off x="2019300" y="1028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86360</xdr:rowOff>
    </xdr:from>
    <xdr:to>
      <xdr:col>6</xdr:col>
      <xdr:colOff>38100</xdr:colOff>
      <xdr:row>60</xdr:row>
      <xdr:rowOff>16510</xdr:rowOff>
    </xdr:to>
    <xdr:sp macro="" textlink="">
      <xdr:nvSpPr>
        <xdr:cNvPr id="199" name="楕円 198"/>
        <xdr:cNvSpPr/>
      </xdr:nvSpPr>
      <xdr:spPr>
        <a:xfrm>
          <a:off x="1079500" y="1020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137160</xdr:rowOff>
    </xdr:from>
    <xdr:to>
      <xdr:col>10</xdr:col>
      <xdr:colOff>114300</xdr:colOff>
      <xdr:row>60</xdr:row>
      <xdr:rowOff>0</xdr:rowOff>
    </xdr:to>
    <xdr:cxnSp macro="">
      <xdr:nvCxnSpPr>
        <xdr:cNvPr id="200" name="直線コネクタ 199"/>
        <xdr:cNvCxnSpPr/>
      </xdr:nvCxnSpPr>
      <xdr:spPr>
        <a:xfrm>
          <a:off x="1130300" y="1025271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59072</xdr:rowOff>
    </xdr:from>
    <xdr:ext cx="405111" cy="259045"/>
    <xdr:sp macro="" textlink="">
      <xdr:nvSpPr>
        <xdr:cNvPr id="201" name="n_1aveValue【体育館・プール】&#10;有形固定資産減価償却率"/>
        <xdr:cNvSpPr txBox="1"/>
      </xdr:nvSpPr>
      <xdr:spPr>
        <a:xfrm>
          <a:off x="35820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63517</xdr:rowOff>
    </xdr:from>
    <xdr:ext cx="405111" cy="259045"/>
    <xdr:sp macro="" textlink="">
      <xdr:nvSpPr>
        <xdr:cNvPr id="202" name="n_2aveValue【体育館・プール】&#10;有形固定資産減価償却率"/>
        <xdr:cNvSpPr txBox="1"/>
      </xdr:nvSpPr>
      <xdr:spPr>
        <a:xfrm>
          <a:off x="2705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3" name="n_3aveValue【体育館・プール】&#10;有形固定資産減価償却率"/>
        <xdr:cNvSpPr txBox="1"/>
      </xdr:nvSpPr>
      <xdr:spPr>
        <a:xfrm>
          <a:off x="1816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15257</xdr:rowOff>
    </xdr:from>
    <xdr:ext cx="405111" cy="259045"/>
    <xdr:sp macro="" textlink="">
      <xdr:nvSpPr>
        <xdr:cNvPr id="204" name="n_4aveValue【体育館・プール】&#10;有形固定資産減価償却率"/>
        <xdr:cNvSpPr txBox="1"/>
      </xdr:nvSpPr>
      <xdr:spPr>
        <a:xfrm>
          <a:off x="927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168292</xdr:rowOff>
    </xdr:from>
    <xdr:ext cx="405111" cy="259045"/>
    <xdr:sp macro="" textlink="">
      <xdr:nvSpPr>
        <xdr:cNvPr id="205" name="n_1mainValue【体育館・プール】&#10;有形固定資産減価償却率"/>
        <xdr:cNvSpPr txBox="1"/>
      </xdr:nvSpPr>
      <xdr:spPr>
        <a:xfrm>
          <a:off x="3582044"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41927</xdr:rowOff>
    </xdr:from>
    <xdr:ext cx="405111" cy="259045"/>
    <xdr:sp macro="" textlink="">
      <xdr:nvSpPr>
        <xdr:cNvPr id="206" name="n_2mainValue【体育館・プール】&#10;有形固定資産減価償却率"/>
        <xdr:cNvSpPr txBox="1"/>
      </xdr:nvSpPr>
      <xdr:spPr>
        <a:xfrm>
          <a:off x="2705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41927</xdr:rowOff>
    </xdr:from>
    <xdr:ext cx="405111" cy="259045"/>
    <xdr:sp macro="" textlink="">
      <xdr:nvSpPr>
        <xdr:cNvPr id="207" name="n_3mainValue【体育館・プール】&#10;有形固定資産減価償却率"/>
        <xdr:cNvSpPr txBox="1"/>
      </xdr:nvSpPr>
      <xdr:spPr>
        <a:xfrm>
          <a:off x="1816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33037</xdr:rowOff>
    </xdr:from>
    <xdr:ext cx="405111" cy="259045"/>
    <xdr:sp macro="" textlink="">
      <xdr:nvSpPr>
        <xdr:cNvPr id="208" name="n_4mainValue【体育館・プール】&#10;有形固定資産減価償却率"/>
        <xdr:cNvSpPr txBox="1"/>
      </xdr:nvSpPr>
      <xdr:spPr>
        <a:xfrm>
          <a:off x="927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163830</xdr:rowOff>
    </xdr:from>
    <xdr:to>
      <xdr:col>54</xdr:col>
      <xdr:colOff>189865</xdr:colOff>
      <xdr:row>63</xdr:row>
      <xdr:rowOff>125730</xdr:rowOff>
    </xdr:to>
    <xdr:cxnSp macro="">
      <xdr:nvCxnSpPr>
        <xdr:cNvPr id="232" name="直線コネクタ 231"/>
        <xdr:cNvCxnSpPr/>
      </xdr:nvCxnSpPr>
      <xdr:spPr>
        <a:xfrm flipV="1">
          <a:off x="10476865" y="97650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110507</xdr:rowOff>
    </xdr:from>
    <xdr:ext cx="469744" cy="259045"/>
    <xdr:sp macro="" textlink="">
      <xdr:nvSpPr>
        <xdr:cNvPr id="235" name="【体育館・プール】&#10;一人当たり面積最大値テキスト"/>
        <xdr:cNvSpPr txBox="1"/>
      </xdr:nvSpPr>
      <xdr:spPr>
        <a:xfrm>
          <a:off x="10515600" y="95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163830</xdr:rowOff>
    </xdr:from>
    <xdr:to>
      <xdr:col>55</xdr:col>
      <xdr:colOff>88900</xdr:colOff>
      <xdr:row>56</xdr:row>
      <xdr:rowOff>163830</xdr:rowOff>
    </xdr:to>
    <xdr:cxnSp macro="">
      <xdr:nvCxnSpPr>
        <xdr:cNvPr id="236" name="直線コネクタ 235"/>
        <xdr:cNvCxnSpPr/>
      </xdr:nvCxnSpPr>
      <xdr:spPr>
        <a:xfrm>
          <a:off x="10388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113047</xdr:rowOff>
    </xdr:from>
    <xdr:ext cx="469744" cy="259045"/>
    <xdr:sp macro="" textlink="">
      <xdr:nvSpPr>
        <xdr:cNvPr id="237" name="【体育館・プール】&#10;一人当たり面積平均値テキスト"/>
        <xdr:cNvSpPr txBox="1"/>
      </xdr:nvSpPr>
      <xdr:spPr>
        <a:xfrm>
          <a:off x="10515600" y="1040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90170</xdr:rowOff>
    </xdr:from>
    <xdr:to>
      <xdr:col>55</xdr:col>
      <xdr:colOff>50800</xdr:colOff>
      <xdr:row>62</xdr:row>
      <xdr:rowOff>20320</xdr:rowOff>
    </xdr:to>
    <xdr:sp macro="" textlink="">
      <xdr:nvSpPr>
        <xdr:cNvPr id="238" name="フローチャート: 判断 237"/>
        <xdr:cNvSpPr/>
      </xdr:nvSpPr>
      <xdr:spPr>
        <a:xfrm>
          <a:off x="104267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71120</xdr:rowOff>
    </xdr:from>
    <xdr:to>
      <xdr:col>46</xdr:col>
      <xdr:colOff>38100</xdr:colOff>
      <xdr:row>62</xdr:row>
      <xdr:rowOff>1270</xdr:rowOff>
    </xdr:to>
    <xdr:sp macro="" textlink="">
      <xdr:nvSpPr>
        <xdr:cNvPr id="240" name="フローチャート: 判断 239"/>
        <xdr:cNvSpPr/>
      </xdr:nvSpPr>
      <xdr:spPr>
        <a:xfrm>
          <a:off x="8699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82550</xdr:rowOff>
    </xdr:from>
    <xdr:to>
      <xdr:col>36</xdr:col>
      <xdr:colOff>165100</xdr:colOff>
      <xdr:row>62</xdr:row>
      <xdr:rowOff>12700</xdr:rowOff>
    </xdr:to>
    <xdr:sp macro="" textlink="">
      <xdr:nvSpPr>
        <xdr:cNvPr id="242" name="フローチャート: 判断 241"/>
        <xdr:cNvSpPr/>
      </xdr:nvSpPr>
      <xdr:spPr>
        <a:xfrm>
          <a:off x="6921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44450</xdr:rowOff>
    </xdr:from>
    <xdr:to>
      <xdr:col>55</xdr:col>
      <xdr:colOff>50800</xdr:colOff>
      <xdr:row>62</xdr:row>
      <xdr:rowOff>146050</xdr:rowOff>
    </xdr:to>
    <xdr:sp macro="" textlink="">
      <xdr:nvSpPr>
        <xdr:cNvPr id="248" name="楕円 247"/>
        <xdr:cNvSpPr/>
      </xdr:nvSpPr>
      <xdr:spPr>
        <a:xfrm>
          <a:off x="104267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22877</xdr:rowOff>
    </xdr:from>
    <xdr:ext cx="469744" cy="259045"/>
    <xdr:sp macro="" textlink="">
      <xdr:nvSpPr>
        <xdr:cNvPr id="249" name="【体育館・プール】&#10;一人当たり面積該当値テキスト"/>
        <xdr:cNvSpPr txBox="1"/>
      </xdr:nvSpPr>
      <xdr:spPr>
        <a:xfrm>
          <a:off x="105156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44450</xdr:rowOff>
    </xdr:from>
    <xdr:to>
      <xdr:col>50</xdr:col>
      <xdr:colOff>165100</xdr:colOff>
      <xdr:row>62</xdr:row>
      <xdr:rowOff>146050</xdr:rowOff>
    </xdr:to>
    <xdr:sp macro="" textlink="">
      <xdr:nvSpPr>
        <xdr:cNvPr id="250" name="楕円 249"/>
        <xdr:cNvSpPr/>
      </xdr:nvSpPr>
      <xdr:spPr>
        <a:xfrm>
          <a:off x="9588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95250</xdr:rowOff>
    </xdr:from>
    <xdr:to>
      <xdr:col>55</xdr:col>
      <xdr:colOff>0</xdr:colOff>
      <xdr:row>62</xdr:row>
      <xdr:rowOff>95250</xdr:rowOff>
    </xdr:to>
    <xdr:cxnSp macro="">
      <xdr:nvCxnSpPr>
        <xdr:cNvPr id="251" name="直線コネクタ 250"/>
        <xdr:cNvCxnSpPr/>
      </xdr:nvCxnSpPr>
      <xdr:spPr>
        <a:xfrm>
          <a:off x="9639300" y="10725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36830</xdr:rowOff>
    </xdr:from>
    <xdr:to>
      <xdr:col>46</xdr:col>
      <xdr:colOff>38100</xdr:colOff>
      <xdr:row>62</xdr:row>
      <xdr:rowOff>138430</xdr:rowOff>
    </xdr:to>
    <xdr:sp macro="" textlink="">
      <xdr:nvSpPr>
        <xdr:cNvPr id="252" name="楕円 251"/>
        <xdr:cNvSpPr/>
      </xdr:nvSpPr>
      <xdr:spPr>
        <a:xfrm>
          <a:off x="8699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87630</xdr:rowOff>
    </xdr:from>
    <xdr:to>
      <xdr:col>50</xdr:col>
      <xdr:colOff>114300</xdr:colOff>
      <xdr:row>62</xdr:row>
      <xdr:rowOff>95250</xdr:rowOff>
    </xdr:to>
    <xdr:cxnSp macro="">
      <xdr:nvCxnSpPr>
        <xdr:cNvPr id="253" name="直線コネクタ 252"/>
        <xdr:cNvCxnSpPr/>
      </xdr:nvCxnSpPr>
      <xdr:spPr>
        <a:xfrm>
          <a:off x="8750300" y="107175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36830</xdr:rowOff>
    </xdr:from>
    <xdr:to>
      <xdr:col>41</xdr:col>
      <xdr:colOff>101600</xdr:colOff>
      <xdr:row>62</xdr:row>
      <xdr:rowOff>138430</xdr:rowOff>
    </xdr:to>
    <xdr:sp macro="" textlink="">
      <xdr:nvSpPr>
        <xdr:cNvPr id="254" name="楕円 253"/>
        <xdr:cNvSpPr/>
      </xdr:nvSpPr>
      <xdr:spPr>
        <a:xfrm>
          <a:off x="7810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87630</xdr:rowOff>
    </xdr:from>
    <xdr:to>
      <xdr:col>45</xdr:col>
      <xdr:colOff>177800</xdr:colOff>
      <xdr:row>62</xdr:row>
      <xdr:rowOff>87630</xdr:rowOff>
    </xdr:to>
    <xdr:cxnSp macro="">
      <xdr:nvCxnSpPr>
        <xdr:cNvPr id="255" name="直線コネクタ 254"/>
        <xdr:cNvCxnSpPr/>
      </xdr:nvCxnSpPr>
      <xdr:spPr>
        <a:xfrm>
          <a:off x="7861300" y="107175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33020</xdr:rowOff>
    </xdr:from>
    <xdr:to>
      <xdr:col>36</xdr:col>
      <xdr:colOff>165100</xdr:colOff>
      <xdr:row>62</xdr:row>
      <xdr:rowOff>134620</xdr:rowOff>
    </xdr:to>
    <xdr:sp macro="" textlink="">
      <xdr:nvSpPr>
        <xdr:cNvPr id="256" name="楕円 255"/>
        <xdr:cNvSpPr/>
      </xdr:nvSpPr>
      <xdr:spPr>
        <a:xfrm>
          <a:off x="6921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83820</xdr:rowOff>
    </xdr:from>
    <xdr:to>
      <xdr:col>41</xdr:col>
      <xdr:colOff>50800</xdr:colOff>
      <xdr:row>62</xdr:row>
      <xdr:rowOff>87630</xdr:rowOff>
    </xdr:to>
    <xdr:cxnSp macro="">
      <xdr:nvCxnSpPr>
        <xdr:cNvPr id="257" name="直線コネクタ 256"/>
        <xdr:cNvCxnSpPr/>
      </xdr:nvCxnSpPr>
      <xdr:spPr>
        <a:xfrm>
          <a:off x="6972300" y="107137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21607</xdr:rowOff>
    </xdr:from>
    <xdr:ext cx="469744" cy="259045"/>
    <xdr:sp macro="" textlink="">
      <xdr:nvSpPr>
        <xdr:cNvPr id="258" name="n_1aveValue【体育館・プール】&#10;一人当たり面積"/>
        <xdr:cNvSpPr txBox="1"/>
      </xdr:nvSpPr>
      <xdr:spPr>
        <a:xfrm>
          <a:off x="9391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17797</xdr:rowOff>
    </xdr:from>
    <xdr:ext cx="469744" cy="259045"/>
    <xdr:sp macro="" textlink="">
      <xdr:nvSpPr>
        <xdr:cNvPr id="259" name="n_2aveValue【体育館・プール】&#10;一人当たり面積"/>
        <xdr:cNvSpPr txBox="1"/>
      </xdr:nvSpPr>
      <xdr:spPr>
        <a:xfrm>
          <a:off x="8515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60" name="n_3aveValue【体育館・プール】&#10;一人当たり面積"/>
        <xdr:cNvSpPr txBox="1"/>
      </xdr:nvSpPr>
      <xdr:spPr>
        <a:xfrm>
          <a:off x="7626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29227</xdr:rowOff>
    </xdr:from>
    <xdr:ext cx="469744" cy="259045"/>
    <xdr:sp macro="" textlink="">
      <xdr:nvSpPr>
        <xdr:cNvPr id="261" name="n_4aveValue【体育館・プール】&#10;一人当たり面積"/>
        <xdr:cNvSpPr txBox="1"/>
      </xdr:nvSpPr>
      <xdr:spPr>
        <a:xfrm>
          <a:off x="6737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137177</xdr:rowOff>
    </xdr:from>
    <xdr:ext cx="469744" cy="259045"/>
    <xdr:sp macro="" textlink="">
      <xdr:nvSpPr>
        <xdr:cNvPr id="262" name="n_1mainValue【体育館・プール】&#10;一人当たり面積"/>
        <xdr:cNvSpPr txBox="1"/>
      </xdr:nvSpPr>
      <xdr:spPr>
        <a:xfrm>
          <a:off x="93917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129557</xdr:rowOff>
    </xdr:from>
    <xdr:ext cx="469744" cy="259045"/>
    <xdr:sp macro="" textlink="">
      <xdr:nvSpPr>
        <xdr:cNvPr id="263" name="n_2mainValue【体育館・プール】&#10;一人当たり面積"/>
        <xdr:cNvSpPr txBox="1"/>
      </xdr:nvSpPr>
      <xdr:spPr>
        <a:xfrm>
          <a:off x="8515427"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129557</xdr:rowOff>
    </xdr:from>
    <xdr:ext cx="469744" cy="259045"/>
    <xdr:sp macro="" textlink="">
      <xdr:nvSpPr>
        <xdr:cNvPr id="264" name="n_3mainValue【体育館・プール】&#10;一人当たり面積"/>
        <xdr:cNvSpPr txBox="1"/>
      </xdr:nvSpPr>
      <xdr:spPr>
        <a:xfrm>
          <a:off x="7626427"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125747</xdr:rowOff>
    </xdr:from>
    <xdr:ext cx="469744" cy="259045"/>
    <xdr:sp macro="" textlink="">
      <xdr:nvSpPr>
        <xdr:cNvPr id="265" name="n_4mainValue【体育館・プール】&#10;一人当たり面積"/>
        <xdr:cNvSpPr txBox="1"/>
      </xdr:nvSpPr>
      <xdr:spPr>
        <a:xfrm>
          <a:off x="673742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156211</xdr:rowOff>
    </xdr:from>
    <xdr:to>
      <xdr:col>24</xdr:col>
      <xdr:colOff>62865</xdr:colOff>
      <xdr:row>86</xdr:row>
      <xdr:rowOff>114300</xdr:rowOff>
    </xdr:to>
    <xdr:cxnSp macro="">
      <xdr:nvCxnSpPr>
        <xdr:cNvPr id="290" name="直線コネクタ 289"/>
        <xdr:cNvCxnSpPr/>
      </xdr:nvCxnSpPr>
      <xdr:spPr>
        <a:xfrm flipV="1">
          <a:off x="4634865" y="13529311"/>
          <a:ext cx="0" cy="1329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102888</xdr:rowOff>
    </xdr:from>
    <xdr:ext cx="405111" cy="259045"/>
    <xdr:sp macro="" textlink="">
      <xdr:nvSpPr>
        <xdr:cNvPr id="293" name="【福祉施設】&#10;有形固定資産減価償却率最大値テキスト"/>
        <xdr:cNvSpPr txBox="1"/>
      </xdr:nvSpPr>
      <xdr:spPr>
        <a:xfrm>
          <a:off x="4673600" y="13304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156211</xdr:rowOff>
    </xdr:from>
    <xdr:to>
      <xdr:col>24</xdr:col>
      <xdr:colOff>152400</xdr:colOff>
      <xdr:row>78</xdr:row>
      <xdr:rowOff>156211</xdr:rowOff>
    </xdr:to>
    <xdr:cxnSp macro="">
      <xdr:nvCxnSpPr>
        <xdr:cNvPr id="294" name="直線コネクタ 293"/>
        <xdr:cNvCxnSpPr/>
      </xdr:nvCxnSpPr>
      <xdr:spPr>
        <a:xfrm>
          <a:off x="4546600" y="13529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106697</xdr:rowOff>
    </xdr:from>
    <xdr:ext cx="405111" cy="259045"/>
    <xdr:sp macro="" textlink="">
      <xdr:nvSpPr>
        <xdr:cNvPr id="295" name="【福祉施設】&#10;有形固定資産減価償却率平均値テキスト"/>
        <xdr:cNvSpPr txBox="1"/>
      </xdr:nvSpPr>
      <xdr:spPr>
        <a:xfrm>
          <a:off x="4673600" y="1399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128270</xdr:rowOff>
    </xdr:from>
    <xdr:to>
      <xdr:col>24</xdr:col>
      <xdr:colOff>114300</xdr:colOff>
      <xdr:row>82</xdr:row>
      <xdr:rowOff>58420</xdr:rowOff>
    </xdr:to>
    <xdr:sp macro="" textlink="">
      <xdr:nvSpPr>
        <xdr:cNvPr id="296" name="フローチャート: 判断 295"/>
        <xdr:cNvSpPr/>
      </xdr:nvSpPr>
      <xdr:spPr>
        <a:xfrm>
          <a:off x="4584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7" name="フローチャート: 判断 296"/>
        <xdr:cNvSpPr/>
      </xdr:nvSpPr>
      <xdr:spPr>
        <a:xfrm>
          <a:off x="3746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8" name="フローチャート: 判断 297"/>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90170</xdr:rowOff>
    </xdr:from>
    <xdr:to>
      <xdr:col>10</xdr:col>
      <xdr:colOff>165100</xdr:colOff>
      <xdr:row>82</xdr:row>
      <xdr:rowOff>20320</xdr:rowOff>
    </xdr:to>
    <xdr:sp macro="" textlink="">
      <xdr:nvSpPr>
        <xdr:cNvPr id="299" name="フローチャート: 判断 298"/>
        <xdr:cNvSpPr/>
      </xdr:nvSpPr>
      <xdr:spPr>
        <a:xfrm>
          <a:off x="1968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67311</xdr:rowOff>
    </xdr:from>
    <xdr:to>
      <xdr:col>6</xdr:col>
      <xdr:colOff>38100</xdr:colOff>
      <xdr:row>81</xdr:row>
      <xdr:rowOff>168911</xdr:rowOff>
    </xdr:to>
    <xdr:sp macro="" textlink="">
      <xdr:nvSpPr>
        <xdr:cNvPr id="300" name="フローチャート: 判断 299"/>
        <xdr:cNvSpPr/>
      </xdr:nvSpPr>
      <xdr:spPr>
        <a:xfrm>
          <a:off x="1079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8255</xdr:rowOff>
    </xdr:from>
    <xdr:to>
      <xdr:col>24</xdr:col>
      <xdr:colOff>114300</xdr:colOff>
      <xdr:row>80</xdr:row>
      <xdr:rowOff>109855</xdr:rowOff>
    </xdr:to>
    <xdr:sp macro="" textlink="">
      <xdr:nvSpPr>
        <xdr:cNvPr id="306" name="楕円 305"/>
        <xdr:cNvSpPr/>
      </xdr:nvSpPr>
      <xdr:spPr>
        <a:xfrm>
          <a:off x="4584700" y="1372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31132</xdr:rowOff>
    </xdr:from>
    <xdr:ext cx="405111" cy="259045"/>
    <xdr:sp macro="" textlink="">
      <xdr:nvSpPr>
        <xdr:cNvPr id="307" name="【福祉施設】&#10;有形固定資産減価償却率該当値テキスト"/>
        <xdr:cNvSpPr txBox="1"/>
      </xdr:nvSpPr>
      <xdr:spPr>
        <a:xfrm>
          <a:off x="4673600" y="1357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139700</xdr:rowOff>
    </xdr:from>
    <xdr:to>
      <xdr:col>20</xdr:col>
      <xdr:colOff>38100</xdr:colOff>
      <xdr:row>80</xdr:row>
      <xdr:rowOff>69850</xdr:rowOff>
    </xdr:to>
    <xdr:sp macro="" textlink="">
      <xdr:nvSpPr>
        <xdr:cNvPr id="308" name="楕円 307"/>
        <xdr:cNvSpPr/>
      </xdr:nvSpPr>
      <xdr:spPr>
        <a:xfrm>
          <a:off x="3746500" y="1368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19050</xdr:rowOff>
    </xdr:from>
    <xdr:to>
      <xdr:col>24</xdr:col>
      <xdr:colOff>63500</xdr:colOff>
      <xdr:row>80</xdr:row>
      <xdr:rowOff>59055</xdr:rowOff>
    </xdr:to>
    <xdr:cxnSp macro="">
      <xdr:nvCxnSpPr>
        <xdr:cNvPr id="309" name="直線コネクタ 308"/>
        <xdr:cNvCxnSpPr/>
      </xdr:nvCxnSpPr>
      <xdr:spPr>
        <a:xfrm>
          <a:off x="3797300" y="1373505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99695</xdr:rowOff>
    </xdr:from>
    <xdr:to>
      <xdr:col>15</xdr:col>
      <xdr:colOff>101600</xdr:colOff>
      <xdr:row>80</xdr:row>
      <xdr:rowOff>29845</xdr:rowOff>
    </xdr:to>
    <xdr:sp macro="" textlink="">
      <xdr:nvSpPr>
        <xdr:cNvPr id="310" name="楕円 309"/>
        <xdr:cNvSpPr/>
      </xdr:nvSpPr>
      <xdr:spPr>
        <a:xfrm>
          <a:off x="2857500" y="1364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150495</xdr:rowOff>
    </xdr:from>
    <xdr:to>
      <xdr:col>19</xdr:col>
      <xdr:colOff>177800</xdr:colOff>
      <xdr:row>80</xdr:row>
      <xdr:rowOff>19050</xdr:rowOff>
    </xdr:to>
    <xdr:cxnSp macro="">
      <xdr:nvCxnSpPr>
        <xdr:cNvPr id="311" name="直線コネクタ 310"/>
        <xdr:cNvCxnSpPr/>
      </xdr:nvCxnSpPr>
      <xdr:spPr>
        <a:xfrm>
          <a:off x="2908300" y="1369504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86361</xdr:rowOff>
    </xdr:from>
    <xdr:to>
      <xdr:col>10</xdr:col>
      <xdr:colOff>165100</xdr:colOff>
      <xdr:row>80</xdr:row>
      <xdr:rowOff>16511</xdr:rowOff>
    </xdr:to>
    <xdr:sp macro="" textlink="">
      <xdr:nvSpPr>
        <xdr:cNvPr id="312" name="楕円 311"/>
        <xdr:cNvSpPr/>
      </xdr:nvSpPr>
      <xdr:spPr>
        <a:xfrm>
          <a:off x="1968500" y="1363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137161</xdr:rowOff>
    </xdr:from>
    <xdr:to>
      <xdr:col>15</xdr:col>
      <xdr:colOff>50800</xdr:colOff>
      <xdr:row>79</xdr:row>
      <xdr:rowOff>150495</xdr:rowOff>
    </xdr:to>
    <xdr:cxnSp macro="">
      <xdr:nvCxnSpPr>
        <xdr:cNvPr id="313" name="直線コネクタ 312"/>
        <xdr:cNvCxnSpPr/>
      </xdr:nvCxnSpPr>
      <xdr:spPr>
        <a:xfrm>
          <a:off x="2019300" y="13681711"/>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44450</xdr:rowOff>
    </xdr:from>
    <xdr:to>
      <xdr:col>6</xdr:col>
      <xdr:colOff>38100</xdr:colOff>
      <xdr:row>79</xdr:row>
      <xdr:rowOff>146050</xdr:rowOff>
    </xdr:to>
    <xdr:sp macro="" textlink="">
      <xdr:nvSpPr>
        <xdr:cNvPr id="314" name="楕円 313"/>
        <xdr:cNvSpPr/>
      </xdr:nvSpPr>
      <xdr:spPr>
        <a:xfrm>
          <a:off x="10795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95250</xdr:rowOff>
    </xdr:from>
    <xdr:to>
      <xdr:col>10</xdr:col>
      <xdr:colOff>114300</xdr:colOff>
      <xdr:row>79</xdr:row>
      <xdr:rowOff>137161</xdr:rowOff>
    </xdr:to>
    <xdr:cxnSp macro="">
      <xdr:nvCxnSpPr>
        <xdr:cNvPr id="315" name="直線コネクタ 314"/>
        <xdr:cNvCxnSpPr/>
      </xdr:nvCxnSpPr>
      <xdr:spPr>
        <a:xfrm>
          <a:off x="1130300" y="1363980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34307</xdr:rowOff>
    </xdr:from>
    <xdr:ext cx="405111" cy="259045"/>
    <xdr:sp macro="" textlink="">
      <xdr:nvSpPr>
        <xdr:cNvPr id="316" name="n_1aveValue【福祉施設】&#10;有形固定資産減価償却率"/>
        <xdr:cNvSpPr txBox="1"/>
      </xdr:nvSpPr>
      <xdr:spPr>
        <a:xfrm>
          <a:off x="3582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17" name="n_2aveValue【福祉施設】&#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11447</xdr:rowOff>
    </xdr:from>
    <xdr:ext cx="405111" cy="259045"/>
    <xdr:sp macro="" textlink="">
      <xdr:nvSpPr>
        <xdr:cNvPr id="318" name="n_3aveValue【福祉施設】&#10;有形固定資産減価償却率"/>
        <xdr:cNvSpPr txBox="1"/>
      </xdr:nvSpPr>
      <xdr:spPr>
        <a:xfrm>
          <a:off x="1816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160038</xdr:rowOff>
    </xdr:from>
    <xdr:ext cx="405111" cy="259045"/>
    <xdr:sp macro="" textlink="">
      <xdr:nvSpPr>
        <xdr:cNvPr id="319" name="n_4aveValue【福祉施設】&#10;有形固定資産減価償却率"/>
        <xdr:cNvSpPr txBox="1"/>
      </xdr:nvSpPr>
      <xdr:spPr>
        <a:xfrm>
          <a:off x="927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86377</xdr:rowOff>
    </xdr:from>
    <xdr:ext cx="405111" cy="259045"/>
    <xdr:sp macro="" textlink="">
      <xdr:nvSpPr>
        <xdr:cNvPr id="320" name="n_1mainValue【福祉施設】&#10;有形固定資産減価償却率"/>
        <xdr:cNvSpPr txBox="1"/>
      </xdr:nvSpPr>
      <xdr:spPr>
        <a:xfrm>
          <a:off x="3582044" y="1345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46372</xdr:rowOff>
    </xdr:from>
    <xdr:ext cx="405111" cy="259045"/>
    <xdr:sp macro="" textlink="">
      <xdr:nvSpPr>
        <xdr:cNvPr id="321" name="n_2mainValue【福祉施設】&#10;有形固定資産減価償却率"/>
        <xdr:cNvSpPr txBox="1"/>
      </xdr:nvSpPr>
      <xdr:spPr>
        <a:xfrm>
          <a:off x="2705744" y="1341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33038</xdr:rowOff>
    </xdr:from>
    <xdr:ext cx="405111" cy="259045"/>
    <xdr:sp macro="" textlink="">
      <xdr:nvSpPr>
        <xdr:cNvPr id="322" name="n_3mainValue【福祉施設】&#10;有形固定資産減価償却率"/>
        <xdr:cNvSpPr txBox="1"/>
      </xdr:nvSpPr>
      <xdr:spPr>
        <a:xfrm>
          <a:off x="1816744" y="1340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162577</xdr:rowOff>
    </xdr:from>
    <xdr:ext cx="405111" cy="259045"/>
    <xdr:sp macro="" textlink="">
      <xdr:nvSpPr>
        <xdr:cNvPr id="323" name="n_4mainValue【福祉施設】&#10;有形固定資産減価償却率"/>
        <xdr:cNvSpPr txBox="1"/>
      </xdr:nvSpPr>
      <xdr:spPr>
        <a:xfrm>
          <a:off x="927744" y="1336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114300</xdr:rowOff>
    </xdr:from>
    <xdr:to>
      <xdr:col>54</xdr:col>
      <xdr:colOff>189865</xdr:colOff>
      <xdr:row>86</xdr:row>
      <xdr:rowOff>125186</xdr:rowOff>
    </xdr:to>
    <xdr:cxnSp macro="">
      <xdr:nvCxnSpPr>
        <xdr:cNvPr id="349" name="直線コネクタ 348"/>
        <xdr:cNvCxnSpPr/>
      </xdr:nvCxnSpPr>
      <xdr:spPr>
        <a:xfrm flipV="1">
          <a:off x="10476865" y="13487400"/>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50" name="【福祉施設】&#10;一人当たり面積最小値テキスト"/>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51" name="直線コネクタ 350"/>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60977</xdr:rowOff>
    </xdr:from>
    <xdr:ext cx="469744" cy="259045"/>
    <xdr:sp macro="" textlink="">
      <xdr:nvSpPr>
        <xdr:cNvPr id="352" name="【福祉施設】&#10;一人当たり面積最大値テキスト"/>
        <xdr:cNvSpPr txBox="1"/>
      </xdr:nvSpPr>
      <xdr:spPr>
        <a:xfrm>
          <a:off x="10515600" y="1326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114300</xdr:rowOff>
    </xdr:from>
    <xdr:to>
      <xdr:col>55</xdr:col>
      <xdr:colOff>88900</xdr:colOff>
      <xdr:row>78</xdr:row>
      <xdr:rowOff>114300</xdr:rowOff>
    </xdr:to>
    <xdr:cxnSp macro="">
      <xdr:nvCxnSpPr>
        <xdr:cNvPr id="353" name="直線コネクタ 352"/>
        <xdr:cNvCxnSpPr/>
      </xdr:nvCxnSpPr>
      <xdr:spPr>
        <a:xfrm>
          <a:off x="10388600" y="134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121756</xdr:rowOff>
    </xdr:from>
    <xdr:ext cx="469744" cy="259045"/>
    <xdr:sp macro="" textlink="">
      <xdr:nvSpPr>
        <xdr:cNvPr id="354" name="【福祉施設】&#10;一人当たり面積平均値テキスト"/>
        <xdr:cNvSpPr txBox="1"/>
      </xdr:nvSpPr>
      <xdr:spPr>
        <a:xfrm>
          <a:off x="10515600" y="141806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98879</xdr:rowOff>
    </xdr:from>
    <xdr:to>
      <xdr:col>55</xdr:col>
      <xdr:colOff>50800</xdr:colOff>
      <xdr:row>84</xdr:row>
      <xdr:rowOff>29029</xdr:rowOff>
    </xdr:to>
    <xdr:sp macro="" textlink="">
      <xdr:nvSpPr>
        <xdr:cNvPr id="355" name="フローチャート: 判断 354"/>
        <xdr:cNvSpPr/>
      </xdr:nvSpPr>
      <xdr:spPr>
        <a:xfrm>
          <a:off x="104267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56" name="フローチャート: 判断 355"/>
        <xdr:cNvSpPr/>
      </xdr:nvSpPr>
      <xdr:spPr>
        <a:xfrm>
          <a:off x="9588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55336</xdr:rowOff>
    </xdr:from>
    <xdr:to>
      <xdr:col>46</xdr:col>
      <xdr:colOff>38100</xdr:colOff>
      <xdr:row>83</xdr:row>
      <xdr:rowOff>156936</xdr:rowOff>
    </xdr:to>
    <xdr:sp macro="" textlink="">
      <xdr:nvSpPr>
        <xdr:cNvPr id="357" name="フローチャート: 判断 356"/>
        <xdr:cNvSpPr/>
      </xdr:nvSpPr>
      <xdr:spPr>
        <a:xfrm>
          <a:off x="8699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55336</xdr:rowOff>
    </xdr:from>
    <xdr:to>
      <xdr:col>41</xdr:col>
      <xdr:colOff>101600</xdr:colOff>
      <xdr:row>83</xdr:row>
      <xdr:rowOff>156936</xdr:rowOff>
    </xdr:to>
    <xdr:sp macro="" textlink="">
      <xdr:nvSpPr>
        <xdr:cNvPr id="358" name="フローチャート: 判断 357"/>
        <xdr:cNvSpPr/>
      </xdr:nvSpPr>
      <xdr:spPr>
        <a:xfrm>
          <a:off x="7810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59" name="フローチャート: 判断 358"/>
        <xdr:cNvSpPr/>
      </xdr:nvSpPr>
      <xdr:spPr>
        <a:xfrm>
          <a:off x="6921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134257</xdr:rowOff>
    </xdr:from>
    <xdr:to>
      <xdr:col>55</xdr:col>
      <xdr:colOff>50800</xdr:colOff>
      <xdr:row>85</xdr:row>
      <xdr:rowOff>64407</xdr:rowOff>
    </xdr:to>
    <xdr:sp macro="" textlink="">
      <xdr:nvSpPr>
        <xdr:cNvPr id="365" name="楕円 364"/>
        <xdr:cNvSpPr/>
      </xdr:nvSpPr>
      <xdr:spPr>
        <a:xfrm>
          <a:off x="104267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112684</xdr:rowOff>
    </xdr:from>
    <xdr:ext cx="469744" cy="259045"/>
    <xdr:sp macro="" textlink="">
      <xdr:nvSpPr>
        <xdr:cNvPr id="366" name="【福祉施設】&#10;一人当たり面積該当値テキスト"/>
        <xdr:cNvSpPr txBox="1"/>
      </xdr:nvSpPr>
      <xdr:spPr>
        <a:xfrm>
          <a:off x="10515600" y="1451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123371</xdr:rowOff>
    </xdr:from>
    <xdr:to>
      <xdr:col>50</xdr:col>
      <xdr:colOff>165100</xdr:colOff>
      <xdr:row>85</xdr:row>
      <xdr:rowOff>53521</xdr:rowOff>
    </xdr:to>
    <xdr:sp macro="" textlink="">
      <xdr:nvSpPr>
        <xdr:cNvPr id="367" name="楕円 366"/>
        <xdr:cNvSpPr/>
      </xdr:nvSpPr>
      <xdr:spPr>
        <a:xfrm>
          <a:off x="9588500" y="1452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2721</xdr:rowOff>
    </xdr:from>
    <xdr:to>
      <xdr:col>55</xdr:col>
      <xdr:colOff>0</xdr:colOff>
      <xdr:row>85</xdr:row>
      <xdr:rowOff>13607</xdr:rowOff>
    </xdr:to>
    <xdr:cxnSp macro="">
      <xdr:nvCxnSpPr>
        <xdr:cNvPr id="368" name="直線コネクタ 367"/>
        <xdr:cNvCxnSpPr/>
      </xdr:nvCxnSpPr>
      <xdr:spPr>
        <a:xfrm>
          <a:off x="9639300" y="14575971"/>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123371</xdr:rowOff>
    </xdr:from>
    <xdr:to>
      <xdr:col>46</xdr:col>
      <xdr:colOff>38100</xdr:colOff>
      <xdr:row>85</xdr:row>
      <xdr:rowOff>53521</xdr:rowOff>
    </xdr:to>
    <xdr:sp macro="" textlink="">
      <xdr:nvSpPr>
        <xdr:cNvPr id="369" name="楕円 368"/>
        <xdr:cNvSpPr/>
      </xdr:nvSpPr>
      <xdr:spPr>
        <a:xfrm>
          <a:off x="8699500" y="1452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2721</xdr:rowOff>
    </xdr:from>
    <xdr:to>
      <xdr:col>50</xdr:col>
      <xdr:colOff>114300</xdr:colOff>
      <xdr:row>85</xdr:row>
      <xdr:rowOff>2721</xdr:rowOff>
    </xdr:to>
    <xdr:cxnSp macro="">
      <xdr:nvCxnSpPr>
        <xdr:cNvPr id="370" name="直線コネクタ 369"/>
        <xdr:cNvCxnSpPr/>
      </xdr:nvCxnSpPr>
      <xdr:spPr>
        <a:xfrm>
          <a:off x="8750300" y="145759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145143</xdr:rowOff>
    </xdr:from>
    <xdr:to>
      <xdr:col>41</xdr:col>
      <xdr:colOff>101600</xdr:colOff>
      <xdr:row>85</xdr:row>
      <xdr:rowOff>75293</xdr:rowOff>
    </xdr:to>
    <xdr:sp macro="" textlink="">
      <xdr:nvSpPr>
        <xdr:cNvPr id="371" name="楕円 370"/>
        <xdr:cNvSpPr/>
      </xdr:nvSpPr>
      <xdr:spPr>
        <a:xfrm>
          <a:off x="7810500" y="1454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2721</xdr:rowOff>
    </xdr:from>
    <xdr:to>
      <xdr:col>45</xdr:col>
      <xdr:colOff>177800</xdr:colOff>
      <xdr:row>85</xdr:row>
      <xdr:rowOff>24493</xdr:rowOff>
    </xdr:to>
    <xdr:cxnSp macro="">
      <xdr:nvCxnSpPr>
        <xdr:cNvPr id="372" name="直線コネクタ 371"/>
        <xdr:cNvCxnSpPr/>
      </xdr:nvCxnSpPr>
      <xdr:spPr>
        <a:xfrm flipV="1">
          <a:off x="7861300" y="14575971"/>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145143</xdr:rowOff>
    </xdr:from>
    <xdr:to>
      <xdr:col>36</xdr:col>
      <xdr:colOff>165100</xdr:colOff>
      <xdr:row>85</xdr:row>
      <xdr:rowOff>75293</xdr:rowOff>
    </xdr:to>
    <xdr:sp macro="" textlink="">
      <xdr:nvSpPr>
        <xdr:cNvPr id="373" name="楕円 372"/>
        <xdr:cNvSpPr/>
      </xdr:nvSpPr>
      <xdr:spPr>
        <a:xfrm>
          <a:off x="6921500" y="1454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24493</xdr:rowOff>
    </xdr:from>
    <xdr:to>
      <xdr:col>41</xdr:col>
      <xdr:colOff>50800</xdr:colOff>
      <xdr:row>85</xdr:row>
      <xdr:rowOff>24493</xdr:rowOff>
    </xdr:to>
    <xdr:cxnSp macro="">
      <xdr:nvCxnSpPr>
        <xdr:cNvPr id="374" name="直線コネクタ 373"/>
        <xdr:cNvCxnSpPr/>
      </xdr:nvCxnSpPr>
      <xdr:spPr>
        <a:xfrm>
          <a:off x="6972300" y="145977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12898</xdr:rowOff>
    </xdr:from>
    <xdr:ext cx="469744" cy="259045"/>
    <xdr:sp macro="" textlink="">
      <xdr:nvSpPr>
        <xdr:cNvPr id="375" name="n_1aveValue【福祉施設】&#10;一人当たり面積"/>
        <xdr:cNvSpPr txBox="1"/>
      </xdr:nvSpPr>
      <xdr:spPr>
        <a:xfrm>
          <a:off x="9391727" y="14071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2013</xdr:rowOff>
    </xdr:from>
    <xdr:ext cx="469744" cy="259045"/>
    <xdr:sp macro="" textlink="">
      <xdr:nvSpPr>
        <xdr:cNvPr id="376" name="n_2aveValue【福祉施設】&#10;一人当たり面積"/>
        <xdr:cNvSpPr txBox="1"/>
      </xdr:nvSpPr>
      <xdr:spPr>
        <a:xfrm>
          <a:off x="8515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2013</xdr:rowOff>
    </xdr:from>
    <xdr:ext cx="469744" cy="259045"/>
    <xdr:sp macro="" textlink="">
      <xdr:nvSpPr>
        <xdr:cNvPr id="377" name="n_3aveValue【福祉施設】&#10;一人当たり面積"/>
        <xdr:cNvSpPr txBox="1"/>
      </xdr:nvSpPr>
      <xdr:spPr>
        <a:xfrm>
          <a:off x="7626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162577</xdr:rowOff>
    </xdr:from>
    <xdr:ext cx="469744" cy="259045"/>
    <xdr:sp macro="" textlink="">
      <xdr:nvSpPr>
        <xdr:cNvPr id="378" name="n_4aveValue【福祉施設】&#10;一人当たり面積"/>
        <xdr:cNvSpPr txBox="1"/>
      </xdr:nvSpPr>
      <xdr:spPr>
        <a:xfrm>
          <a:off x="6737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44648</xdr:rowOff>
    </xdr:from>
    <xdr:ext cx="469744" cy="259045"/>
    <xdr:sp macro="" textlink="">
      <xdr:nvSpPr>
        <xdr:cNvPr id="379" name="n_1mainValue【福祉施設】&#10;一人当たり面積"/>
        <xdr:cNvSpPr txBox="1"/>
      </xdr:nvSpPr>
      <xdr:spPr>
        <a:xfrm>
          <a:off x="9391727" y="1461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44648</xdr:rowOff>
    </xdr:from>
    <xdr:ext cx="469744" cy="259045"/>
    <xdr:sp macro="" textlink="">
      <xdr:nvSpPr>
        <xdr:cNvPr id="380" name="n_2mainValue【福祉施設】&#10;一人当たり面積"/>
        <xdr:cNvSpPr txBox="1"/>
      </xdr:nvSpPr>
      <xdr:spPr>
        <a:xfrm>
          <a:off x="8515427" y="1461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66420</xdr:rowOff>
    </xdr:from>
    <xdr:ext cx="469744" cy="259045"/>
    <xdr:sp macro="" textlink="">
      <xdr:nvSpPr>
        <xdr:cNvPr id="381" name="n_3mainValue【福祉施設】&#10;一人当たり面積"/>
        <xdr:cNvSpPr txBox="1"/>
      </xdr:nvSpPr>
      <xdr:spPr>
        <a:xfrm>
          <a:off x="7626427" y="1463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66420</xdr:rowOff>
    </xdr:from>
    <xdr:ext cx="469744" cy="259045"/>
    <xdr:sp macro="" textlink="">
      <xdr:nvSpPr>
        <xdr:cNvPr id="382" name="n_4mainValue【福祉施設】&#10;一人当たり面積"/>
        <xdr:cNvSpPr txBox="1"/>
      </xdr:nvSpPr>
      <xdr:spPr>
        <a:xfrm>
          <a:off x="6737427" y="14639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5" name="テキスト ボックス 394"/>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3" name="テキスト ボックス 402"/>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5" name="テキスト ボックス 404"/>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127636</xdr:rowOff>
    </xdr:from>
    <xdr:to>
      <xdr:col>24</xdr:col>
      <xdr:colOff>62865</xdr:colOff>
      <xdr:row>108</xdr:row>
      <xdr:rowOff>87630</xdr:rowOff>
    </xdr:to>
    <xdr:cxnSp macro="">
      <xdr:nvCxnSpPr>
        <xdr:cNvPr id="407" name="直線コネクタ 406"/>
        <xdr:cNvCxnSpPr/>
      </xdr:nvCxnSpPr>
      <xdr:spPr>
        <a:xfrm flipV="1">
          <a:off x="4634865" y="17101186"/>
          <a:ext cx="0" cy="1503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91457</xdr:rowOff>
    </xdr:from>
    <xdr:ext cx="405111" cy="259045"/>
    <xdr:sp macro="" textlink="">
      <xdr:nvSpPr>
        <xdr:cNvPr id="408" name="【市民会館】&#10;有形固定資産減価償却率最小値テキスト"/>
        <xdr:cNvSpPr txBox="1"/>
      </xdr:nvSpPr>
      <xdr:spPr>
        <a:xfrm>
          <a:off x="4673600" y="186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87630</xdr:rowOff>
    </xdr:from>
    <xdr:to>
      <xdr:col>24</xdr:col>
      <xdr:colOff>152400</xdr:colOff>
      <xdr:row>108</xdr:row>
      <xdr:rowOff>87630</xdr:rowOff>
    </xdr:to>
    <xdr:cxnSp macro="">
      <xdr:nvCxnSpPr>
        <xdr:cNvPr id="409" name="直線コネクタ 408"/>
        <xdr:cNvCxnSpPr/>
      </xdr:nvCxnSpPr>
      <xdr:spPr>
        <a:xfrm>
          <a:off x="4546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74313</xdr:rowOff>
    </xdr:from>
    <xdr:ext cx="405111" cy="259045"/>
    <xdr:sp macro="" textlink="">
      <xdr:nvSpPr>
        <xdr:cNvPr id="410" name="【市民会館】&#10;有形固定資産減価償却率最大値テキスト"/>
        <xdr:cNvSpPr txBox="1"/>
      </xdr:nvSpPr>
      <xdr:spPr>
        <a:xfrm>
          <a:off x="4673600" y="16876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127636</xdr:rowOff>
    </xdr:from>
    <xdr:to>
      <xdr:col>24</xdr:col>
      <xdr:colOff>152400</xdr:colOff>
      <xdr:row>99</xdr:row>
      <xdr:rowOff>127636</xdr:rowOff>
    </xdr:to>
    <xdr:cxnSp macro="">
      <xdr:nvCxnSpPr>
        <xdr:cNvPr id="411" name="直線コネクタ 410"/>
        <xdr:cNvCxnSpPr/>
      </xdr:nvCxnSpPr>
      <xdr:spPr>
        <a:xfrm>
          <a:off x="4546600" y="1710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55263</xdr:rowOff>
    </xdr:from>
    <xdr:ext cx="405111" cy="259045"/>
    <xdr:sp macro="" textlink="">
      <xdr:nvSpPr>
        <xdr:cNvPr id="412" name="【市民会館】&#10;有形固定資産減価償却率平均値テキスト"/>
        <xdr:cNvSpPr txBox="1"/>
      </xdr:nvSpPr>
      <xdr:spPr>
        <a:xfrm>
          <a:off x="4673600" y="17714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76836</xdr:rowOff>
    </xdr:from>
    <xdr:to>
      <xdr:col>24</xdr:col>
      <xdr:colOff>114300</xdr:colOff>
      <xdr:row>104</xdr:row>
      <xdr:rowOff>6986</xdr:rowOff>
    </xdr:to>
    <xdr:sp macro="" textlink="">
      <xdr:nvSpPr>
        <xdr:cNvPr id="413" name="フローチャート: 判断 412"/>
        <xdr:cNvSpPr/>
      </xdr:nvSpPr>
      <xdr:spPr>
        <a:xfrm>
          <a:off x="4584700" y="1773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65405</xdr:rowOff>
    </xdr:from>
    <xdr:to>
      <xdr:col>20</xdr:col>
      <xdr:colOff>38100</xdr:colOff>
      <xdr:row>103</xdr:row>
      <xdr:rowOff>167005</xdr:rowOff>
    </xdr:to>
    <xdr:sp macro="" textlink="">
      <xdr:nvSpPr>
        <xdr:cNvPr id="414" name="フローチャート: 判断 413"/>
        <xdr:cNvSpPr/>
      </xdr:nvSpPr>
      <xdr:spPr>
        <a:xfrm>
          <a:off x="37465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63500</xdr:rowOff>
    </xdr:from>
    <xdr:to>
      <xdr:col>15</xdr:col>
      <xdr:colOff>101600</xdr:colOff>
      <xdr:row>103</xdr:row>
      <xdr:rowOff>165100</xdr:rowOff>
    </xdr:to>
    <xdr:sp macro="" textlink="">
      <xdr:nvSpPr>
        <xdr:cNvPr id="415" name="フローチャート: 判断 414"/>
        <xdr:cNvSpPr/>
      </xdr:nvSpPr>
      <xdr:spPr>
        <a:xfrm>
          <a:off x="2857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42545</xdr:rowOff>
    </xdr:from>
    <xdr:to>
      <xdr:col>10</xdr:col>
      <xdr:colOff>165100</xdr:colOff>
      <xdr:row>103</xdr:row>
      <xdr:rowOff>144145</xdr:rowOff>
    </xdr:to>
    <xdr:sp macro="" textlink="">
      <xdr:nvSpPr>
        <xdr:cNvPr id="416" name="フローチャート: 判断 415"/>
        <xdr:cNvSpPr/>
      </xdr:nvSpPr>
      <xdr:spPr>
        <a:xfrm>
          <a:off x="1968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40639</xdr:rowOff>
    </xdr:from>
    <xdr:to>
      <xdr:col>6</xdr:col>
      <xdr:colOff>38100</xdr:colOff>
      <xdr:row>103</xdr:row>
      <xdr:rowOff>142239</xdr:rowOff>
    </xdr:to>
    <xdr:sp macro="" textlink="">
      <xdr:nvSpPr>
        <xdr:cNvPr id="417" name="フローチャート: 判断 416"/>
        <xdr:cNvSpPr/>
      </xdr:nvSpPr>
      <xdr:spPr>
        <a:xfrm>
          <a:off x="1079500" y="1769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636</xdr:rowOff>
    </xdr:from>
    <xdr:to>
      <xdr:col>24</xdr:col>
      <xdr:colOff>114300</xdr:colOff>
      <xdr:row>101</xdr:row>
      <xdr:rowOff>102236</xdr:rowOff>
    </xdr:to>
    <xdr:sp macro="" textlink="">
      <xdr:nvSpPr>
        <xdr:cNvPr id="423" name="楕円 422"/>
        <xdr:cNvSpPr/>
      </xdr:nvSpPr>
      <xdr:spPr>
        <a:xfrm>
          <a:off x="4584700" y="1731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23513</xdr:rowOff>
    </xdr:from>
    <xdr:ext cx="405111" cy="259045"/>
    <xdr:sp macro="" textlink="">
      <xdr:nvSpPr>
        <xdr:cNvPr id="424" name="【市民会館】&#10;有形固定資産減価償却率該当値テキスト"/>
        <xdr:cNvSpPr txBox="1"/>
      </xdr:nvSpPr>
      <xdr:spPr>
        <a:xfrm>
          <a:off x="4673600" y="1716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132080</xdr:rowOff>
    </xdr:from>
    <xdr:to>
      <xdr:col>20</xdr:col>
      <xdr:colOff>38100</xdr:colOff>
      <xdr:row>101</xdr:row>
      <xdr:rowOff>62230</xdr:rowOff>
    </xdr:to>
    <xdr:sp macro="" textlink="">
      <xdr:nvSpPr>
        <xdr:cNvPr id="425" name="楕円 424"/>
        <xdr:cNvSpPr/>
      </xdr:nvSpPr>
      <xdr:spPr>
        <a:xfrm>
          <a:off x="3746500" y="1727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11430</xdr:rowOff>
    </xdr:from>
    <xdr:to>
      <xdr:col>24</xdr:col>
      <xdr:colOff>63500</xdr:colOff>
      <xdr:row>101</xdr:row>
      <xdr:rowOff>51436</xdr:rowOff>
    </xdr:to>
    <xdr:cxnSp macro="">
      <xdr:nvCxnSpPr>
        <xdr:cNvPr id="426" name="直線コネクタ 425"/>
        <xdr:cNvCxnSpPr/>
      </xdr:nvCxnSpPr>
      <xdr:spPr>
        <a:xfrm>
          <a:off x="3797300" y="17327880"/>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92075</xdr:rowOff>
    </xdr:from>
    <xdr:to>
      <xdr:col>15</xdr:col>
      <xdr:colOff>101600</xdr:colOff>
      <xdr:row>101</xdr:row>
      <xdr:rowOff>22225</xdr:rowOff>
    </xdr:to>
    <xdr:sp macro="" textlink="">
      <xdr:nvSpPr>
        <xdr:cNvPr id="427" name="楕円 426"/>
        <xdr:cNvSpPr/>
      </xdr:nvSpPr>
      <xdr:spPr>
        <a:xfrm>
          <a:off x="2857500" y="1723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142875</xdr:rowOff>
    </xdr:from>
    <xdr:to>
      <xdr:col>19</xdr:col>
      <xdr:colOff>177800</xdr:colOff>
      <xdr:row>101</xdr:row>
      <xdr:rowOff>11430</xdr:rowOff>
    </xdr:to>
    <xdr:cxnSp macro="">
      <xdr:nvCxnSpPr>
        <xdr:cNvPr id="428" name="直線コネクタ 427"/>
        <xdr:cNvCxnSpPr/>
      </xdr:nvCxnSpPr>
      <xdr:spPr>
        <a:xfrm>
          <a:off x="2908300" y="172878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57786</xdr:rowOff>
    </xdr:from>
    <xdr:to>
      <xdr:col>10</xdr:col>
      <xdr:colOff>165100</xdr:colOff>
      <xdr:row>100</xdr:row>
      <xdr:rowOff>159386</xdr:rowOff>
    </xdr:to>
    <xdr:sp macro="" textlink="">
      <xdr:nvSpPr>
        <xdr:cNvPr id="429" name="楕円 428"/>
        <xdr:cNvSpPr/>
      </xdr:nvSpPr>
      <xdr:spPr>
        <a:xfrm>
          <a:off x="1968500" y="1720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108586</xdr:rowOff>
    </xdr:from>
    <xdr:to>
      <xdr:col>15</xdr:col>
      <xdr:colOff>50800</xdr:colOff>
      <xdr:row>100</xdr:row>
      <xdr:rowOff>142875</xdr:rowOff>
    </xdr:to>
    <xdr:cxnSp macro="">
      <xdr:nvCxnSpPr>
        <xdr:cNvPr id="430" name="直線コネクタ 429"/>
        <xdr:cNvCxnSpPr/>
      </xdr:nvCxnSpPr>
      <xdr:spPr>
        <a:xfrm>
          <a:off x="2019300" y="1725358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15875</xdr:rowOff>
    </xdr:from>
    <xdr:to>
      <xdr:col>6</xdr:col>
      <xdr:colOff>38100</xdr:colOff>
      <xdr:row>100</xdr:row>
      <xdr:rowOff>117475</xdr:rowOff>
    </xdr:to>
    <xdr:sp macro="" textlink="">
      <xdr:nvSpPr>
        <xdr:cNvPr id="431" name="楕円 430"/>
        <xdr:cNvSpPr/>
      </xdr:nvSpPr>
      <xdr:spPr>
        <a:xfrm>
          <a:off x="1079500" y="1716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66675</xdr:rowOff>
    </xdr:from>
    <xdr:to>
      <xdr:col>10</xdr:col>
      <xdr:colOff>114300</xdr:colOff>
      <xdr:row>100</xdr:row>
      <xdr:rowOff>108586</xdr:rowOff>
    </xdr:to>
    <xdr:cxnSp macro="">
      <xdr:nvCxnSpPr>
        <xdr:cNvPr id="432" name="直線コネクタ 431"/>
        <xdr:cNvCxnSpPr/>
      </xdr:nvCxnSpPr>
      <xdr:spPr>
        <a:xfrm>
          <a:off x="1130300" y="172116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158132</xdr:rowOff>
    </xdr:from>
    <xdr:ext cx="405111" cy="259045"/>
    <xdr:sp macro="" textlink="">
      <xdr:nvSpPr>
        <xdr:cNvPr id="433" name="n_1aveValue【市民会館】&#10;有形固定資産減価償却率"/>
        <xdr:cNvSpPr txBox="1"/>
      </xdr:nvSpPr>
      <xdr:spPr>
        <a:xfrm>
          <a:off x="3582044" y="1781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156227</xdr:rowOff>
    </xdr:from>
    <xdr:ext cx="405111" cy="259045"/>
    <xdr:sp macro="" textlink="">
      <xdr:nvSpPr>
        <xdr:cNvPr id="434" name="n_2aveValue【市民会館】&#10;有形固定資産減価償却率"/>
        <xdr:cNvSpPr txBox="1"/>
      </xdr:nvSpPr>
      <xdr:spPr>
        <a:xfrm>
          <a:off x="2705744" y="1781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135272</xdr:rowOff>
    </xdr:from>
    <xdr:ext cx="405111" cy="259045"/>
    <xdr:sp macro="" textlink="">
      <xdr:nvSpPr>
        <xdr:cNvPr id="435" name="n_3aveValue【市民会館】&#10;有形固定資産減価償却率"/>
        <xdr:cNvSpPr txBox="1"/>
      </xdr:nvSpPr>
      <xdr:spPr>
        <a:xfrm>
          <a:off x="1816744" y="1779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133366</xdr:rowOff>
    </xdr:from>
    <xdr:ext cx="405111" cy="259045"/>
    <xdr:sp macro="" textlink="">
      <xdr:nvSpPr>
        <xdr:cNvPr id="436" name="n_4aveValue【市民会館】&#10;有形固定資産減価償却率"/>
        <xdr:cNvSpPr txBox="1"/>
      </xdr:nvSpPr>
      <xdr:spPr>
        <a:xfrm>
          <a:off x="927744" y="17792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78757</xdr:rowOff>
    </xdr:from>
    <xdr:ext cx="405111" cy="259045"/>
    <xdr:sp macro="" textlink="">
      <xdr:nvSpPr>
        <xdr:cNvPr id="437" name="n_1mainValue【市民会館】&#10;有形固定資産減価償却率"/>
        <xdr:cNvSpPr txBox="1"/>
      </xdr:nvSpPr>
      <xdr:spPr>
        <a:xfrm>
          <a:off x="3582044" y="1705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38752</xdr:rowOff>
    </xdr:from>
    <xdr:ext cx="405111" cy="259045"/>
    <xdr:sp macro="" textlink="">
      <xdr:nvSpPr>
        <xdr:cNvPr id="438" name="n_2mainValue【市民会館】&#10;有形固定資産減価償却率"/>
        <xdr:cNvSpPr txBox="1"/>
      </xdr:nvSpPr>
      <xdr:spPr>
        <a:xfrm>
          <a:off x="2705744" y="1701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4463</xdr:rowOff>
    </xdr:from>
    <xdr:ext cx="405111" cy="259045"/>
    <xdr:sp macro="" textlink="">
      <xdr:nvSpPr>
        <xdr:cNvPr id="439" name="n_3mainValue【市民会館】&#10;有形固定資産減価償却率"/>
        <xdr:cNvSpPr txBox="1"/>
      </xdr:nvSpPr>
      <xdr:spPr>
        <a:xfrm>
          <a:off x="1816744" y="1697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98</xdr:row>
      <xdr:rowOff>134002</xdr:rowOff>
    </xdr:from>
    <xdr:ext cx="405111" cy="259045"/>
    <xdr:sp macro="" textlink="">
      <xdr:nvSpPr>
        <xdr:cNvPr id="440" name="n_4mainValue【市民会館】&#10;有形固定資産減価償却率"/>
        <xdr:cNvSpPr txBox="1"/>
      </xdr:nvSpPr>
      <xdr:spPr>
        <a:xfrm>
          <a:off x="927744" y="1693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1" name="直線コネクタ 450"/>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2" name="テキスト ボックス 451"/>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3" name="直線コネクタ 452"/>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4" name="テキスト ボックス 453"/>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5" name="直線コネクタ 454"/>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6" name="テキスト ボックス 455"/>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7" name="直線コネクタ 456"/>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8" name="テキスト ボックス 457"/>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83058</xdr:rowOff>
    </xdr:from>
    <xdr:to>
      <xdr:col>54</xdr:col>
      <xdr:colOff>189865</xdr:colOff>
      <xdr:row>108</xdr:row>
      <xdr:rowOff>3048</xdr:rowOff>
    </xdr:to>
    <xdr:cxnSp macro="">
      <xdr:nvCxnSpPr>
        <xdr:cNvPr id="462" name="直線コネクタ 461"/>
        <xdr:cNvCxnSpPr/>
      </xdr:nvCxnSpPr>
      <xdr:spPr>
        <a:xfrm flipV="1">
          <a:off x="10476865" y="17399508"/>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3" name="【市民会館】&#10;一人当たり面積最小値テキスト"/>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4" name="直線コネクタ 463"/>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29735</xdr:rowOff>
    </xdr:from>
    <xdr:ext cx="469744" cy="259045"/>
    <xdr:sp macro="" textlink="">
      <xdr:nvSpPr>
        <xdr:cNvPr id="465" name="【市民会館】&#10;一人当たり面積最大値テキスト"/>
        <xdr:cNvSpPr txBox="1"/>
      </xdr:nvSpPr>
      <xdr:spPr>
        <a:xfrm>
          <a:off x="10515600" y="1717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83058</xdr:rowOff>
    </xdr:from>
    <xdr:to>
      <xdr:col>55</xdr:col>
      <xdr:colOff>88900</xdr:colOff>
      <xdr:row>101</xdr:row>
      <xdr:rowOff>83058</xdr:rowOff>
    </xdr:to>
    <xdr:cxnSp macro="">
      <xdr:nvCxnSpPr>
        <xdr:cNvPr id="466" name="直線コネクタ 465"/>
        <xdr:cNvCxnSpPr/>
      </xdr:nvCxnSpPr>
      <xdr:spPr>
        <a:xfrm>
          <a:off x="10388600" y="1739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100855</xdr:rowOff>
    </xdr:from>
    <xdr:ext cx="469744" cy="259045"/>
    <xdr:sp macro="" textlink="">
      <xdr:nvSpPr>
        <xdr:cNvPr id="467" name="【市民会館】&#10;一人当たり面積平均値テキスト"/>
        <xdr:cNvSpPr txBox="1"/>
      </xdr:nvSpPr>
      <xdr:spPr>
        <a:xfrm>
          <a:off x="10515600" y="17931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77978</xdr:rowOff>
    </xdr:from>
    <xdr:to>
      <xdr:col>55</xdr:col>
      <xdr:colOff>50800</xdr:colOff>
      <xdr:row>106</xdr:row>
      <xdr:rowOff>8128</xdr:rowOff>
    </xdr:to>
    <xdr:sp macro="" textlink="">
      <xdr:nvSpPr>
        <xdr:cNvPr id="468" name="フローチャート: 判断 467"/>
        <xdr:cNvSpPr/>
      </xdr:nvSpPr>
      <xdr:spPr>
        <a:xfrm>
          <a:off x="10426700" y="1808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55118</xdr:rowOff>
    </xdr:from>
    <xdr:to>
      <xdr:col>50</xdr:col>
      <xdr:colOff>165100</xdr:colOff>
      <xdr:row>105</xdr:row>
      <xdr:rowOff>156718</xdr:rowOff>
    </xdr:to>
    <xdr:sp macro="" textlink="">
      <xdr:nvSpPr>
        <xdr:cNvPr id="469" name="フローチャート: 判断 468"/>
        <xdr:cNvSpPr/>
      </xdr:nvSpPr>
      <xdr:spPr>
        <a:xfrm>
          <a:off x="95885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41402</xdr:rowOff>
    </xdr:from>
    <xdr:to>
      <xdr:col>46</xdr:col>
      <xdr:colOff>38100</xdr:colOff>
      <xdr:row>105</xdr:row>
      <xdr:rowOff>143002</xdr:rowOff>
    </xdr:to>
    <xdr:sp macro="" textlink="">
      <xdr:nvSpPr>
        <xdr:cNvPr id="470" name="フローチャート: 判断 469"/>
        <xdr:cNvSpPr/>
      </xdr:nvSpPr>
      <xdr:spPr>
        <a:xfrm>
          <a:off x="8699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41402</xdr:rowOff>
    </xdr:from>
    <xdr:to>
      <xdr:col>41</xdr:col>
      <xdr:colOff>101600</xdr:colOff>
      <xdr:row>105</xdr:row>
      <xdr:rowOff>143002</xdr:rowOff>
    </xdr:to>
    <xdr:sp macro="" textlink="">
      <xdr:nvSpPr>
        <xdr:cNvPr id="471" name="フローチャート: 判断 470"/>
        <xdr:cNvSpPr/>
      </xdr:nvSpPr>
      <xdr:spPr>
        <a:xfrm>
          <a:off x="7810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2" name="フローチャート: 判断 471"/>
        <xdr:cNvSpPr/>
      </xdr:nvSpPr>
      <xdr:spPr>
        <a:xfrm>
          <a:off x="6921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25400</xdr:rowOff>
    </xdr:from>
    <xdr:to>
      <xdr:col>55</xdr:col>
      <xdr:colOff>50800</xdr:colOff>
      <xdr:row>106</xdr:row>
      <xdr:rowOff>127000</xdr:rowOff>
    </xdr:to>
    <xdr:sp macro="" textlink="">
      <xdr:nvSpPr>
        <xdr:cNvPr id="478" name="楕円 477"/>
        <xdr:cNvSpPr/>
      </xdr:nvSpPr>
      <xdr:spPr>
        <a:xfrm>
          <a:off x="104267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3827</xdr:rowOff>
    </xdr:from>
    <xdr:ext cx="469744" cy="259045"/>
    <xdr:sp macro="" textlink="">
      <xdr:nvSpPr>
        <xdr:cNvPr id="479" name="【市民会館】&#10;一人当たり面積該当値テキスト"/>
        <xdr:cNvSpPr txBox="1"/>
      </xdr:nvSpPr>
      <xdr:spPr>
        <a:xfrm>
          <a:off x="10515600"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25400</xdr:rowOff>
    </xdr:from>
    <xdr:to>
      <xdr:col>50</xdr:col>
      <xdr:colOff>165100</xdr:colOff>
      <xdr:row>106</xdr:row>
      <xdr:rowOff>127000</xdr:rowOff>
    </xdr:to>
    <xdr:sp macro="" textlink="">
      <xdr:nvSpPr>
        <xdr:cNvPr id="480" name="楕円 479"/>
        <xdr:cNvSpPr/>
      </xdr:nvSpPr>
      <xdr:spPr>
        <a:xfrm>
          <a:off x="9588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76200</xdr:rowOff>
    </xdr:from>
    <xdr:to>
      <xdr:col>55</xdr:col>
      <xdr:colOff>0</xdr:colOff>
      <xdr:row>106</xdr:row>
      <xdr:rowOff>76200</xdr:rowOff>
    </xdr:to>
    <xdr:cxnSp macro="">
      <xdr:nvCxnSpPr>
        <xdr:cNvPr id="481" name="直線コネクタ 480"/>
        <xdr:cNvCxnSpPr/>
      </xdr:nvCxnSpPr>
      <xdr:spPr>
        <a:xfrm>
          <a:off x="9639300" y="1824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20828</xdr:rowOff>
    </xdr:from>
    <xdr:to>
      <xdr:col>46</xdr:col>
      <xdr:colOff>38100</xdr:colOff>
      <xdr:row>106</xdr:row>
      <xdr:rowOff>122428</xdr:rowOff>
    </xdr:to>
    <xdr:sp macro="" textlink="">
      <xdr:nvSpPr>
        <xdr:cNvPr id="482" name="楕円 481"/>
        <xdr:cNvSpPr/>
      </xdr:nvSpPr>
      <xdr:spPr>
        <a:xfrm>
          <a:off x="8699500" y="1819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71628</xdr:rowOff>
    </xdr:from>
    <xdr:to>
      <xdr:col>50</xdr:col>
      <xdr:colOff>114300</xdr:colOff>
      <xdr:row>106</xdr:row>
      <xdr:rowOff>76200</xdr:rowOff>
    </xdr:to>
    <xdr:cxnSp macro="">
      <xdr:nvCxnSpPr>
        <xdr:cNvPr id="483" name="直線コネクタ 482"/>
        <xdr:cNvCxnSpPr/>
      </xdr:nvCxnSpPr>
      <xdr:spPr>
        <a:xfrm>
          <a:off x="8750300" y="182453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16256</xdr:rowOff>
    </xdr:from>
    <xdr:to>
      <xdr:col>41</xdr:col>
      <xdr:colOff>101600</xdr:colOff>
      <xdr:row>106</xdr:row>
      <xdr:rowOff>117856</xdr:rowOff>
    </xdr:to>
    <xdr:sp macro="" textlink="">
      <xdr:nvSpPr>
        <xdr:cNvPr id="484" name="楕円 483"/>
        <xdr:cNvSpPr/>
      </xdr:nvSpPr>
      <xdr:spPr>
        <a:xfrm>
          <a:off x="7810500" y="181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67056</xdr:rowOff>
    </xdr:from>
    <xdr:to>
      <xdr:col>45</xdr:col>
      <xdr:colOff>177800</xdr:colOff>
      <xdr:row>106</xdr:row>
      <xdr:rowOff>71628</xdr:rowOff>
    </xdr:to>
    <xdr:cxnSp macro="">
      <xdr:nvCxnSpPr>
        <xdr:cNvPr id="485" name="直線コネクタ 484"/>
        <xdr:cNvCxnSpPr/>
      </xdr:nvCxnSpPr>
      <xdr:spPr>
        <a:xfrm>
          <a:off x="7861300" y="18240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11685</xdr:rowOff>
    </xdr:from>
    <xdr:to>
      <xdr:col>36</xdr:col>
      <xdr:colOff>165100</xdr:colOff>
      <xdr:row>106</xdr:row>
      <xdr:rowOff>113285</xdr:rowOff>
    </xdr:to>
    <xdr:sp macro="" textlink="">
      <xdr:nvSpPr>
        <xdr:cNvPr id="486" name="楕円 485"/>
        <xdr:cNvSpPr/>
      </xdr:nvSpPr>
      <xdr:spPr>
        <a:xfrm>
          <a:off x="6921500" y="181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62485</xdr:rowOff>
    </xdr:from>
    <xdr:to>
      <xdr:col>41</xdr:col>
      <xdr:colOff>50800</xdr:colOff>
      <xdr:row>106</xdr:row>
      <xdr:rowOff>67056</xdr:rowOff>
    </xdr:to>
    <xdr:cxnSp macro="">
      <xdr:nvCxnSpPr>
        <xdr:cNvPr id="487" name="直線コネクタ 486"/>
        <xdr:cNvCxnSpPr/>
      </xdr:nvCxnSpPr>
      <xdr:spPr>
        <a:xfrm>
          <a:off x="6972300" y="182361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1795</xdr:rowOff>
    </xdr:from>
    <xdr:ext cx="469744" cy="259045"/>
    <xdr:sp macro="" textlink="">
      <xdr:nvSpPr>
        <xdr:cNvPr id="488" name="n_1aveValue【市民会館】&#10;一人当たり面積"/>
        <xdr:cNvSpPr txBox="1"/>
      </xdr:nvSpPr>
      <xdr:spPr>
        <a:xfrm>
          <a:off x="9391727" y="1783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159529</xdr:rowOff>
    </xdr:from>
    <xdr:ext cx="469744" cy="259045"/>
    <xdr:sp macro="" textlink="">
      <xdr:nvSpPr>
        <xdr:cNvPr id="489" name="n_2aveValue【市民会館】&#10;一人当たり面積"/>
        <xdr:cNvSpPr txBox="1"/>
      </xdr:nvSpPr>
      <xdr:spPr>
        <a:xfrm>
          <a:off x="8515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159529</xdr:rowOff>
    </xdr:from>
    <xdr:ext cx="469744" cy="259045"/>
    <xdr:sp macro="" textlink="">
      <xdr:nvSpPr>
        <xdr:cNvPr id="490" name="n_3aveValue【市民会館】&#10;一人当たり面積"/>
        <xdr:cNvSpPr txBox="1"/>
      </xdr:nvSpPr>
      <xdr:spPr>
        <a:xfrm>
          <a:off x="7626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91" name="n_4aveValue【市民会館】&#10;一人当たり面積"/>
        <xdr:cNvSpPr txBox="1"/>
      </xdr:nvSpPr>
      <xdr:spPr>
        <a:xfrm>
          <a:off x="6737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118127</xdr:rowOff>
    </xdr:from>
    <xdr:ext cx="469744" cy="259045"/>
    <xdr:sp macro="" textlink="">
      <xdr:nvSpPr>
        <xdr:cNvPr id="492" name="n_1mainValue【市民会館】&#10;一人当たり面積"/>
        <xdr:cNvSpPr txBox="1"/>
      </xdr:nvSpPr>
      <xdr:spPr>
        <a:xfrm>
          <a:off x="93917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113555</xdr:rowOff>
    </xdr:from>
    <xdr:ext cx="469744" cy="259045"/>
    <xdr:sp macro="" textlink="">
      <xdr:nvSpPr>
        <xdr:cNvPr id="493" name="n_2mainValue【市民会館】&#10;一人当たり面積"/>
        <xdr:cNvSpPr txBox="1"/>
      </xdr:nvSpPr>
      <xdr:spPr>
        <a:xfrm>
          <a:off x="8515427" y="1828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108983</xdr:rowOff>
    </xdr:from>
    <xdr:ext cx="469744" cy="259045"/>
    <xdr:sp macro="" textlink="">
      <xdr:nvSpPr>
        <xdr:cNvPr id="494" name="n_3mainValue【市民会館】&#10;一人当たり面積"/>
        <xdr:cNvSpPr txBox="1"/>
      </xdr:nvSpPr>
      <xdr:spPr>
        <a:xfrm>
          <a:off x="7626427" y="1828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104412</xdr:rowOff>
    </xdr:from>
    <xdr:ext cx="469744" cy="259045"/>
    <xdr:sp macro="" textlink="">
      <xdr:nvSpPr>
        <xdr:cNvPr id="495" name="n_4mainValue【市民会館】&#10;一人当たり面積"/>
        <xdr:cNvSpPr txBox="1"/>
      </xdr:nvSpPr>
      <xdr:spPr>
        <a:xfrm>
          <a:off x="6737427" y="1827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72934</xdr:rowOff>
    </xdr:to>
    <xdr:cxnSp macro="">
      <xdr:nvCxnSpPr>
        <xdr:cNvPr id="521" name="直線コネクタ 520"/>
        <xdr:cNvCxnSpPr/>
      </xdr:nvCxnSpPr>
      <xdr:spPr>
        <a:xfrm flipV="1">
          <a:off x="16318864" y="5802630"/>
          <a:ext cx="0" cy="147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76761</xdr:rowOff>
    </xdr:from>
    <xdr:ext cx="405111" cy="259045"/>
    <xdr:sp macro="" textlink="">
      <xdr:nvSpPr>
        <xdr:cNvPr id="522" name="【一般廃棄物処理施設】&#10;有形固定資産減価償却率最小値テキスト"/>
        <xdr:cNvSpPr txBox="1"/>
      </xdr:nvSpPr>
      <xdr:spPr>
        <a:xfrm>
          <a:off x="16357600" y="727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72934</xdr:rowOff>
    </xdr:from>
    <xdr:to>
      <xdr:col>86</xdr:col>
      <xdr:colOff>25400</xdr:colOff>
      <xdr:row>42</xdr:row>
      <xdr:rowOff>72934</xdr:rowOff>
    </xdr:to>
    <xdr:cxnSp macro="">
      <xdr:nvCxnSpPr>
        <xdr:cNvPr id="523" name="直線コネクタ 522"/>
        <xdr:cNvCxnSpPr/>
      </xdr:nvCxnSpPr>
      <xdr:spPr>
        <a:xfrm>
          <a:off x="16230600" y="727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340478" cy="259045"/>
    <xdr:sp macro="" textlink="">
      <xdr:nvSpPr>
        <xdr:cNvPr id="524" name="【一般廃棄物処理施設】&#10;有形固定資産減価償却率最大値テキスト"/>
        <xdr:cNvSpPr txBox="1"/>
      </xdr:nvSpPr>
      <xdr:spPr>
        <a:xfrm>
          <a:off x="16357600" y="557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525" name="直線コネクタ 524"/>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109962</xdr:rowOff>
    </xdr:from>
    <xdr:ext cx="405111" cy="259045"/>
    <xdr:sp macro="" textlink="">
      <xdr:nvSpPr>
        <xdr:cNvPr id="526" name="【一般廃棄物処理施設】&#10;有形固定資産減価償却率平均値テキスト"/>
        <xdr:cNvSpPr txBox="1"/>
      </xdr:nvSpPr>
      <xdr:spPr>
        <a:xfrm>
          <a:off x="16357600" y="6625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131535</xdr:rowOff>
    </xdr:from>
    <xdr:to>
      <xdr:col>85</xdr:col>
      <xdr:colOff>177800</xdr:colOff>
      <xdr:row>39</xdr:row>
      <xdr:rowOff>61685</xdr:rowOff>
    </xdr:to>
    <xdr:sp macro="" textlink="">
      <xdr:nvSpPr>
        <xdr:cNvPr id="527" name="フローチャート: 判断 526"/>
        <xdr:cNvSpPr/>
      </xdr:nvSpPr>
      <xdr:spPr>
        <a:xfrm>
          <a:off x="16268700" y="664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128270</xdr:rowOff>
    </xdr:from>
    <xdr:to>
      <xdr:col>81</xdr:col>
      <xdr:colOff>101600</xdr:colOff>
      <xdr:row>39</xdr:row>
      <xdr:rowOff>58420</xdr:rowOff>
    </xdr:to>
    <xdr:sp macro="" textlink="">
      <xdr:nvSpPr>
        <xdr:cNvPr id="528" name="フローチャート: 判断 527"/>
        <xdr:cNvSpPr/>
      </xdr:nvSpPr>
      <xdr:spPr>
        <a:xfrm>
          <a:off x="15430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146231</xdr:rowOff>
    </xdr:from>
    <xdr:to>
      <xdr:col>76</xdr:col>
      <xdr:colOff>165100</xdr:colOff>
      <xdr:row>39</xdr:row>
      <xdr:rowOff>76381</xdr:rowOff>
    </xdr:to>
    <xdr:sp macro="" textlink="">
      <xdr:nvSpPr>
        <xdr:cNvPr id="529" name="フローチャート: 判断 528"/>
        <xdr:cNvSpPr/>
      </xdr:nvSpPr>
      <xdr:spPr>
        <a:xfrm>
          <a:off x="14541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160927</xdr:rowOff>
    </xdr:from>
    <xdr:to>
      <xdr:col>72</xdr:col>
      <xdr:colOff>38100</xdr:colOff>
      <xdr:row>39</xdr:row>
      <xdr:rowOff>91077</xdr:rowOff>
    </xdr:to>
    <xdr:sp macro="" textlink="">
      <xdr:nvSpPr>
        <xdr:cNvPr id="530" name="フローチャート: 判断 529"/>
        <xdr:cNvSpPr/>
      </xdr:nvSpPr>
      <xdr:spPr>
        <a:xfrm>
          <a:off x="13652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74385</xdr:rowOff>
    </xdr:from>
    <xdr:to>
      <xdr:col>67</xdr:col>
      <xdr:colOff>101600</xdr:colOff>
      <xdr:row>40</xdr:row>
      <xdr:rowOff>4535</xdr:rowOff>
    </xdr:to>
    <xdr:sp macro="" textlink="">
      <xdr:nvSpPr>
        <xdr:cNvPr id="531" name="フローチャート: 判断 530"/>
        <xdr:cNvSpPr/>
      </xdr:nvSpPr>
      <xdr:spPr>
        <a:xfrm>
          <a:off x="12763500" y="6760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41728</xdr:rowOff>
    </xdr:from>
    <xdr:to>
      <xdr:col>85</xdr:col>
      <xdr:colOff>177800</xdr:colOff>
      <xdr:row>35</xdr:row>
      <xdr:rowOff>143328</xdr:rowOff>
    </xdr:to>
    <xdr:sp macro="" textlink="">
      <xdr:nvSpPr>
        <xdr:cNvPr id="537" name="楕円 536"/>
        <xdr:cNvSpPr/>
      </xdr:nvSpPr>
      <xdr:spPr>
        <a:xfrm>
          <a:off x="16268700" y="604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64605</xdr:rowOff>
    </xdr:from>
    <xdr:ext cx="405111" cy="259045"/>
    <xdr:sp macro="" textlink="">
      <xdr:nvSpPr>
        <xdr:cNvPr id="538" name="【一般廃棄物処理施設】&#10;有形固定資産減価償却率該当値テキスト"/>
        <xdr:cNvSpPr txBox="1"/>
      </xdr:nvSpPr>
      <xdr:spPr>
        <a:xfrm>
          <a:off x="16357600" y="5893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157661</xdr:rowOff>
    </xdr:from>
    <xdr:to>
      <xdr:col>81</xdr:col>
      <xdr:colOff>101600</xdr:colOff>
      <xdr:row>35</xdr:row>
      <xdr:rowOff>87811</xdr:rowOff>
    </xdr:to>
    <xdr:sp macro="" textlink="">
      <xdr:nvSpPr>
        <xdr:cNvPr id="539" name="楕円 538"/>
        <xdr:cNvSpPr/>
      </xdr:nvSpPr>
      <xdr:spPr>
        <a:xfrm>
          <a:off x="15430500" y="598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37011</xdr:rowOff>
    </xdr:from>
    <xdr:to>
      <xdr:col>85</xdr:col>
      <xdr:colOff>127000</xdr:colOff>
      <xdr:row>35</xdr:row>
      <xdr:rowOff>92528</xdr:rowOff>
    </xdr:to>
    <xdr:cxnSp macro="">
      <xdr:nvCxnSpPr>
        <xdr:cNvPr id="540" name="直線コネクタ 539"/>
        <xdr:cNvCxnSpPr/>
      </xdr:nvCxnSpPr>
      <xdr:spPr>
        <a:xfrm>
          <a:off x="15481300" y="6037761"/>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64589</xdr:rowOff>
    </xdr:from>
    <xdr:to>
      <xdr:col>76</xdr:col>
      <xdr:colOff>165100</xdr:colOff>
      <xdr:row>34</xdr:row>
      <xdr:rowOff>166189</xdr:rowOff>
    </xdr:to>
    <xdr:sp macro="" textlink="">
      <xdr:nvSpPr>
        <xdr:cNvPr id="541" name="楕円 540"/>
        <xdr:cNvSpPr/>
      </xdr:nvSpPr>
      <xdr:spPr>
        <a:xfrm>
          <a:off x="14541500" y="589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115389</xdr:rowOff>
    </xdr:from>
    <xdr:to>
      <xdr:col>81</xdr:col>
      <xdr:colOff>50800</xdr:colOff>
      <xdr:row>35</xdr:row>
      <xdr:rowOff>37011</xdr:rowOff>
    </xdr:to>
    <xdr:cxnSp macro="">
      <xdr:nvCxnSpPr>
        <xdr:cNvPr id="542" name="直線コネクタ 541"/>
        <xdr:cNvCxnSpPr/>
      </xdr:nvCxnSpPr>
      <xdr:spPr>
        <a:xfrm>
          <a:off x="14592300" y="5944689"/>
          <a:ext cx="889000" cy="9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170724</xdr:rowOff>
    </xdr:from>
    <xdr:to>
      <xdr:col>72</xdr:col>
      <xdr:colOff>38100</xdr:colOff>
      <xdr:row>38</xdr:row>
      <xdr:rowOff>100874</xdr:rowOff>
    </xdr:to>
    <xdr:sp macro="" textlink="">
      <xdr:nvSpPr>
        <xdr:cNvPr id="543" name="楕円 542"/>
        <xdr:cNvSpPr/>
      </xdr:nvSpPr>
      <xdr:spPr>
        <a:xfrm>
          <a:off x="13652500" y="651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115389</xdr:rowOff>
    </xdr:from>
    <xdr:to>
      <xdr:col>76</xdr:col>
      <xdr:colOff>114300</xdr:colOff>
      <xdr:row>38</xdr:row>
      <xdr:rowOff>50074</xdr:rowOff>
    </xdr:to>
    <xdr:cxnSp macro="">
      <xdr:nvCxnSpPr>
        <xdr:cNvPr id="544" name="直線コネクタ 543"/>
        <xdr:cNvCxnSpPr/>
      </xdr:nvCxnSpPr>
      <xdr:spPr>
        <a:xfrm flipV="1">
          <a:off x="13703300" y="5944689"/>
          <a:ext cx="889000" cy="62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126637</xdr:rowOff>
    </xdr:from>
    <xdr:to>
      <xdr:col>67</xdr:col>
      <xdr:colOff>101600</xdr:colOff>
      <xdr:row>38</xdr:row>
      <xdr:rowOff>56787</xdr:rowOff>
    </xdr:to>
    <xdr:sp macro="" textlink="">
      <xdr:nvSpPr>
        <xdr:cNvPr id="545" name="楕円 544"/>
        <xdr:cNvSpPr/>
      </xdr:nvSpPr>
      <xdr:spPr>
        <a:xfrm>
          <a:off x="12763500" y="647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5987</xdr:rowOff>
    </xdr:from>
    <xdr:to>
      <xdr:col>71</xdr:col>
      <xdr:colOff>177800</xdr:colOff>
      <xdr:row>38</xdr:row>
      <xdr:rowOff>50074</xdr:rowOff>
    </xdr:to>
    <xdr:cxnSp macro="">
      <xdr:nvCxnSpPr>
        <xdr:cNvPr id="546" name="直線コネクタ 545"/>
        <xdr:cNvCxnSpPr/>
      </xdr:nvCxnSpPr>
      <xdr:spPr>
        <a:xfrm>
          <a:off x="12814300" y="652108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49547</xdr:rowOff>
    </xdr:from>
    <xdr:ext cx="405111" cy="259045"/>
    <xdr:sp macro="" textlink="">
      <xdr:nvSpPr>
        <xdr:cNvPr id="547" name="n_1aveValue【一般廃棄物処理施設】&#10;有形固定資産減価償却率"/>
        <xdr:cNvSpPr txBox="1"/>
      </xdr:nvSpPr>
      <xdr:spPr>
        <a:xfrm>
          <a:off x="152660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67508</xdr:rowOff>
    </xdr:from>
    <xdr:ext cx="405111" cy="259045"/>
    <xdr:sp macro="" textlink="">
      <xdr:nvSpPr>
        <xdr:cNvPr id="548" name="n_2aveValue【一般廃棄物処理施設】&#10;有形固定資産減価償却率"/>
        <xdr:cNvSpPr txBox="1"/>
      </xdr:nvSpPr>
      <xdr:spPr>
        <a:xfrm>
          <a:off x="14389744" y="675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82204</xdr:rowOff>
    </xdr:from>
    <xdr:ext cx="405111" cy="259045"/>
    <xdr:sp macro="" textlink="">
      <xdr:nvSpPr>
        <xdr:cNvPr id="549" name="n_3aveValue【一般廃棄物処理施設】&#10;有形固定資産減価償却率"/>
        <xdr:cNvSpPr txBox="1"/>
      </xdr:nvSpPr>
      <xdr:spPr>
        <a:xfrm>
          <a:off x="13500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167112</xdr:rowOff>
    </xdr:from>
    <xdr:ext cx="405111" cy="259045"/>
    <xdr:sp macro="" textlink="">
      <xdr:nvSpPr>
        <xdr:cNvPr id="550" name="n_4aveValue【一般廃棄物処理施設】&#10;有形固定資産減価償却率"/>
        <xdr:cNvSpPr txBox="1"/>
      </xdr:nvSpPr>
      <xdr:spPr>
        <a:xfrm>
          <a:off x="12611744"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104338</xdr:rowOff>
    </xdr:from>
    <xdr:ext cx="405111" cy="259045"/>
    <xdr:sp macro="" textlink="">
      <xdr:nvSpPr>
        <xdr:cNvPr id="551" name="n_1mainValue【一般廃棄物処理施設】&#10;有形固定資産減価償却率"/>
        <xdr:cNvSpPr txBox="1"/>
      </xdr:nvSpPr>
      <xdr:spPr>
        <a:xfrm>
          <a:off x="15266044" y="5762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11266</xdr:rowOff>
    </xdr:from>
    <xdr:ext cx="405111" cy="259045"/>
    <xdr:sp macro="" textlink="">
      <xdr:nvSpPr>
        <xdr:cNvPr id="552" name="n_2mainValue【一般廃棄物処理施設】&#10;有形固定資産減価償却率"/>
        <xdr:cNvSpPr txBox="1"/>
      </xdr:nvSpPr>
      <xdr:spPr>
        <a:xfrm>
          <a:off x="14389744" y="5669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117401</xdr:rowOff>
    </xdr:from>
    <xdr:ext cx="405111" cy="259045"/>
    <xdr:sp macro="" textlink="">
      <xdr:nvSpPr>
        <xdr:cNvPr id="553" name="n_3mainValue【一般廃棄物処理施設】&#10;有形固定資産減価償却率"/>
        <xdr:cNvSpPr txBox="1"/>
      </xdr:nvSpPr>
      <xdr:spPr>
        <a:xfrm>
          <a:off x="13500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73314</xdr:rowOff>
    </xdr:from>
    <xdr:ext cx="405111" cy="259045"/>
    <xdr:sp macro="" textlink="">
      <xdr:nvSpPr>
        <xdr:cNvPr id="554" name="n_4mainValue【一般廃棄物処理施設】&#10;有形固定資産減価償却率"/>
        <xdr:cNvSpPr txBox="1"/>
      </xdr:nvSpPr>
      <xdr:spPr>
        <a:xfrm>
          <a:off x="12611744" y="624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160105</xdr:rowOff>
    </xdr:from>
    <xdr:to>
      <xdr:col>116</xdr:col>
      <xdr:colOff>62864</xdr:colOff>
      <xdr:row>41</xdr:row>
      <xdr:rowOff>103728</xdr:rowOff>
    </xdr:to>
    <xdr:cxnSp macro="">
      <xdr:nvCxnSpPr>
        <xdr:cNvPr id="576" name="直線コネクタ 575"/>
        <xdr:cNvCxnSpPr/>
      </xdr:nvCxnSpPr>
      <xdr:spPr>
        <a:xfrm flipV="1">
          <a:off x="22160864" y="5817955"/>
          <a:ext cx="0" cy="1315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107555</xdr:rowOff>
    </xdr:from>
    <xdr:ext cx="469744" cy="259045"/>
    <xdr:sp macro="" textlink="">
      <xdr:nvSpPr>
        <xdr:cNvPr id="577" name="【一般廃棄物処理施設】&#10;一人当たり有形固定資産（償却資産）額最小値テキスト"/>
        <xdr:cNvSpPr txBox="1"/>
      </xdr:nvSpPr>
      <xdr:spPr>
        <a:xfrm>
          <a:off x="22199600" y="713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103728</xdr:rowOff>
    </xdr:from>
    <xdr:to>
      <xdr:col>116</xdr:col>
      <xdr:colOff>152400</xdr:colOff>
      <xdr:row>41</xdr:row>
      <xdr:rowOff>103728</xdr:rowOff>
    </xdr:to>
    <xdr:cxnSp macro="">
      <xdr:nvCxnSpPr>
        <xdr:cNvPr id="578" name="直線コネクタ 577"/>
        <xdr:cNvCxnSpPr/>
      </xdr:nvCxnSpPr>
      <xdr:spPr>
        <a:xfrm>
          <a:off x="22072600" y="7133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106782</xdr:rowOff>
    </xdr:from>
    <xdr:ext cx="599010" cy="259045"/>
    <xdr:sp macro="" textlink="">
      <xdr:nvSpPr>
        <xdr:cNvPr id="579" name="【一般廃棄物処理施設】&#10;一人当たり有形固定資産（償却資産）額最大値テキスト"/>
        <xdr:cNvSpPr txBox="1"/>
      </xdr:nvSpPr>
      <xdr:spPr>
        <a:xfrm>
          <a:off x="22199600" y="5593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160105</xdr:rowOff>
    </xdr:from>
    <xdr:to>
      <xdr:col>116</xdr:col>
      <xdr:colOff>152400</xdr:colOff>
      <xdr:row>33</xdr:row>
      <xdr:rowOff>160105</xdr:rowOff>
    </xdr:to>
    <xdr:cxnSp macro="">
      <xdr:nvCxnSpPr>
        <xdr:cNvPr id="580" name="直線コネクタ 579"/>
        <xdr:cNvCxnSpPr/>
      </xdr:nvCxnSpPr>
      <xdr:spPr>
        <a:xfrm>
          <a:off x="22072600" y="5817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68737</xdr:rowOff>
    </xdr:from>
    <xdr:ext cx="534377" cy="259045"/>
    <xdr:sp macro="" textlink="">
      <xdr:nvSpPr>
        <xdr:cNvPr id="581" name="【一般廃棄物処理施設】&#10;一人当たり有形固定資産（償却資産）額平均値テキスト"/>
        <xdr:cNvSpPr txBox="1"/>
      </xdr:nvSpPr>
      <xdr:spPr>
        <a:xfrm>
          <a:off x="22199600" y="65838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45860</xdr:rowOff>
    </xdr:from>
    <xdr:to>
      <xdr:col>116</xdr:col>
      <xdr:colOff>114300</xdr:colOff>
      <xdr:row>39</xdr:row>
      <xdr:rowOff>147460</xdr:rowOff>
    </xdr:to>
    <xdr:sp macro="" textlink="">
      <xdr:nvSpPr>
        <xdr:cNvPr id="582" name="フローチャート: 判断 581"/>
        <xdr:cNvSpPr/>
      </xdr:nvSpPr>
      <xdr:spPr>
        <a:xfrm>
          <a:off x="22110700" y="673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36917</xdr:rowOff>
    </xdr:from>
    <xdr:to>
      <xdr:col>112</xdr:col>
      <xdr:colOff>38100</xdr:colOff>
      <xdr:row>39</xdr:row>
      <xdr:rowOff>138517</xdr:rowOff>
    </xdr:to>
    <xdr:sp macro="" textlink="">
      <xdr:nvSpPr>
        <xdr:cNvPr id="583" name="フローチャート: 判断 582"/>
        <xdr:cNvSpPr/>
      </xdr:nvSpPr>
      <xdr:spPr>
        <a:xfrm>
          <a:off x="21272500" y="672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36743</xdr:rowOff>
    </xdr:from>
    <xdr:to>
      <xdr:col>107</xdr:col>
      <xdr:colOff>101600</xdr:colOff>
      <xdr:row>39</xdr:row>
      <xdr:rowOff>138343</xdr:rowOff>
    </xdr:to>
    <xdr:sp macro="" textlink="">
      <xdr:nvSpPr>
        <xdr:cNvPr id="584" name="フローチャート: 判断 583"/>
        <xdr:cNvSpPr/>
      </xdr:nvSpPr>
      <xdr:spPr>
        <a:xfrm>
          <a:off x="20383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48068</xdr:rowOff>
    </xdr:from>
    <xdr:to>
      <xdr:col>102</xdr:col>
      <xdr:colOff>165100</xdr:colOff>
      <xdr:row>39</xdr:row>
      <xdr:rowOff>149668</xdr:rowOff>
    </xdr:to>
    <xdr:sp macro="" textlink="">
      <xdr:nvSpPr>
        <xdr:cNvPr id="585" name="フローチャート: 判断 584"/>
        <xdr:cNvSpPr/>
      </xdr:nvSpPr>
      <xdr:spPr>
        <a:xfrm>
          <a:off x="19494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77553</xdr:rowOff>
    </xdr:from>
    <xdr:to>
      <xdr:col>98</xdr:col>
      <xdr:colOff>38100</xdr:colOff>
      <xdr:row>40</xdr:row>
      <xdr:rowOff>7703</xdr:rowOff>
    </xdr:to>
    <xdr:sp macro="" textlink="">
      <xdr:nvSpPr>
        <xdr:cNvPr id="586" name="フローチャート: 判断 585"/>
        <xdr:cNvSpPr/>
      </xdr:nvSpPr>
      <xdr:spPr>
        <a:xfrm>
          <a:off x="18605500" y="676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50240</xdr:rowOff>
    </xdr:from>
    <xdr:to>
      <xdr:col>116</xdr:col>
      <xdr:colOff>114300</xdr:colOff>
      <xdr:row>40</xdr:row>
      <xdr:rowOff>151840</xdr:rowOff>
    </xdr:to>
    <xdr:sp macro="" textlink="">
      <xdr:nvSpPr>
        <xdr:cNvPr id="592" name="楕円 591"/>
        <xdr:cNvSpPr/>
      </xdr:nvSpPr>
      <xdr:spPr>
        <a:xfrm>
          <a:off x="22110700" y="690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28667</xdr:rowOff>
    </xdr:from>
    <xdr:ext cx="534377" cy="259045"/>
    <xdr:sp macro="" textlink="">
      <xdr:nvSpPr>
        <xdr:cNvPr id="593" name="【一般廃棄物処理施設】&#10;一人当たり有形固定資産（償却資産）額該当値テキスト"/>
        <xdr:cNvSpPr txBox="1"/>
      </xdr:nvSpPr>
      <xdr:spPr>
        <a:xfrm>
          <a:off x="22199600" y="688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50203</xdr:rowOff>
    </xdr:from>
    <xdr:to>
      <xdr:col>112</xdr:col>
      <xdr:colOff>38100</xdr:colOff>
      <xdr:row>40</xdr:row>
      <xdr:rowOff>151803</xdr:rowOff>
    </xdr:to>
    <xdr:sp macro="" textlink="">
      <xdr:nvSpPr>
        <xdr:cNvPr id="594" name="楕円 593"/>
        <xdr:cNvSpPr/>
      </xdr:nvSpPr>
      <xdr:spPr>
        <a:xfrm>
          <a:off x="21272500" y="690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101003</xdr:rowOff>
    </xdr:from>
    <xdr:to>
      <xdr:col>116</xdr:col>
      <xdr:colOff>63500</xdr:colOff>
      <xdr:row>40</xdr:row>
      <xdr:rowOff>101040</xdr:rowOff>
    </xdr:to>
    <xdr:cxnSp macro="">
      <xdr:nvCxnSpPr>
        <xdr:cNvPr id="595" name="直線コネクタ 594"/>
        <xdr:cNvCxnSpPr/>
      </xdr:nvCxnSpPr>
      <xdr:spPr>
        <a:xfrm>
          <a:off x="21323300" y="6959003"/>
          <a:ext cx="8382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32052</xdr:rowOff>
    </xdr:from>
    <xdr:to>
      <xdr:col>107</xdr:col>
      <xdr:colOff>101600</xdr:colOff>
      <xdr:row>40</xdr:row>
      <xdr:rowOff>133652</xdr:rowOff>
    </xdr:to>
    <xdr:sp macro="" textlink="">
      <xdr:nvSpPr>
        <xdr:cNvPr id="596" name="楕円 595"/>
        <xdr:cNvSpPr/>
      </xdr:nvSpPr>
      <xdr:spPr>
        <a:xfrm>
          <a:off x="20383500" y="6890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82852</xdr:rowOff>
    </xdr:from>
    <xdr:to>
      <xdr:col>111</xdr:col>
      <xdr:colOff>177800</xdr:colOff>
      <xdr:row>40</xdr:row>
      <xdr:rowOff>101003</xdr:rowOff>
    </xdr:to>
    <xdr:cxnSp macro="">
      <xdr:nvCxnSpPr>
        <xdr:cNvPr id="597" name="直線コネクタ 596"/>
        <xdr:cNvCxnSpPr/>
      </xdr:nvCxnSpPr>
      <xdr:spPr>
        <a:xfrm>
          <a:off x="20434300" y="6940852"/>
          <a:ext cx="889000" cy="1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15785</xdr:rowOff>
    </xdr:from>
    <xdr:to>
      <xdr:col>102</xdr:col>
      <xdr:colOff>165100</xdr:colOff>
      <xdr:row>41</xdr:row>
      <xdr:rowOff>117385</xdr:rowOff>
    </xdr:to>
    <xdr:sp macro="" textlink="">
      <xdr:nvSpPr>
        <xdr:cNvPr id="598" name="楕円 597"/>
        <xdr:cNvSpPr/>
      </xdr:nvSpPr>
      <xdr:spPr>
        <a:xfrm>
          <a:off x="19494500" y="704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82852</xdr:rowOff>
    </xdr:from>
    <xdr:to>
      <xdr:col>107</xdr:col>
      <xdr:colOff>50800</xdr:colOff>
      <xdr:row>41</xdr:row>
      <xdr:rowOff>66585</xdr:rowOff>
    </xdr:to>
    <xdr:cxnSp macro="">
      <xdr:nvCxnSpPr>
        <xdr:cNvPr id="599" name="直線コネクタ 598"/>
        <xdr:cNvCxnSpPr/>
      </xdr:nvCxnSpPr>
      <xdr:spPr>
        <a:xfrm flipV="1">
          <a:off x="19545300" y="6940852"/>
          <a:ext cx="889000" cy="15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17724</xdr:rowOff>
    </xdr:from>
    <xdr:to>
      <xdr:col>98</xdr:col>
      <xdr:colOff>38100</xdr:colOff>
      <xdr:row>41</xdr:row>
      <xdr:rowOff>119324</xdr:rowOff>
    </xdr:to>
    <xdr:sp macro="" textlink="">
      <xdr:nvSpPr>
        <xdr:cNvPr id="600" name="楕円 599"/>
        <xdr:cNvSpPr/>
      </xdr:nvSpPr>
      <xdr:spPr>
        <a:xfrm>
          <a:off x="18605500" y="704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66585</xdr:rowOff>
    </xdr:from>
    <xdr:to>
      <xdr:col>102</xdr:col>
      <xdr:colOff>114300</xdr:colOff>
      <xdr:row>41</xdr:row>
      <xdr:rowOff>68524</xdr:rowOff>
    </xdr:to>
    <xdr:cxnSp macro="">
      <xdr:nvCxnSpPr>
        <xdr:cNvPr id="601" name="直線コネクタ 600"/>
        <xdr:cNvCxnSpPr/>
      </xdr:nvCxnSpPr>
      <xdr:spPr>
        <a:xfrm flipV="1">
          <a:off x="18656300" y="7096035"/>
          <a:ext cx="889000" cy="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155044</xdr:rowOff>
    </xdr:from>
    <xdr:ext cx="534377" cy="259045"/>
    <xdr:sp macro="" textlink="">
      <xdr:nvSpPr>
        <xdr:cNvPr id="602" name="n_1aveValue【一般廃棄物処理施設】&#10;一人当たり有形固定資産（償却資産）額"/>
        <xdr:cNvSpPr txBox="1"/>
      </xdr:nvSpPr>
      <xdr:spPr>
        <a:xfrm>
          <a:off x="21043411" y="649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154870</xdr:rowOff>
    </xdr:from>
    <xdr:ext cx="534377" cy="259045"/>
    <xdr:sp macro="" textlink="">
      <xdr:nvSpPr>
        <xdr:cNvPr id="603" name="n_2aveValue【一般廃棄物処理施設】&#10;一人当たり有形固定資産（償却資産）額"/>
        <xdr:cNvSpPr txBox="1"/>
      </xdr:nvSpPr>
      <xdr:spPr>
        <a:xfrm>
          <a:off x="201671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166195</xdr:rowOff>
    </xdr:from>
    <xdr:ext cx="534377" cy="259045"/>
    <xdr:sp macro="" textlink="">
      <xdr:nvSpPr>
        <xdr:cNvPr id="604" name="n_3aveValue【一般廃棄物処理施設】&#10;一人当たり有形固定資産（償却資産）額"/>
        <xdr:cNvSpPr txBox="1"/>
      </xdr:nvSpPr>
      <xdr:spPr>
        <a:xfrm>
          <a:off x="19278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24230</xdr:rowOff>
    </xdr:from>
    <xdr:ext cx="534377" cy="259045"/>
    <xdr:sp macro="" textlink="">
      <xdr:nvSpPr>
        <xdr:cNvPr id="605" name="n_4aveValue【一般廃棄物処理施設】&#10;一人当たり有形固定資産（償却資産）額"/>
        <xdr:cNvSpPr txBox="1"/>
      </xdr:nvSpPr>
      <xdr:spPr>
        <a:xfrm>
          <a:off x="18389111" y="653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142930</xdr:rowOff>
    </xdr:from>
    <xdr:ext cx="534377" cy="259045"/>
    <xdr:sp macro="" textlink="">
      <xdr:nvSpPr>
        <xdr:cNvPr id="606" name="n_1mainValue【一般廃棄物処理施設】&#10;一人当たり有形固定資産（償却資産）額"/>
        <xdr:cNvSpPr txBox="1"/>
      </xdr:nvSpPr>
      <xdr:spPr>
        <a:xfrm>
          <a:off x="21043411" y="70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124779</xdr:rowOff>
    </xdr:from>
    <xdr:ext cx="534377" cy="259045"/>
    <xdr:sp macro="" textlink="">
      <xdr:nvSpPr>
        <xdr:cNvPr id="607" name="n_2mainValue【一般廃棄物処理施設】&#10;一人当たり有形固定資産（償却資産）額"/>
        <xdr:cNvSpPr txBox="1"/>
      </xdr:nvSpPr>
      <xdr:spPr>
        <a:xfrm>
          <a:off x="20167111" y="6982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108512</xdr:rowOff>
    </xdr:from>
    <xdr:ext cx="534377" cy="259045"/>
    <xdr:sp macro="" textlink="">
      <xdr:nvSpPr>
        <xdr:cNvPr id="608" name="n_3mainValue【一般廃棄物処理施設】&#10;一人当たり有形固定資産（償却資産）額"/>
        <xdr:cNvSpPr txBox="1"/>
      </xdr:nvSpPr>
      <xdr:spPr>
        <a:xfrm>
          <a:off x="19278111" y="713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110451</xdr:rowOff>
    </xdr:from>
    <xdr:ext cx="534377" cy="259045"/>
    <xdr:sp macro="" textlink="">
      <xdr:nvSpPr>
        <xdr:cNvPr id="609" name="n_4mainValue【一般廃棄物処理施設】&#10;一人当たり有形固定資産（償却資産）額"/>
        <xdr:cNvSpPr txBox="1"/>
      </xdr:nvSpPr>
      <xdr:spPr>
        <a:xfrm>
          <a:off x="18389111" y="713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107769</xdr:rowOff>
    </xdr:from>
    <xdr:to>
      <xdr:col>85</xdr:col>
      <xdr:colOff>126364</xdr:colOff>
      <xdr:row>63</xdr:row>
      <xdr:rowOff>86541</xdr:rowOff>
    </xdr:to>
    <xdr:cxnSp macro="">
      <xdr:nvCxnSpPr>
        <xdr:cNvPr id="635" name="直線コネクタ 634"/>
        <xdr:cNvCxnSpPr/>
      </xdr:nvCxnSpPr>
      <xdr:spPr>
        <a:xfrm flipV="1">
          <a:off x="16318864" y="9537519"/>
          <a:ext cx="0" cy="13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90368</xdr:rowOff>
    </xdr:from>
    <xdr:ext cx="405111" cy="259045"/>
    <xdr:sp macro="" textlink="">
      <xdr:nvSpPr>
        <xdr:cNvPr id="636" name="【保健センター・保健所】&#10;有形固定資産減価償却率最小値テキスト"/>
        <xdr:cNvSpPr txBox="1"/>
      </xdr:nvSpPr>
      <xdr:spPr>
        <a:xfrm>
          <a:off x="16357600" y="1089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86541</xdr:rowOff>
    </xdr:from>
    <xdr:to>
      <xdr:col>86</xdr:col>
      <xdr:colOff>25400</xdr:colOff>
      <xdr:row>63</xdr:row>
      <xdr:rowOff>86541</xdr:rowOff>
    </xdr:to>
    <xdr:cxnSp macro="">
      <xdr:nvCxnSpPr>
        <xdr:cNvPr id="637" name="直線コネクタ 636"/>
        <xdr:cNvCxnSpPr/>
      </xdr:nvCxnSpPr>
      <xdr:spPr>
        <a:xfrm>
          <a:off x="16230600" y="1088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54446</xdr:rowOff>
    </xdr:from>
    <xdr:ext cx="340478" cy="259045"/>
    <xdr:sp macro="" textlink="">
      <xdr:nvSpPr>
        <xdr:cNvPr id="638" name="【保健センター・保健所】&#10;有形固定資産減価償却率最大値テキスト"/>
        <xdr:cNvSpPr txBox="1"/>
      </xdr:nvSpPr>
      <xdr:spPr>
        <a:xfrm>
          <a:off x="16357600" y="931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107769</xdr:rowOff>
    </xdr:from>
    <xdr:to>
      <xdr:col>86</xdr:col>
      <xdr:colOff>25400</xdr:colOff>
      <xdr:row>55</xdr:row>
      <xdr:rowOff>107769</xdr:rowOff>
    </xdr:to>
    <xdr:cxnSp macro="">
      <xdr:nvCxnSpPr>
        <xdr:cNvPr id="639" name="直線コネクタ 638"/>
        <xdr:cNvCxnSpPr/>
      </xdr:nvCxnSpPr>
      <xdr:spPr>
        <a:xfrm>
          <a:off x="16230600" y="95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144797</xdr:rowOff>
    </xdr:from>
    <xdr:ext cx="405111" cy="259045"/>
    <xdr:sp macro="" textlink="">
      <xdr:nvSpPr>
        <xdr:cNvPr id="640" name="【保健センター・保健所】&#10;有形固定資産減価償却率平均値テキスト"/>
        <xdr:cNvSpPr txBox="1"/>
      </xdr:nvSpPr>
      <xdr:spPr>
        <a:xfrm>
          <a:off x="16357600" y="1026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641" name="フローチャート: 判断 640"/>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135346</xdr:rowOff>
    </xdr:from>
    <xdr:to>
      <xdr:col>81</xdr:col>
      <xdr:colOff>101600</xdr:colOff>
      <xdr:row>60</xdr:row>
      <xdr:rowOff>65496</xdr:rowOff>
    </xdr:to>
    <xdr:sp macro="" textlink="">
      <xdr:nvSpPr>
        <xdr:cNvPr id="642" name="フローチャート: 判断 641"/>
        <xdr:cNvSpPr/>
      </xdr:nvSpPr>
      <xdr:spPr>
        <a:xfrm>
          <a:off x="15430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99423</xdr:rowOff>
    </xdr:from>
    <xdr:to>
      <xdr:col>76</xdr:col>
      <xdr:colOff>165100</xdr:colOff>
      <xdr:row>60</xdr:row>
      <xdr:rowOff>29573</xdr:rowOff>
    </xdr:to>
    <xdr:sp macro="" textlink="">
      <xdr:nvSpPr>
        <xdr:cNvPr id="643" name="フローチャート: 判断 642"/>
        <xdr:cNvSpPr/>
      </xdr:nvSpPr>
      <xdr:spPr>
        <a:xfrm>
          <a:off x="14541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644" name="フローチャート: 判断 643"/>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42273</xdr:rowOff>
    </xdr:from>
    <xdr:to>
      <xdr:col>67</xdr:col>
      <xdr:colOff>101600</xdr:colOff>
      <xdr:row>59</xdr:row>
      <xdr:rowOff>143873</xdr:rowOff>
    </xdr:to>
    <xdr:sp macro="" textlink="">
      <xdr:nvSpPr>
        <xdr:cNvPr id="645" name="フローチャート: 判断 644"/>
        <xdr:cNvSpPr/>
      </xdr:nvSpPr>
      <xdr:spPr>
        <a:xfrm>
          <a:off x="12763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153307</xdr:rowOff>
    </xdr:from>
    <xdr:to>
      <xdr:col>85</xdr:col>
      <xdr:colOff>177800</xdr:colOff>
      <xdr:row>60</xdr:row>
      <xdr:rowOff>83457</xdr:rowOff>
    </xdr:to>
    <xdr:sp macro="" textlink="">
      <xdr:nvSpPr>
        <xdr:cNvPr id="651" name="楕円 650"/>
        <xdr:cNvSpPr/>
      </xdr:nvSpPr>
      <xdr:spPr>
        <a:xfrm>
          <a:off x="162687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4734</xdr:rowOff>
    </xdr:from>
    <xdr:ext cx="405111" cy="259045"/>
    <xdr:sp macro="" textlink="">
      <xdr:nvSpPr>
        <xdr:cNvPr id="652" name="【保健センター・保健所】&#10;有形固定資産減価償却率該当値テキスト"/>
        <xdr:cNvSpPr txBox="1"/>
      </xdr:nvSpPr>
      <xdr:spPr>
        <a:xfrm>
          <a:off x="16357600" y="10120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120650</xdr:rowOff>
    </xdr:from>
    <xdr:to>
      <xdr:col>81</xdr:col>
      <xdr:colOff>101600</xdr:colOff>
      <xdr:row>60</xdr:row>
      <xdr:rowOff>50800</xdr:rowOff>
    </xdr:to>
    <xdr:sp macro="" textlink="">
      <xdr:nvSpPr>
        <xdr:cNvPr id="653" name="楕円 652"/>
        <xdr:cNvSpPr/>
      </xdr:nvSpPr>
      <xdr:spPr>
        <a:xfrm>
          <a:off x="15430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0</xdr:rowOff>
    </xdr:from>
    <xdr:to>
      <xdr:col>85</xdr:col>
      <xdr:colOff>127000</xdr:colOff>
      <xdr:row>60</xdr:row>
      <xdr:rowOff>32657</xdr:rowOff>
    </xdr:to>
    <xdr:cxnSp macro="">
      <xdr:nvCxnSpPr>
        <xdr:cNvPr id="654" name="直線コネクタ 653"/>
        <xdr:cNvCxnSpPr/>
      </xdr:nvCxnSpPr>
      <xdr:spPr>
        <a:xfrm>
          <a:off x="15481300" y="102870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125549</xdr:rowOff>
    </xdr:from>
    <xdr:to>
      <xdr:col>76</xdr:col>
      <xdr:colOff>165100</xdr:colOff>
      <xdr:row>60</xdr:row>
      <xdr:rowOff>55699</xdr:rowOff>
    </xdr:to>
    <xdr:sp macro="" textlink="">
      <xdr:nvSpPr>
        <xdr:cNvPr id="655" name="楕円 654"/>
        <xdr:cNvSpPr/>
      </xdr:nvSpPr>
      <xdr:spPr>
        <a:xfrm>
          <a:off x="14541500" y="1024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0</xdr:rowOff>
    </xdr:from>
    <xdr:to>
      <xdr:col>81</xdr:col>
      <xdr:colOff>50800</xdr:colOff>
      <xdr:row>60</xdr:row>
      <xdr:rowOff>4899</xdr:rowOff>
    </xdr:to>
    <xdr:cxnSp macro="">
      <xdr:nvCxnSpPr>
        <xdr:cNvPr id="656" name="直線コネクタ 655"/>
        <xdr:cNvCxnSpPr/>
      </xdr:nvCxnSpPr>
      <xdr:spPr>
        <a:xfrm flipV="1">
          <a:off x="14592300" y="1028700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92891</xdr:rowOff>
    </xdr:from>
    <xdr:to>
      <xdr:col>72</xdr:col>
      <xdr:colOff>38100</xdr:colOff>
      <xdr:row>60</xdr:row>
      <xdr:rowOff>23041</xdr:rowOff>
    </xdr:to>
    <xdr:sp macro="" textlink="">
      <xdr:nvSpPr>
        <xdr:cNvPr id="657" name="楕円 656"/>
        <xdr:cNvSpPr/>
      </xdr:nvSpPr>
      <xdr:spPr>
        <a:xfrm>
          <a:off x="13652500" y="10208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143691</xdr:rowOff>
    </xdr:from>
    <xdr:to>
      <xdr:col>76</xdr:col>
      <xdr:colOff>114300</xdr:colOff>
      <xdr:row>60</xdr:row>
      <xdr:rowOff>4899</xdr:rowOff>
    </xdr:to>
    <xdr:cxnSp macro="">
      <xdr:nvCxnSpPr>
        <xdr:cNvPr id="658" name="直線コネクタ 657"/>
        <xdr:cNvCxnSpPr/>
      </xdr:nvCxnSpPr>
      <xdr:spPr>
        <a:xfrm>
          <a:off x="13703300" y="1025924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60234</xdr:rowOff>
    </xdr:from>
    <xdr:to>
      <xdr:col>67</xdr:col>
      <xdr:colOff>101600</xdr:colOff>
      <xdr:row>59</xdr:row>
      <xdr:rowOff>161834</xdr:rowOff>
    </xdr:to>
    <xdr:sp macro="" textlink="">
      <xdr:nvSpPr>
        <xdr:cNvPr id="659" name="楕円 658"/>
        <xdr:cNvSpPr/>
      </xdr:nvSpPr>
      <xdr:spPr>
        <a:xfrm>
          <a:off x="12763500" y="1017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111034</xdr:rowOff>
    </xdr:from>
    <xdr:to>
      <xdr:col>71</xdr:col>
      <xdr:colOff>177800</xdr:colOff>
      <xdr:row>59</xdr:row>
      <xdr:rowOff>143691</xdr:rowOff>
    </xdr:to>
    <xdr:cxnSp macro="">
      <xdr:nvCxnSpPr>
        <xdr:cNvPr id="660" name="直線コネクタ 659"/>
        <xdr:cNvCxnSpPr/>
      </xdr:nvCxnSpPr>
      <xdr:spPr>
        <a:xfrm>
          <a:off x="12814300" y="1022658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56623</xdr:rowOff>
    </xdr:from>
    <xdr:ext cx="405111" cy="259045"/>
    <xdr:sp macro="" textlink="">
      <xdr:nvSpPr>
        <xdr:cNvPr id="661" name="n_1aveValue【保健センター・保健所】&#10;有形固定資産減価償却率"/>
        <xdr:cNvSpPr txBox="1"/>
      </xdr:nvSpPr>
      <xdr:spPr>
        <a:xfrm>
          <a:off x="15266044" y="1034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46100</xdr:rowOff>
    </xdr:from>
    <xdr:ext cx="405111" cy="259045"/>
    <xdr:sp macro="" textlink="">
      <xdr:nvSpPr>
        <xdr:cNvPr id="662" name="n_2aveValue【保健センター・保健所】&#10;有形固定資産減価償却率"/>
        <xdr:cNvSpPr txBox="1"/>
      </xdr:nvSpPr>
      <xdr:spPr>
        <a:xfrm>
          <a:off x="14389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15076</xdr:rowOff>
    </xdr:from>
    <xdr:ext cx="405111" cy="259045"/>
    <xdr:sp macro="" textlink="">
      <xdr:nvSpPr>
        <xdr:cNvPr id="663" name="n_3aveValue【保健センター・保健所】&#10;有形固定資産減価償却率"/>
        <xdr:cNvSpPr txBox="1"/>
      </xdr:nvSpPr>
      <xdr:spPr>
        <a:xfrm>
          <a:off x="13500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160400</xdr:rowOff>
    </xdr:from>
    <xdr:ext cx="405111" cy="259045"/>
    <xdr:sp macro="" textlink="">
      <xdr:nvSpPr>
        <xdr:cNvPr id="664" name="n_4aveValue【保健センター・保健所】&#10;有形固定資産減価償却率"/>
        <xdr:cNvSpPr txBox="1"/>
      </xdr:nvSpPr>
      <xdr:spPr>
        <a:xfrm>
          <a:off x="126117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67327</xdr:rowOff>
    </xdr:from>
    <xdr:ext cx="405111" cy="259045"/>
    <xdr:sp macro="" textlink="">
      <xdr:nvSpPr>
        <xdr:cNvPr id="665" name="n_1mainValue【保健センター・保健所】&#10;有形固定資産減価償却率"/>
        <xdr:cNvSpPr txBox="1"/>
      </xdr:nvSpPr>
      <xdr:spPr>
        <a:xfrm>
          <a:off x="15266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46826</xdr:rowOff>
    </xdr:from>
    <xdr:ext cx="405111" cy="259045"/>
    <xdr:sp macro="" textlink="">
      <xdr:nvSpPr>
        <xdr:cNvPr id="666" name="n_2mainValue【保健センター・保健所】&#10;有形固定資産減価償却率"/>
        <xdr:cNvSpPr txBox="1"/>
      </xdr:nvSpPr>
      <xdr:spPr>
        <a:xfrm>
          <a:off x="14389744" y="1033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14168</xdr:rowOff>
    </xdr:from>
    <xdr:ext cx="405111" cy="259045"/>
    <xdr:sp macro="" textlink="">
      <xdr:nvSpPr>
        <xdr:cNvPr id="667" name="n_3mainValue【保健センター・保健所】&#10;有形固定資産減価償却率"/>
        <xdr:cNvSpPr txBox="1"/>
      </xdr:nvSpPr>
      <xdr:spPr>
        <a:xfrm>
          <a:off x="13500744" y="10301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152961</xdr:rowOff>
    </xdr:from>
    <xdr:ext cx="405111" cy="259045"/>
    <xdr:sp macro="" textlink="">
      <xdr:nvSpPr>
        <xdr:cNvPr id="668" name="n_4mainValue【保健センター・保健所】&#10;有形固定資産減価償却率"/>
        <xdr:cNvSpPr txBox="1"/>
      </xdr:nvSpPr>
      <xdr:spPr>
        <a:xfrm>
          <a:off x="12611744" y="1026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9" name="直線コネクタ 67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0" name="テキスト ボックス 67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1" name="直線コネクタ 68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2" name="テキスト ボックス 68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3" name="直線コネクタ 68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4" name="テキスト ボックス 68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5" name="直線コネクタ 68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6" name="テキスト ボックス 68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7" name="直線コネクタ 68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8" name="テキスト ボックス 68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9" name="直線コネクタ 68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0" name="テキスト ボックス 68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16328</xdr:rowOff>
    </xdr:from>
    <xdr:to>
      <xdr:col>116</xdr:col>
      <xdr:colOff>62864</xdr:colOff>
      <xdr:row>64</xdr:row>
      <xdr:rowOff>65315</xdr:rowOff>
    </xdr:to>
    <xdr:cxnSp macro="">
      <xdr:nvCxnSpPr>
        <xdr:cNvPr id="694" name="直線コネクタ 693"/>
        <xdr:cNvCxnSpPr/>
      </xdr:nvCxnSpPr>
      <xdr:spPr>
        <a:xfrm flipV="1">
          <a:off x="22160864" y="9617528"/>
          <a:ext cx="0" cy="142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695" name="【保健センター・保健所】&#10;一人当たり面積最小値テキスト"/>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696" name="直線コネクタ 695"/>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134455</xdr:rowOff>
    </xdr:from>
    <xdr:ext cx="469744" cy="259045"/>
    <xdr:sp macro="" textlink="">
      <xdr:nvSpPr>
        <xdr:cNvPr id="697" name="【保健センター・保健所】&#10;一人当たり面積最大値テキスト"/>
        <xdr:cNvSpPr txBox="1"/>
      </xdr:nvSpPr>
      <xdr:spPr>
        <a:xfrm>
          <a:off x="22199600" y="939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16328</xdr:rowOff>
    </xdr:from>
    <xdr:to>
      <xdr:col>116</xdr:col>
      <xdr:colOff>152400</xdr:colOff>
      <xdr:row>56</xdr:row>
      <xdr:rowOff>16328</xdr:rowOff>
    </xdr:to>
    <xdr:cxnSp macro="">
      <xdr:nvCxnSpPr>
        <xdr:cNvPr id="698" name="直線コネクタ 697"/>
        <xdr:cNvCxnSpPr/>
      </xdr:nvCxnSpPr>
      <xdr:spPr>
        <a:xfrm>
          <a:off x="22072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159855</xdr:rowOff>
    </xdr:from>
    <xdr:ext cx="469744" cy="259045"/>
    <xdr:sp macro="" textlink="">
      <xdr:nvSpPr>
        <xdr:cNvPr id="699" name="【保健センター・保健所】&#10;一人当たり面積平均値テキスト"/>
        <xdr:cNvSpPr txBox="1"/>
      </xdr:nvSpPr>
      <xdr:spPr>
        <a:xfrm>
          <a:off x="22199600" y="10446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700" name="フローチャート: 判断 699"/>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701" name="フローチャート: 判断 700"/>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2" name="フローチャート: 判断 701"/>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153307</xdr:rowOff>
    </xdr:from>
    <xdr:to>
      <xdr:col>102</xdr:col>
      <xdr:colOff>165100</xdr:colOff>
      <xdr:row>62</xdr:row>
      <xdr:rowOff>83457</xdr:rowOff>
    </xdr:to>
    <xdr:sp macro="" textlink="">
      <xdr:nvSpPr>
        <xdr:cNvPr id="703" name="フローチャート: 判断 702"/>
        <xdr:cNvSpPr/>
      </xdr:nvSpPr>
      <xdr:spPr>
        <a:xfrm>
          <a:off x="194945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4" name="フローチャート: 判断 703"/>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145143</xdr:rowOff>
    </xdr:from>
    <xdr:to>
      <xdr:col>116</xdr:col>
      <xdr:colOff>114300</xdr:colOff>
      <xdr:row>63</xdr:row>
      <xdr:rowOff>75293</xdr:rowOff>
    </xdr:to>
    <xdr:sp macro="" textlink="">
      <xdr:nvSpPr>
        <xdr:cNvPr id="710" name="楕円 709"/>
        <xdr:cNvSpPr/>
      </xdr:nvSpPr>
      <xdr:spPr>
        <a:xfrm>
          <a:off x="22110700" y="1077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123570</xdr:rowOff>
    </xdr:from>
    <xdr:ext cx="469744" cy="259045"/>
    <xdr:sp macro="" textlink="">
      <xdr:nvSpPr>
        <xdr:cNvPr id="711" name="【保健センター・保健所】&#10;一人当たり面積該当値テキスト"/>
        <xdr:cNvSpPr txBox="1"/>
      </xdr:nvSpPr>
      <xdr:spPr>
        <a:xfrm>
          <a:off x="22199600"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145143</xdr:rowOff>
    </xdr:from>
    <xdr:to>
      <xdr:col>112</xdr:col>
      <xdr:colOff>38100</xdr:colOff>
      <xdr:row>63</xdr:row>
      <xdr:rowOff>75293</xdr:rowOff>
    </xdr:to>
    <xdr:sp macro="" textlink="">
      <xdr:nvSpPr>
        <xdr:cNvPr id="712" name="楕円 711"/>
        <xdr:cNvSpPr/>
      </xdr:nvSpPr>
      <xdr:spPr>
        <a:xfrm>
          <a:off x="21272500" y="1077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24493</xdr:rowOff>
    </xdr:from>
    <xdr:to>
      <xdr:col>116</xdr:col>
      <xdr:colOff>63500</xdr:colOff>
      <xdr:row>63</xdr:row>
      <xdr:rowOff>24493</xdr:rowOff>
    </xdr:to>
    <xdr:cxnSp macro="">
      <xdr:nvCxnSpPr>
        <xdr:cNvPr id="713" name="直線コネクタ 712"/>
        <xdr:cNvCxnSpPr/>
      </xdr:nvCxnSpPr>
      <xdr:spPr>
        <a:xfrm>
          <a:off x="21323300" y="108258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128815</xdr:rowOff>
    </xdr:from>
    <xdr:to>
      <xdr:col>107</xdr:col>
      <xdr:colOff>101600</xdr:colOff>
      <xdr:row>63</xdr:row>
      <xdr:rowOff>58965</xdr:rowOff>
    </xdr:to>
    <xdr:sp macro="" textlink="">
      <xdr:nvSpPr>
        <xdr:cNvPr id="714" name="楕円 713"/>
        <xdr:cNvSpPr/>
      </xdr:nvSpPr>
      <xdr:spPr>
        <a:xfrm>
          <a:off x="20383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8165</xdr:rowOff>
    </xdr:from>
    <xdr:to>
      <xdr:col>111</xdr:col>
      <xdr:colOff>177800</xdr:colOff>
      <xdr:row>63</xdr:row>
      <xdr:rowOff>24493</xdr:rowOff>
    </xdr:to>
    <xdr:cxnSp macro="">
      <xdr:nvCxnSpPr>
        <xdr:cNvPr id="715" name="直線コネクタ 714"/>
        <xdr:cNvCxnSpPr/>
      </xdr:nvCxnSpPr>
      <xdr:spPr>
        <a:xfrm>
          <a:off x="20434300" y="108095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128815</xdr:rowOff>
    </xdr:from>
    <xdr:to>
      <xdr:col>102</xdr:col>
      <xdr:colOff>165100</xdr:colOff>
      <xdr:row>63</xdr:row>
      <xdr:rowOff>58965</xdr:rowOff>
    </xdr:to>
    <xdr:sp macro="" textlink="">
      <xdr:nvSpPr>
        <xdr:cNvPr id="716" name="楕円 715"/>
        <xdr:cNvSpPr/>
      </xdr:nvSpPr>
      <xdr:spPr>
        <a:xfrm>
          <a:off x="19494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8165</xdr:rowOff>
    </xdr:from>
    <xdr:to>
      <xdr:col>107</xdr:col>
      <xdr:colOff>50800</xdr:colOff>
      <xdr:row>63</xdr:row>
      <xdr:rowOff>8165</xdr:rowOff>
    </xdr:to>
    <xdr:cxnSp macro="">
      <xdr:nvCxnSpPr>
        <xdr:cNvPr id="717" name="直線コネクタ 716"/>
        <xdr:cNvCxnSpPr/>
      </xdr:nvCxnSpPr>
      <xdr:spPr>
        <a:xfrm>
          <a:off x="19545300" y="108095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128815</xdr:rowOff>
    </xdr:from>
    <xdr:to>
      <xdr:col>98</xdr:col>
      <xdr:colOff>38100</xdr:colOff>
      <xdr:row>63</xdr:row>
      <xdr:rowOff>58965</xdr:rowOff>
    </xdr:to>
    <xdr:sp macro="" textlink="">
      <xdr:nvSpPr>
        <xdr:cNvPr id="718" name="楕円 717"/>
        <xdr:cNvSpPr/>
      </xdr:nvSpPr>
      <xdr:spPr>
        <a:xfrm>
          <a:off x="186055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8165</xdr:rowOff>
    </xdr:from>
    <xdr:to>
      <xdr:col>102</xdr:col>
      <xdr:colOff>114300</xdr:colOff>
      <xdr:row>63</xdr:row>
      <xdr:rowOff>8165</xdr:rowOff>
    </xdr:to>
    <xdr:cxnSp macro="">
      <xdr:nvCxnSpPr>
        <xdr:cNvPr id="719" name="直線コネクタ 718"/>
        <xdr:cNvCxnSpPr/>
      </xdr:nvCxnSpPr>
      <xdr:spPr>
        <a:xfrm>
          <a:off x="18656300" y="108095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20" name="n_1aveValue【保健センター・保健所】&#10;一人当たり面積"/>
        <xdr:cNvSpPr txBox="1"/>
      </xdr:nvSpPr>
      <xdr:spPr>
        <a:xfrm>
          <a:off x="210757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21" name="n_2aveValue【保健センター・保健所】&#10;一人当たり面積"/>
        <xdr:cNvSpPr txBox="1"/>
      </xdr:nvSpPr>
      <xdr:spPr>
        <a:xfrm>
          <a:off x="20199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99984</xdr:rowOff>
    </xdr:from>
    <xdr:ext cx="469744" cy="259045"/>
    <xdr:sp macro="" textlink="">
      <xdr:nvSpPr>
        <xdr:cNvPr id="722" name="n_3aveValue【保健センター・保健所】&#10;一人当たり面積"/>
        <xdr:cNvSpPr txBox="1"/>
      </xdr:nvSpPr>
      <xdr:spPr>
        <a:xfrm>
          <a:off x="19310427" y="1038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723" name="n_4aveValue【保健センター・保健所】&#10;一人当たり面積"/>
        <xdr:cNvSpPr txBox="1"/>
      </xdr:nvSpPr>
      <xdr:spPr>
        <a:xfrm>
          <a:off x="18421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66420</xdr:rowOff>
    </xdr:from>
    <xdr:ext cx="469744" cy="259045"/>
    <xdr:sp macro="" textlink="">
      <xdr:nvSpPr>
        <xdr:cNvPr id="724" name="n_1mainValue【保健センター・保健所】&#10;一人当たり面積"/>
        <xdr:cNvSpPr txBox="1"/>
      </xdr:nvSpPr>
      <xdr:spPr>
        <a:xfrm>
          <a:off x="21075727" y="1086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725" name="n_2mainValue【保健センター・保健所】&#10;一人当たり面積"/>
        <xdr:cNvSpPr txBox="1"/>
      </xdr:nvSpPr>
      <xdr:spPr>
        <a:xfrm>
          <a:off x="20199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50092</xdr:rowOff>
    </xdr:from>
    <xdr:ext cx="469744" cy="259045"/>
    <xdr:sp macro="" textlink="">
      <xdr:nvSpPr>
        <xdr:cNvPr id="726" name="n_3mainValue【保健センター・保健所】&#10;一人当たり面積"/>
        <xdr:cNvSpPr txBox="1"/>
      </xdr:nvSpPr>
      <xdr:spPr>
        <a:xfrm>
          <a:off x="19310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50092</xdr:rowOff>
    </xdr:from>
    <xdr:ext cx="469744" cy="259045"/>
    <xdr:sp macro="" textlink="">
      <xdr:nvSpPr>
        <xdr:cNvPr id="727" name="n_4mainValue【保健センター・保健所】&#10;一人当たり面積"/>
        <xdr:cNvSpPr txBox="1"/>
      </xdr:nvSpPr>
      <xdr:spPr>
        <a:xfrm>
          <a:off x="18421427"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0" name="テキスト ボックス 73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40005</xdr:rowOff>
    </xdr:from>
    <xdr:to>
      <xdr:col>85</xdr:col>
      <xdr:colOff>126364</xdr:colOff>
      <xdr:row>86</xdr:row>
      <xdr:rowOff>3811</xdr:rowOff>
    </xdr:to>
    <xdr:cxnSp macro="">
      <xdr:nvCxnSpPr>
        <xdr:cNvPr id="752" name="直線コネクタ 751"/>
        <xdr:cNvCxnSpPr/>
      </xdr:nvCxnSpPr>
      <xdr:spPr>
        <a:xfrm flipV="1">
          <a:off x="16318864" y="13241655"/>
          <a:ext cx="0" cy="1506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753" name="【消防施設】&#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754" name="直線コネクタ 753"/>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158132</xdr:rowOff>
    </xdr:from>
    <xdr:ext cx="405111" cy="259045"/>
    <xdr:sp macro="" textlink="">
      <xdr:nvSpPr>
        <xdr:cNvPr id="755" name="【消防施設】&#10;有形固定資産減価償却率最大値テキスト"/>
        <xdr:cNvSpPr txBox="1"/>
      </xdr:nvSpPr>
      <xdr:spPr>
        <a:xfrm>
          <a:off x="16357600" y="1301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40005</xdr:rowOff>
    </xdr:from>
    <xdr:to>
      <xdr:col>86</xdr:col>
      <xdr:colOff>25400</xdr:colOff>
      <xdr:row>77</xdr:row>
      <xdr:rowOff>40005</xdr:rowOff>
    </xdr:to>
    <xdr:cxnSp macro="">
      <xdr:nvCxnSpPr>
        <xdr:cNvPr id="756" name="直線コネクタ 755"/>
        <xdr:cNvCxnSpPr/>
      </xdr:nvCxnSpPr>
      <xdr:spPr>
        <a:xfrm>
          <a:off x="16230600" y="1324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149241</xdr:rowOff>
    </xdr:from>
    <xdr:ext cx="405111" cy="259045"/>
    <xdr:sp macro="" textlink="">
      <xdr:nvSpPr>
        <xdr:cNvPr id="757" name="【消防施設】&#10;有形固定資産減価償却率平均値テキスト"/>
        <xdr:cNvSpPr txBox="1"/>
      </xdr:nvSpPr>
      <xdr:spPr>
        <a:xfrm>
          <a:off x="16357600" y="13865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126364</xdr:rowOff>
    </xdr:from>
    <xdr:to>
      <xdr:col>85</xdr:col>
      <xdr:colOff>177800</xdr:colOff>
      <xdr:row>82</xdr:row>
      <xdr:rowOff>56514</xdr:rowOff>
    </xdr:to>
    <xdr:sp macro="" textlink="">
      <xdr:nvSpPr>
        <xdr:cNvPr id="758" name="フローチャート: 判断 757"/>
        <xdr:cNvSpPr/>
      </xdr:nvSpPr>
      <xdr:spPr>
        <a:xfrm>
          <a:off x="162687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759" name="フローチャート: 判断 758"/>
        <xdr:cNvSpPr/>
      </xdr:nvSpPr>
      <xdr:spPr>
        <a:xfrm>
          <a:off x="15430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52070</xdr:rowOff>
    </xdr:from>
    <xdr:to>
      <xdr:col>76</xdr:col>
      <xdr:colOff>165100</xdr:colOff>
      <xdr:row>81</xdr:row>
      <xdr:rowOff>153670</xdr:rowOff>
    </xdr:to>
    <xdr:sp macro="" textlink="">
      <xdr:nvSpPr>
        <xdr:cNvPr id="760" name="フローチャート: 判断 759"/>
        <xdr:cNvSpPr/>
      </xdr:nvSpPr>
      <xdr:spPr>
        <a:xfrm>
          <a:off x="14541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761" name="フローチャート: 判断 760"/>
        <xdr:cNvSpPr/>
      </xdr:nvSpPr>
      <xdr:spPr>
        <a:xfrm>
          <a:off x="13652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21589</xdr:rowOff>
    </xdr:from>
    <xdr:to>
      <xdr:col>67</xdr:col>
      <xdr:colOff>101600</xdr:colOff>
      <xdr:row>81</xdr:row>
      <xdr:rowOff>123189</xdr:rowOff>
    </xdr:to>
    <xdr:sp macro="" textlink="">
      <xdr:nvSpPr>
        <xdr:cNvPr id="762" name="フローチャート: 判断 761"/>
        <xdr:cNvSpPr/>
      </xdr:nvSpPr>
      <xdr:spPr>
        <a:xfrm>
          <a:off x="12763500" y="1390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10161</xdr:rowOff>
    </xdr:from>
    <xdr:to>
      <xdr:col>85</xdr:col>
      <xdr:colOff>177800</xdr:colOff>
      <xdr:row>85</xdr:row>
      <xdr:rowOff>111761</xdr:rowOff>
    </xdr:to>
    <xdr:sp macro="" textlink="">
      <xdr:nvSpPr>
        <xdr:cNvPr id="768" name="楕円 767"/>
        <xdr:cNvSpPr/>
      </xdr:nvSpPr>
      <xdr:spPr>
        <a:xfrm>
          <a:off x="162687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96538</xdr:rowOff>
    </xdr:from>
    <xdr:ext cx="405111" cy="259045"/>
    <xdr:sp macro="" textlink="">
      <xdr:nvSpPr>
        <xdr:cNvPr id="769" name="【消防施設】&#10;有形固定資産減価償却率該当値テキスト"/>
        <xdr:cNvSpPr txBox="1"/>
      </xdr:nvSpPr>
      <xdr:spPr>
        <a:xfrm>
          <a:off x="16357600" y="14498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141605</xdr:rowOff>
    </xdr:from>
    <xdr:to>
      <xdr:col>81</xdr:col>
      <xdr:colOff>101600</xdr:colOff>
      <xdr:row>85</xdr:row>
      <xdr:rowOff>71755</xdr:rowOff>
    </xdr:to>
    <xdr:sp macro="" textlink="">
      <xdr:nvSpPr>
        <xdr:cNvPr id="770" name="楕円 769"/>
        <xdr:cNvSpPr/>
      </xdr:nvSpPr>
      <xdr:spPr>
        <a:xfrm>
          <a:off x="15430500" y="1454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20955</xdr:rowOff>
    </xdr:from>
    <xdr:to>
      <xdr:col>85</xdr:col>
      <xdr:colOff>127000</xdr:colOff>
      <xdr:row>85</xdr:row>
      <xdr:rowOff>60961</xdr:rowOff>
    </xdr:to>
    <xdr:cxnSp macro="">
      <xdr:nvCxnSpPr>
        <xdr:cNvPr id="771" name="直線コネクタ 770"/>
        <xdr:cNvCxnSpPr/>
      </xdr:nvCxnSpPr>
      <xdr:spPr>
        <a:xfrm>
          <a:off x="15481300" y="14594205"/>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99695</xdr:rowOff>
    </xdr:from>
    <xdr:to>
      <xdr:col>76</xdr:col>
      <xdr:colOff>165100</xdr:colOff>
      <xdr:row>85</xdr:row>
      <xdr:rowOff>29845</xdr:rowOff>
    </xdr:to>
    <xdr:sp macro="" textlink="">
      <xdr:nvSpPr>
        <xdr:cNvPr id="772" name="楕円 771"/>
        <xdr:cNvSpPr/>
      </xdr:nvSpPr>
      <xdr:spPr>
        <a:xfrm>
          <a:off x="14541500" y="1450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150495</xdr:rowOff>
    </xdr:from>
    <xdr:to>
      <xdr:col>81</xdr:col>
      <xdr:colOff>50800</xdr:colOff>
      <xdr:row>85</xdr:row>
      <xdr:rowOff>20955</xdr:rowOff>
    </xdr:to>
    <xdr:cxnSp macro="">
      <xdr:nvCxnSpPr>
        <xdr:cNvPr id="773" name="直線コネクタ 772"/>
        <xdr:cNvCxnSpPr/>
      </xdr:nvCxnSpPr>
      <xdr:spPr>
        <a:xfrm>
          <a:off x="14592300" y="145522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57786</xdr:rowOff>
    </xdr:from>
    <xdr:to>
      <xdr:col>72</xdr:col>
      <xdr:colOff>38100</xdr:colOff>
      <xdr:row>84</xdr:row>
      <xdr:rowOff>159386</xdr:rowOff>
    </xdr:to>
    <xdr:sp macro="" textlink="">
      <xdr:nvSpPr>
        <xdr:cNvPr id="774" name="楕円 773"/>
        <xdr:cNvSpPr/>
      </xdr:nvSpPr>
      <xdr:spPr>
        <a:xfrm>
          <a:off x="13652500" y="1445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108586</xdr:rowOff>
    </xdr:from>
    <xdr:to>
      <xdr:col>76</xdr:col>
      <xdr:colOff>114300</xdr:colOff>
      <xdr:row>84</xdr:row>
      <xdr:rowOff>150495</xdr:rowOff>
    </xdr:to>
    <xdr:cxnSp macro="">
      <xdr:nvCxnSpPr>
        <xdr:cNvPr id="775" name="直線コネクタ 774"/>
        <xdr:cNvCxnSpPr/>
      </xdr:nvCxnSpPr>
      <xdr:spPr>
        <a:xfrm>
          <a:off x="13703300" y="1451038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12064</xdr:rowOff>
    </xdr:from>
    <xdr:to>
      <xdr:col>67</xdr:col>
      <xdr:colOff>101600</xdr:colOff>
      <xdr:row>84</xdr:row>
      <xdr:rowOff>113664</xdr:rowOff>
    </xdr:to>
    <xdr:sp macro="" textlink="">
      <xdr:nvSpPr>
        <xdr:cNvPr id="776" name="楕円 775"/>
        <xdr:cNvSpPr/>
      </xdr:nvSpPr>
      <xdr:spPr>
        <a:xfrm>
          <a:off x="12763500" y="1441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62864</xdr:rowOff>
    </xdr:from>
    <xdr:to>
      <xdr:col>71</xdr:col>
      <xdr:colOff>177800</xdr:colOff>
      <xdr:row>84</xdr:row>
      <xdr:rowOff>108586</xdr:rowOff>
    </xdr:to>
    <xdr:cxnSp macro="">
      <xdr:nvCxnSpPr>
        <xdr:cNvPr id="777" name="直線コネクタ 776"/>
        <xdr:cNvCxnSpPr/>
      </xdr:nvCxnSpPr>
      <xdr:spPr>
        <a:xfrm>
          <a:off x="12814300" y="14464664"/>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38752</xdr:rowOff>
    </xdr:from>
    <xdr:ext cx="405111" cy="259045"/>
    <xdr:sp macro="" textlink="">
      <xdr:nvSpPr>
        <xdr:cNvPr id="778" name="n_1aveValue【消防施設】&#10;有形固定資産減価償却率"/>
        <xdr:cNvSpPr txBox="1"/>
      </xdr:nvSpPr>
      <xdr:spPr>
        <a:xfrm>
          <a:off x="152660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170197</xdr:rowOff>
    </xdr:from>
    <xdr:ext cx="405111" cy="259045"/>
    <xdr:sp macro="" textlink="">
      <xdr:nvSpPr>
        <xdr:cNvPr id="779" name="n_2aveValue【消防施設】&#10;有形固定資産減価償却率"/>
        <xdr:cNvSpPr txBox="1"/>
      </xdr:nvSpPr>
      <xdr:spPr>
        <a:xfrm>
          <a:off x="14389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4463</xdr:rowOff>
    </xdr:from>
    <xdr:ext cx="405111" cy="259045"/>
    <xdr:sp macro="" textlink="">
      <xdr:nvSpPr>
        <xdr:cNvPr id="780" name="n_3aveValue【消防施設】&#10;有形固定資産減価償却率"/>
        <xdr:cNvSpPr txBox="1"/>
      </xdr:nvSpPr>
      <xdr:spPr>
        <a:xfrm>
          <a:off x="13500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139716</xdr:rowOff>
    </xdr:from>
    <xdr:ext cx="405111" cy="259045"/>
    <xdr:sp macro="" textlink="">
      <xdr:nvSpPr>
        <xdr:cNvPr id="781" name="n_4aveValue【消防施設】&#10;有形固定資産減価償却率"/>
        <xdr:cNvSpPr txBox="1"/>
      </xdr:nvSpPr>
      <xdr:spPr>
        <a:xfrm>
          <a:off x="12611744" y="1368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62882</xdr:rowOff>
    </xdr:from>
    <xdr:ext cx="405111" cy="259045"/>
    <xdr:sp macro="" textlink="">
      <xdr:nvSpPr>
        <xdr:cNvPr id="782" name="n_1mainValue【消防施設】&#10;有形固定資産減価償却率"/>
        <xdr:cNvSpPr txBox="1"/>
      </xdr:nvSpPr>
      <xdr:spPr>
        <a:xfrm>
          <a:off x="15266044" y="1463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20972</xdr:rowOff>
    </xdr:from>
    <xdr:ext cx="405111" cy="259045"/>
    <xdr:sp macro="" textlink="">
      <xdr:nvSpPr>
        <xdr:cNvPr id="783" name="n_2mainValue【消防施設】&#10;有形固定資産減価償却率"/>
        <xdr:cNvSpPr txBox="1"/>
      </xdr:nvSpPr>
      <xdr:spPr>
        <a:xfrm>
          <a:off x="14389744" y="1459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150513</xdr:rowOff>
    </xdr:from>
    <xdr:ext cx="405111" cy="259045"/>
    <xdr:sp macro="" textlink="">
      <xdr:nvSpPr>
        <xdr:cNvPr id="784" name="n_3mainValue【消防施設】&#10;有形固定資産減価償却率"/>
        <xdr:cNvSpPr txBox="1"/>
      </xdr:nvSpPr>
      <xdr:spPr>
        <a:xfrm>
          <a:off x="13500744" y="1455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104791</xdr:rowOff>
    </xdr:from>
    <xdr:ext cx="405111" cy="259045"/>
    <xdr:sp macro="" textlink="">
      <xdr:nvSpPr>
        <xdr:cNvPr id="785" name="n_4mainValue【消防施設】&#10;有形固定資産減価償却率"/>
        <xdr:cNvSpPr txBox="1"/>
      </xdr:nvSpPr>
      <xdr:spPr>
        <a:xfrm>
          <a:off x="12611744" y="14506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6" name="直線コネクタ 79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7" name="テキスト ボックス 79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8" name="直線コネクタ 79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9" name="テキスト ボックス 79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800" name="直線コネクタ 79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1" name="テキスト ボックス 80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2" name="直線コネクタ 80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3" name="テキスト ボックス 80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4" name="直線コネクタ 80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5" name="テキスト ボックス 80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6" name="直線コネクタ 8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7" name="テキスト ボックス 8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87630</xdr:rowOff>
    </xdr:from>
    <xdr:to>
      <xdr:col>116</xdr:col>
      <xdr:colOff>62864</xdr:colOff>
      <xdr:row>86</xdr:row>
      <xdr:rowOff>102870</xdr:rowOff>
    </xdr:to>
    <xdr:cxnSp macro="">
      <xdr:nvCxnSpPr>
        <xdr:cNvPr id="809" name="直線コネクタ 808"/>
        <xdr:cNvCxnSpPr/>
      </xdr:nvCxnSpPr>
      <xdr:spPr>
        <a:xfrm flipV="1">
          <a:off x="22160864" y="1328928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10"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11" name="直線コネクタ 810"/>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34307</xdr:rowOff>
    </xdr:from>
    <xdr:ext cx="469744" cy="259045"/>
    <xdr:sp macro="" textlink="">
      <xdr:nvSpPr>
        <xdr:cNvPr id="812" name="【消防施設】&#10;一人当たり面積最大値テキスト"/>
        <xdr:cNvSpPr txBox="1"/>
      </xdr:nvSpPr>
      <xdr:spPr>
        <a:xfrm>
          <a:off x="22199600" y="1306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87630</xdr:rowOff>
    </xdr:from>
    <xdr:to>
      <xdr:col>116</xdr:col>
      <xdr:colOff>152400</xdr:colOff>
      <xdr:row>77</xdr:row>
      <xdr:rowOff>87630</xdr:rowOff>
    </xdr:to>
    <xdr:cxnSp macro="">
      <xdr:nvCxnSpPr>
        <xdr:cNvPr id="813" name="直線コネクタ 812"/>
        <xdr:cNvCxnSpPr/>
      </xdr:nvCxnSpPr>
      <xdr:spPr>
        <a:xfrm>
          <a:off x="22072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166388</xdr:rowOff>
    </xdr:from>
    <xdr:ext cx="469744" cy="259045"/>
    <xdr:sp macro="" textlink="">
      <xdr:nvSpPr>
        <xdr:cNvPr id="814" name="【消防施設】&#10;一人当たり面積平均値テキスト"/>
        <xdr:cNvSpPr txBox="1"/>
      </xdr:nvSpPr>
      <xdr:spPr>
        <a:xfrm>
          <a:off x="22199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815" name="フローチャート: 判断 814"/>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158750</xdr:rowOff>
    </xdr:from>
    <xdr:to>
      <xdr:col>112</xdr:col>
      <xdr:colOff>38100</xdr:colOff>
      <xdr:row>85</xdr:row>
      <xdr:rowOff>88900</xdr:rowOff>
    </xdr:to>
    <xdr:sp macro="" textlink="">
      <xdr:nvSpPr>
        <xdr:cNvPr id="816" name="フローチャート: 判断 815"/>
        <xdr:cNvSpPr/>
      </xdr:nvSpPr>
      <xdr:spPr>
        <a:xfrm>
          <a:off x="21272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10161</xdr:rowOff>
    </xdr:from>
    <xdr:to>
      <xdr:col>107</xdr:col>
      <xdr:colOff>101600</xdr:colOff>
      <xdr:row>85</xdr:row>
      <xdr:rowOff>111761</xdr:rowOff>
    </xdr:to>
    <xdr:sp macro="" textlink="">
      <xdr:nvSpPr>
        <xdr:cNvPr id="817" name="フローチャート: 判断 816"/>
        <xdr:cNvSpPr/>
      </xdr:nvSpPr>
      <xdr:spPr>
        <a:xfrm>
          <a:off x="20383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13970</xdr:rowOff>
    </xdr:from>
    <xdr:to>
      <xdr:col>102</xdr:col>
      <xdr:colOff>165100</xdr:colOff>
      <xdr:row>85</xdr:row>
      <xdr:rowOff>115570</xdr:rowOff>
    </xdr:to>
    <xdr:sp macro="" textlink="">
      <xdr:nvSpPr>
        <xdr:cNvPr id="818" name="フローチャート: 判断 817"/>
        <xdr:cNvSpPr/>
      </xdr:nvSpPr>
      <xdr:spPr>
        <a:xfrm>
          <a:off x="19494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115570</xdr:rowOff>
    </xdr:to>
    <xdr:sp macro="" textlink="">
      <xdr:nvSpPr>
        <xdr:cNvPr id="819" name="フローチャート: 判断 818"/>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0" name="テキスト ボックス 8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1" name="テキスト ボックス 8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2" name="テキスト ボックス 8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3" name="テキスト ボックス 8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4" name="テキスト ボックス 8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44450</xdr:rowOff>
    </xdr:from>
    <xdr:to>
      <xdr:col>116</xdr:col>
      <xdr:colOff>114300</xdr:colOff>
      <xdr:row>86</xdr:row>
      <xdr:rowOff>146050</xdr:rowOff>
    </xdr:to>
    <xdr:sp macro="" textlink="">
      <xdr:nvSpPr>
        <xdr:cNvPr id="825" name="楕円 824"/>
        <xdr:cNvSpPr/>
      </xdr:nvSpPr>
      <xdr:spPr>
        <a:xfrm>
          <a:off x="221107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130827</xdr:rowOff>
    </xdr:from>
    <xdr:ext cx="469744" cy="259045"/>
    <xdr:sp macro="" textlink="">
      <xdr:nvSpPr>
        <xdr:cNvPr id="826" name="【消防施設】&#10;一人当たり面積該当値テキスト"/>
        <xdr:cNvSpPr txBox="1"/>
      </xdr:nvSpPr>
      <xdr:spPr>
        <a:xfrm>
          <a:off x="22199600" y="1470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44450</xdr:rowOff>
    </xdr:from>
    <xdr:to>
      <xdr:col>112</xdr:col>
      <xdr:colOff>38100</xdr:colOff>
      <xdr:row>86</xdr:row>
      <xdr:rowOff>146050</xdr:rowOff>
    </xdr:to>
    <xdr:sp macro="" textlink="">
      <xdr:nvSpPr>
        <xdr:cNvPr id="827" name="楕円 826"/>
        <xdr:cNvSpPr/>
      </xdr:nvSpPr>
      <xdr:spPr>
        <a:xfrm>
          <a:off x="21272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95250</xdr:rowOff>
    </xdr:from>
    <xdr:to>
      <xdr:col>116</xdr:col>
      <xdr:colOff>63500</xdr:colOff>
      <xdr:row>86</xdr:row>
      <xdr:rowOff>95250</xdr:rowOff>
    </xdr:to>
    <xdr:cxnSp macro="">
      <xdr:nvCxnSpPr>
        <xdr:cNvPr id="828" name="直線コネクタ 827"/>
        <xdr:cNvCxnSpPr/>
      </xdr:nvCxnSpPr>
      <xdr:spPr>
        <a:xfrm>
          <a:off x="21323300" y="14839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44450</xdr:rowOff>
    </xdr:from>
    <xdr:to>
      <xdr:col>107</xdr:col>
      <xdr:colOff>101600</xdr:colOff>
      <xdr:row>86</xdr:row>
      <xdr:rowOff>146050</xdr:rowOff>
    </xdr:to>
    <xdr:sp macro="" textlink="">
      <xdr:nvSpPr>
        <xdr:cNvPr id="829" name="楕円 828"/>
        <xdr:cNvSpPr/>
      </xdr:nvSpPr>
      <xdr:spPr>
        <a:xfrm>
          <a:off x="20383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95250</xdr:rowOff>
    </xdr:from>
    <xdr:to>
      <xdr:col>111</xdr:col>
      <xdr:colOff>177800</xdr:colOff>
      <xdr:row>86</xdr:row>
      <xdr:rowOff>95250</xdr:rowOff>
    </xdr:to>
    <xdr:cxnSp macro="">
      <xdr:nvCxnSpPr>
        <xdr:cNvPr id="830" name="直線コネクタ 829"/>
        <xdr:cNvCxnSpPr/>
      </xdr:nvCxnSpPr>
      <xdr:spPr>
        <a:xfrm>
          <a:off x="20434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44450</xdr:rowOff>
    </xdr:from>
    <xdr:to>
      <xdr:col>102</xdr:col>
      <xdr:colOff>165100</xdr:colOff>
      <xdr:row>86</xdr:row>
      <xdr:rowOff>146050</xdr:rowOff>
    </xdr:to>
    <xdr:sp macro="" textlink="">
      <xdr:nvSpPr>
        <xdr:cNvPr id="831" name="楕円 830"/>
        <xdr:cNvSpPr/>
      </xdr:nvSpPr>
      <xdr:spPr>
        <a:xfrm>
          <a:off x="19494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95250</xdr:rowOff>
    </xdr:from>
    <xdr:to>
      <xdr:col>107</xdr:col>
      <xdr:colOff>50800</xdr:colOff>
      <xdr:row>86</xdr:row>
      <xdr:rowOff>95250</xdr:rowOff>
    </xdr:to>
    <xdr:cxnSp macro="">
      <xdr:nvCxnSpPr>
        <xdr:cNvPr id="832" name="直線コネクタ 831"/>
        <xdr:cNvCxnSpPr/>
      </xdr:nvCxnSpPr>
      <xdr:spPr>
        <a:xfrm>
          <a:off x="19545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44450</xdr:rowOff>
    </xdr:from>
    <xdr:to>
      <xdr:col>98</xdr:col>
      <xdr:colOff>38100</xdr:colOff>
      <xdr:row>86</xdr:row>
      <xdr:rowOff>146050</xdr:rowOff>
    </xdr:to>
    <xdr:sp macro="" textlink="">
      <xdr:nvSpPr>
        <xdr:cNvPr id="833" name="楕円 832"/>
        <xdr:cNvSpPr/>
      </xdr:nvSpPr>
      <xdr:spPr>
        <a:xfrm>
          <a:off x="18605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95250</xdr:rowOff>
    </xdr:from>
    <xdr:to>
      <xdr:col>102</xdr:col>
      <xdr:colOff>114300</xdr:colOff>
      <xdr:row>86</xdr:row>
      <xdr:rowOff>95250</xdr:rowOff>
    </xdr:to>
    <xdr:cxnSp macro="">
      <xdr:nvCxnSpPr>
        <xdr:cNvPr id="834" name="直線コネクタ 833"/>
        <xdr:cNvCxnSpPr/>
      </xdr:nvCxnSpPr>
      <xdr:spPr>
        <a:xfrm>
          <a:off x="18656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105427</xdr:rowOff>
    </xdr:from>
    <xdr:ext cx="469744" cy="259045"/>
    <xdr:sp macro="" textlink="">
      <xdr:nvSpPr>
        <xdr:cNvPr id="835" name="n_1aveValue【消防施設】&#10;一人当たり面積"/>
        <xdr:cNvSpPr txBox="1"/>
      </xdr:nvSpPr>
      <xdr:spPr>
        <a:xfrm>
          <a:off x="210757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128288</xdr:rowOff>
    </xdr:from>
    <xdr:ext cx="469744" cy="259045"/>
    <xdr:sp macro="" textlink="">
      <xdr:nvSpPr>
        <xdr:cNvPr id="836" name="n_2aveValue【消防施設】&#10;一人当たり面積"/>
        <xdr:cNvSpPr txBox="1"/>
      </xdr:nvSpPr>
      <xdr:spPr>
        <a:xfrm>
          <a:off x="20199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132097</xdr:rowOff>
    </xdr:from>
    <xdr:ext cx="469744" cy="259045"/>
    <xdr:sp macro="" textlink="">
      <xdr:nvSpPr>
        <xdr:cNvPr id="837" name="n_3aveValue【消防施設】&#10;一人当たり面積"/>
        <xdr:cNvSpPr txBox="1"/>
      </xdr:nvSpPr>
      <xdr:spPr>
        <a:xfrm>
          <a:off x="19310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132097</xdr:rowOff>
    </xdr:from>
    <xdr:ext cx="469744" cy="259045"/>
    <xdr:sp macro="" textlink="">
      <xdr:nvSpPr>
        <xdr:cNvPr id="838" name="n_4aveValue【消防施設】&#10;一人当たり面積"/>
        <xdr:cNvSpPr txBox="1"/>
      </xdr:nvSpPr>
      <xdr:spPr>
        <a:xfrm>
          <a:off x="18421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137177</xdr:rowOff>
    </xdr:from>
    <xdr:ext cx="469744" cy="259045"/>
    <xdr:sp macro="" textlink="">
      <xdr:nvSpPr>
        <xdr:cNvPr id="839" name="n_1mainValue【消防施設】&#10;一人当たり面積"/>
        <xdr:cNvSpPr txBox="1"/>
      </xdr:nvSpPr>
      <xdr:spPr>
        <a:xfrm>
          <a:off x="210757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137177</xdr:rowOff>
    </xdr:from>
    <xdr:ext cx="469744" cy="259045"/>
    <xdr:sp macro="" textlink="">
      <xdr:nvSpPr>
        <xdr:cNvPr id="840" name="n_2mainValue【消防施設】&#10;一人当たり面積"/>
        <xdr:cNvSpPr txBox="1"/>
      </xdr:nvSpPr>
      <xdr:spPr>
        <a:xfrm>
          <a:off x="20199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137177</xdr:rowOff>
    </xdr:from>
    <xdr:ext cx="469744" cy="259045"/>
    <xdr:sp macro="" textlink="">
      <xdr:nvSpPr>
        <xdr:cNvPr id="841" name="n_3mainValue【消防施設】&#10;一人当たり面積"/>
        <xdr:cNvSpPr txBox="1"/>
      </xdr:nvSpPr>
      <xdr:spPr>
        <a:xfrm>
          <a:off x="19310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137177</xdr:rowOff>
    </xdr:from>
    <xdr:ext cx="469744" cy="259045"/>
    <xdr:sp macro="" textlink="">
      <xdr:nvSpPr>
        <xdr:cNvPr id="842" name="n_4mainValue【消防施設】&#10;一人当たり面積"/>
        <xdr:cNvSpPr txBox="1"/>
      </xdr:nvSpPr>
      <xdr:spPr>
        <a:xfrm>
          <a:off x="18421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3" name="正方形/長方形 8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4" name="正方形/長方形 8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5" name="正方形/長方形 8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6" name="正方形/長方形 8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7" name="正方形/長方形 8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8" name="正方形/長方形 8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9" name="正方形/長方形 8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0" name="正方形/長方形 8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1" name="テキスト ボックス 8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2" name="直線コネクタ 8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3" name="テキスト ボックス 8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4" name="直線コネクタ 85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5" name="テキスト ボックス 854"/>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6" name="直線コネクタ 85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7" name="テキスト ボックス 85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8" name="直線コネクタ 85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9" name="テキスト ボックス 85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0" name="直線コネクタ 85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1" name="テキスト ボックス 86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2" name="直線コネクタ 86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3" name="テキスト ボックス 86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4" name="直線コネクタ 86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5" name="テキスト ボックス 864"/>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6" name="直線コネクタ 86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40277</xdr:rowOff>
    </xdr:from>
    <xdr:to>
      <xdr:col>85</xdr:col>
      <xdr:colOff>126364</xdr:colOff>
      <xdr:row>109</xdr:row>
      <xdr:rowOff>35379</xdr:rowOff>
    </xdr:to>
    <xdr:cxnSp macro="">
      <xdr:nvCxnSpPr>
        <xdr:cNvPr id="868" name="直線コネクタ 867"/>
        <xdr:cNvCxnSpPr/>
      </xdr:nvCxnSpPr>
      <xdr:spPr>
        <a:xfrm flipV="1">
          <a:off x="16318864" y="1718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9"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70" name="直線コネクタ 869"/>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158404</xdr:rowOff>
    </xdr:from>
    <xdr:ext cx="340478" cy="259045"/>
    <xdr:sp macro="" textlink="">
      <xdr:nvSpPr>
        <xdr:cNvPr id="871" name="【庁舎】&#10;有形固定資産減価償却率最大値テキスト"/>
        <xdr:cNvSpPr txBox="1"/>
      </xdr:nvSpPr>
      <xdr:spPr>
        <a:xfrm>
          <a:off x="16357600" y="1696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40277</xdr:rowOff>
    </xdr:from>
    <xdr:to>
      <xdr:col>86</xdr:col>
      <xdr:colOff>25400</xdr:colOff>
      <xdr:row>100</xdr:row>
      <xdr:rowOff>40277</xdr:rowOff>
    </xdr:to>
    <xdr:cxnSp macro="">
      <xdr:nvCxnSpPr>
        <xdr:cNvPr id="872" name="直線コネクタ 871"/>
        <xdr:cNvCxnSpPr/>
      </xdr:nvCxnSpPr>
      <xdr:spPr>
        <a:xfrm>
          <a:off x="16230600" y="1718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76035</xdr:rowOff>
    </xdr:from>
    <xdr:ext cx="405111" cy="259045"/>
    <xdr:sp macro="" textlink="">
      <xdr:nvSpPr>
        <xdr:cNvPr id="873" name="【庁舎】&#10;有形固定資産減価償却率平均値テキスト"/>
        <xdr:cNvSpPr txBox="1"/>
      </xdr:nvSpPr>
      <xdr:spPr>
        <a:xfrm>
          <a:off x="16357600" y="17735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53158</xdr:rowOff>
    </xdr:from>
    <xdr:to>
      <xdr:col>85</xdr:col>
      <xdr:colOff>177800</xdr:colOff>
      <xdr:row>104</xdr:row>
      <xdr:rowOff>154758</xdr:rowOff>
    </xdr:to>
    <xdr:sp macro="" textlink="">
      <xdr:nvSpPr>
        <xdr:cNvPr id="874" name="フローチャート: 判断 873"/>
        <xdr:cNvSpPr/>
      </xdr:nvSpPr>
      <xdr:spPr>
        <a:xfrm>
          <a:off x="162687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28666</xdr:rowOff>
    </xdr:from>
    <xdr:to>
      <xdr:col>81</xdr:col>
      <xdr:colOff>101600</xdr:colOff>
      <xdr:row>104</xdr:row>
      <xdr:rowOff>130266</xdr:rowOff>
    </xdr:to>
    <xdr:sp macro="" textlink="">
      <xdr:nvSpPr>
        <xdr:cNvPr id="875" name="フローチャート: 判断 874"/>
        <xdr:cNvSpPr/>
      </xdr:nvSpPr>
      <xdr:spPr>
        <a:xfrm>
          <a:off x="15430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4173</xdr:rowOff>
    </xdr:from>
    <xdr:to>
      <xdr:col>76</xdr:col>
      <xdr:colOff>165100</xdr:colOff>
      <xdr:row>104</xdr:row>
      <xdr:rowOff>105773</xdr:rowOff>
    </xdr:to>
    <xdr:sp macro="" textlink="">
      <xdr:nvSpPr>
        <xdr:cNvPr id="876" name="フローチャート: 判断 875"/>
        <xdr:cNvSpPr/>
      </xdr:nvSpPr>
      <xdr:spPr>
        <a:xfrm>
          <a:off x="14541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134801</xdr:rowOff>
    </xdr:from>
    <xdr:to>
      <xdr:col>72</xdr:col>
      <xdr:colOff>38100</xdr:colOff>
      <xdr:row>104</xdr:row>
      <xdr:rowOff>64951</xdr:rowOff>
    </xdr:to>
    <xdr:sp macro="" textlink="">
      <xdr:nvSpPr>
        <xdr:cNvPr id="877" name="フローチャート: 判断 876"/>
        <xdr:cNvSpPr/>
      </xdr:nvSpPr>
      <xdr:spPr>
        <a:xfrm>
          <a:off x="13652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151130</xdr:rowOff>
    </xdr:from>
    <xdr:to>
      <xdr:col>67</xdr:col>
      <xdr:colOff>101600</xdr:colOff>
      <xdr:row>104</xdr:row>
      <xdr:rowOff>81280</xdr:rowOff>
    </xdr:to>
    <xdr:sp macro="" textlink="">
      <xdr:nvSpPr>
        <xdr:cNvPr id="878" name="フローチャート: 判断 877"/>
        <xdr:cNvSpPr/>
      </xdr:nvSpPr>
      <xdr:spPr>
        <a:xfrm>
          <a:off x="12763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9" name="テキスト ボックス 87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0" name="テキスト ボックス 87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1" name="テキスト ボックス 88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2" name="テキスト ボックス 88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3" name="テキスト ボックス 88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156029</xdr:rowOff>
    </xdr:from>
    <xdr:to>
      <xdr:col>85</xdr:col>
      <xdr:colOff>177800</xdr:colOff>
      <xdr:row>109</xdr:row>
      <xdr:rowOff>86179</xdr:rowOff>
    </xdr:to>
    <xdr:sp macro="" textlink="">
      <xdr:nvSpPr>
        <xdr:cNvPr id="884" name="楕円 883"/>
        <xdr:cNvSpPr/>
      </xdr:nvSpPr>
      <xdr:spPr>
        <a:xfrm>
          <a:off x="162687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70956</xdr:rowOff>
    </xdr:from>
    <xdr:ext cx="469744" cy="259045"/>
    <xdr:sp macro="" textlink="">
      <xdr:nvSpPr>
        <xdr:cNvPr id="885" name="【庁舎】&#10;有形固定資産減価償却率該当値テキスト"/>
        <xdr:cNvSpPr txBox="1"/>
      </xdr:nvSpPr>
      <xdr:spPr>
        <a:xfrm>
          <a:off x="16357600" y="185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156029</xdr:rowOff>
    </xdr:from>
    <xdr:to>
      <xdr:col>81</xdr:col>
      <xdr:colOff>101600</xdr:colOff>
      <xdr:row>109</xdr:row>
      <xdr:rowOff>86179</xdr:rowOff>
    </xdr:to>
    <xdr:sp macro="" textlink="">
      <xdr:nvSpPr>
        <xdr:cNvPr id="886" name="楕円 885"/>
        <xdr:cNvSpPr/>
      </xdr:nvSpPr>
      <xdr:spPr>
        <a:xfrm>
          <a:off x="15430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109</xdr:row>
      <xdr:rowOff>35379</xdr:rowOff>
    </xdr:from>
    <xdr:to>
      <xdr:col>85</xdr:col>
      <xdr:colOff>127000</xdr:colOff>
      <xdr:row>109</xdr:row>
      <xdr:rowOff>35379</xdr:rowOff>
    </xdr:to>
    <xdr:cxnSp macro="">
      <xdr:nvCxnSpPr>
        <xdr:cNvPr id="887" name="直線コネクタ 886"/>
        <xdr:cNvCxnSpPr/>
      </xdr:nvCxnSpPr>
      <xdr:spPr>
        <a:xfrm>
          <a:off x="15481300" y="1872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156029</xdr:rowOff>
    </xdr:from>
    <xdr:to>
      <xdr:col>76</xdr:col>
      <xdr:colOff>165100</xdr:colOff>
      <xdr:row>109</xdr:row>
      <xdr:rowOff>86179</xdr:rowOff>
    </xdr:to>
    <xdr:sp macro="" textlink="">
      <xdr:nvSpPr>
        <xdr:cNvPr id="888" name="楕円 887"/>
        <xdr:cNvSpPr/>
      </xdr:nvSpPr>
      <xdr:spPr>
        <a:xfrm>
          <a:off x="14541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109</xdr:row>
      <xdr:rowOff>35379</xdr:rowOff>
    </xdr:from>
    <xdr:to>
      <xdr:col>81</xdr:col>
      <xdr:colOff>50800</xdr:colOff>
      <xdr:row>109</xdr:row>
      <xdr:rowOff>35379</xdr:rowOff>
    </xdr:to>
    <xdr:cxnSp macro="">
      <xdr:nvCxnSpPr>
        <xdr:cNvPr id="889" name="直線コネクタ 888"/>
        <xdr:cNvCxnSpPr/>
      </xdr:nvCxnSpPr>
      <xdr:spPr>
        <a:xfrm>
          <a:off x="14592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156029</xdr:rowOff>
    </xdr:from>
    <xdr:to>
      <xdr:col>72</xdr:col>
      <xdr:colOff>38100</xdr:colOff>
      <xdr:row>109</xdr:row>
      <xdr:rowOff>86179</xdr:rowOff>
    </xdr:to>
    <xdr:sp macro="" textlink="">
      <xdr:nvSpPr>
        <xdr:cNvPr id="890" name="楕円 889"/>
        <xdr:cNvSpPr/>
      </xdr:nvSpPr>
      <xdr:spPr>
        <a:xfrm>
          <a:off x="13652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35379</xdr:rowOff>
    </xdr:from>
    <xdr:to>
      <xdr:col>76</xdr:col>
      <xdr:colOff>114300</xdr:colOff>
      <xdr:row>109</xdr:row>
      <xdr:rowOff>35379</xdr:rowOff>
    </xdr:to>
    <xdr:cxnSp macro="">
      <xdr:nvCxnSpPr>
        <xdr:cNvPr id="891" name="直線コネクタ 890"/>
        <xdr:cNvCxnSpPr/>
      </xdr:nvCxnSpPr>
      <xdr:spPr>
        <a:xfrm>
          <a:off x="13703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156029</xdr:rowOff>
    </xdr:from>
    <xdr:to>
      <xdr:col>67</xdr:col>
      <xdr:colOff>101600</xdr:colOff>
      <xdr:row>109</xdr:row>
      <xdr:rowOff>86179</xdr:rowOff>
    </xdr:to>
    <xdr:sp macro="" textlink="">
      <xdr:nvSpPr>
        <xdr:cNvPr id="892" name="楕円 891"/>
        <xdr:cNvSpPr/>
      </xdr:nvSpPr>
      <xdr:spPr>
        <a:xfrm>
          <a:off x="12763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109</xdr:row>
      <xdr:rowOff>35379</xdr:rowOff>
    </xdr:from>
    <xdr:to>
      <xdr:col>71</xdr:col>
      <xdr:colOff>177800</xdr:colOff>
      <xdr:row>109</xdr:row>
      <xdr:rowOff>35379</xdr:rowOff>
    </xdr:to>
    <xdr:cxnSp macro="">
      <xdr:nvCxnSpPr>
        <xdr:cNvPr id="893" name="直線コネクタ 892"/>
        <xdr:cNvCxnSpPr/>
      </xdr:nvCxnSpPr>
      <xdr:spPr>
        <a:xfrm>
          <a:off x="12814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146793</xdr:rowOff>
    </xdr:from>
    <xdr:ext cx="405111" cy="259045"/>
    <xdr:sp macro="" textlink="">
      <xdr:nvSpPr>
        <xdr:cNvPr id="894" name="n_1aveValue【庁舎】&#10;有形固定資産減価償却率"/>
        <xdr:cNvSpPr txBox="1"/>
      </xdr:nvSpPr>
      <xdr:spPr>
        <a:xfrm>
          <a:off x="15266044" y="1763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122300</xdr:rowOff>
    </xdr:from>
    <xdr:ext cx="405111" cy="259045"/>
    <xdr:sp macro="" textlink="">
      <xdr:nvSpPr>
        <xdr:cNvPr id="895" name="n_2aveValue【庁舎】&#10;有形固定資産減価償却率"/>
        <xdr:cNvSpPr txBox="1"/>
      </xdr:nvSpPr>
      <xdr:spPr>
        <a:xfrm>
          <a:off x="143897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81478</xdr:rowOff>
    </xdr:from>
    <xdr:ext cx="405111" cy="259045"/>
    <xdr:sp macro="" textlink="">
      <xdr:nvSpPr>
        <xdr:cNvPr id="896" name="n_3aveValue【庁舎】&#10;有形固定資産減価償却率"/>
        <xdr:cNvSpPr txBox="1"/>
      </xdr:nvSpPr>
      <xdr:spPr>
        <a:xfrm>
          <a:off x="13500744" y="1756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97807</xdr:rowOff>
    </xdr:from>
    <xdr:ext cx="405111" cy="259045"/>
    <xdr:sp macro="" textlink="">
      <xdr:nvSpPr>
        <xdr:cNvPr id="897" name="n_4aveValue【庁舎】&#10;有形固定資産減価償却率"/>
        <xdr:cNvSpPr txBox="1"/>
      </xdr:nvSpPr>
      <xdr:spPr>
        <a:xfrm>
          <a:off x="12611744" y="1758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77306</xdr:rowOff>
    </xdr:from>
    <xdr:ext cx="469744" cy="259045"/>
    <xdr:sp macro="" textlink="">
      <xdr:nvSpPr>
        <xdr:cNvPr id="898" name="n_1mainValue【庁舎】&#10;有形固定資産減価償却率"/>
        <xdr:cNvSpPr txBox="1"/>
      </xdr:nvSpPr>
      <xdr:spPr>
        <a:xfrm>
          <a:off x="152337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109</xdr:row>
      <xdr:rowOff>77306</xdr:rowOff>
    </xdr:from>
    <xdr:ext cx="469744" cy="259045"/>
    <xdr:sp macro="" textlink="">
      <xdr:nvSpPr>
        <xdr:cNvPr id="899" name="n_2mainValue【庁舎】&#10;有形固定資産減価償却率"/>
        <xdr:cNvSpPr txBox="1"/>
      </xdr:nvSpPr>
      <xdr:spPr>
        <a:xfrm>
          <a:off x="14357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77306</xdr:rowOff>
    </xdr:from>
    <xdr:ext cx="469744" cy="259045"/>
    <xdr:sp macro="" textlink="">
      <xdr:nvSpPr>
        <xdr:cNvPr id="900" name="n_3mainValue【庁舎】&#10;有形固定資産減価償却率"/>
        <xdr:cNvSpPr txBox="1"/>
      </xdr:nvSpPr>
      <xdr:spPr>
        <a:xfrm>
          <a:off x="13468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77306</xdr:rowOff>
    </xdr:from>
    <xdr:ext cx="469744" cy="259045"/>
    <xdr:sp macro="" textlink="">
      <xdr:nvSpPr>
        <xdr:cNvPr id="901" name="n_4mainValue【庁舎】&#10;有形固定資産減価償却率"/>
        <xdr:cNvSpPr txBox="1"/>
      </xdr:nvSpPr>
      <xdr:spPr>
        <a:xfrm>
          <a:off x="12579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2" name="正方形/長方形 90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3" name="正方形/長方形 90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4" name="正方形/長方形 90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5" name="正方形/長方形 90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6" name="正方形/長方形 90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7" name="正方形/長方形 90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8" name="正方形/長方形 90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9" name="正方形/長方形 90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0" name="テキスト ボックス 90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1" name="直線コネクタ 91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2" name="直線コネクタ 91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3" name="テキスト ボックス 91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4" name="直線コネクタ 91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5" name="テキスト ボックス 91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6" name="直線コネクタ 91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7" name="テキスト ボックス 91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8" name="直線コネクタ 91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9" name="テキスト ボックス 91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0" name="直線コネクタ 91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1" name="テキスト ボックス 92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76200</xdr:rowOff>
    </xdr:from>
    <xdr:to>
      <xdr:col>116</xdr:col>
      <xdr:colOff>62864</xdr:colOff>
      <xdr:row>108</xdr:row>
      <xdr:rowOff>148589</xdr:rowOff>
    </xdr:to>
    <xdr:cxnSp macro="">
      <xdr:nvCxnSpPr>
        <xdr:cNvPr id="925" name="直線コネクタ 924"/>
        <xdr:cNvCxnSpPr/>
      </xdr:nvCxnSpPr>
      <xdr:spPr>
        <a:xfrm flipV="1">
          <a:off x="22160864" y="17221200"/>
          <a:ext cx="0" cy="144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926" name="【庁舎】&#10;一人当たり面積最小値テキスト"/>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927" name="直線コネクタ 926"/>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22877</xdr:rowOff>
    </xdr:from>
    <xdr:ext cx="469744" cy="259045"/>
    <xdr:sp macro="" textlink="">
      <xdr:nvSpPr>
        <xdr:cNvPr id="928" name="【庁舎】&#10;一人当たり面積最大値テキスト"/>
        <xdr:cNvSpPr txBox="1"/>
      </xdr:nvSpPr>
      <xdr:spPr>
        <a:xfrm>
          <a:off x="22199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76200</xdr:rowOff>
    </xdr:from>
    <xdr:to>
      <xdr:col>116</xdr:col>
      <xdr:colOff>152400</xdr:colOff>
      <xdr:row>100</xdr:row>
      <xdr:rowOff>76200</xdr:rowOff>
    </xdr:to>
    <xdr:cxnSp macro="">
      <xdr:nvCxnSpPr>
        <xdr:cNvPr id="929" name="直線コネクタ 928"/>
        <xdr:cNvCxnSpPr/>
      </xdr:nvCxnSpPr>
      <xdr:spPr>
        <a:xfrm>
          <a:off x="22072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13988</xdr:rowOff>
    </xdr:from>
    <xdr:ext cx="469744" cy="259045"/>
    <xdr:sp macro="" textlink="">
      <xdr:nvSpPr>
        <xdr:cNvPr id="930" name="【庁舎】&#10;一人当たり面積平均値テキスト"/>
        <xdr:cNvSpPr txBox="1"/>
      </xdr:nvSpPr>
      <xdr:spPr>
        <a:xfrm>
          <a:off x="22199600" y="1784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931" name="フローチャート: 判断 930"/>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10161</xdr:rowOff>
    </xdr:from>
    <xdr:to>
      <xdr:col>112</xdr:col>
      <xdr:colOff>38100</xdr:colOff>
      <xdr:row>105</xdr:row>
      <xdr:rowOff>111761</xdr:rowOff>
    </xdr:to>
    <xdr:sp macro="" textlink="">
      <xdr:nvSpPr>
        <xdr:cNvPr id="932" name="フローチャート: 判断 931"/>
        <xdr:cNvSpPr/>
      </xdr:nvSpPr>
      <xdr:spPr>
        <a:xfrm>
          <a:off x="21272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21589</xdr:rowOff>
    </xdr:from>
    <xdr:to>
      <xdr:col>107</xdr:col>
      <xdr:colOff>101600</xdr:colOff>
      <xdr:row>105</xdr:row>
      <xdr:rowOff>123189</xdr:rowOff>
    </xdr:to>
    <xdr:sp macro="" textlink="">
      <xdr:nvSpPr>
        <xdr:cNvPr id="933" name="フローチャート: 判断 932"/>
        <xdr:cNvSpPr/>
      </xdr:nvSpPr>
      <xdr:spPr>
        <a:xfrm>
          <a:off x="20383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21589</xdr:rowOff>
    </xdr:from>
    <xdr:to>
      <xdr:col>102</xdr:col>
      <xdr:colOff>165100</xdr:colOff>
      <xdr:row>105</xdr:row>
      <xdr:rowOff>123189</xdr:rowOff>
    </xdr:to>
    <xdr:sp macro="" textlink="">
      <xdr:nvSpPr>
        <xdr:cNvPr id="934" name="フローチャート: 判断 933"/>
        <xdr:cNvSpPr/>
      </xdr:nvSpPr>
      <xdr:spPr>
        <a:xfrm>
          <a:off x="19494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33020</xdr:rowOff>
    </xdr:from>
    <xdr:to>
      <xdr:col>98</xdr:col>
      <xdr:colOff>38100</xdr:colOff>
      <xdr:row>105</xdr:row>
      <xdr:rowOff>134620</xdr:rowOff>
    </xdr:to>
    <xdr:sp macro="" textlink="">
      <xdr:nvSpPr>
        <xdr:cNvPr id="935" name="フローチャート: 判断 934"/>
        <xdr:cNvSpPr/>
      </xdr:nvSpPr>
      <xdr:spPr>
        <a:xfrm>
          <a:off x="18605500" y="1803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158750</xdr:rowOff>
    </xdr:from>
    <xdr:to>
      <xdr:col>116</xdr:col>
      <xdr:colOff>114300</xdr:colOff>
      <xdr:row>108</xdr:row>
      <xdr:rowOff>88900</xdr:rowOff>
    </xdr:to>
    <xdr:sp macro="" textlink="">
      <xdr:nvSpPr>
        <xdr:cNvPr id="941" name="楕円 940"/>
        <xdr:cNvSpPr/>
      </xdr:nvSpPr>
      <xdr:spPr>
        <a:xfrm>
          <a:off x="221107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73677</xdr:rowOff>
    </xdr:from>
    <xdr:ext cx="469744" cy="259045"/>
    <xdr:sp macro="" textlink="">
      <xdr:nvSpPr>
        <xdr:cNvPr id="942" name="【庁舎】&#10;一人当たり面積該当値テキスト"/>
        <xdr:cNvSpPr txBox="1"/>
      </xdr:nvSpPr>
      <xdr:spPr>
        <a:xfrm>
          <a:off x="22199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158750</xdr:rowOff>
    </xdr:from>
    <xdr:to>
      <xdr:col>112</xdr:col>
      <xdr:colOff>38100</xdr:colOff>
      <xdr:row>108</xdr:row>
      <xdr:rowOff>88900</xdr:rowOff>
    </xdr:to>
    <xdr:sp macro="" textlink="">
      <xdr:nvSpPr>
        <xdr:cNvPr id="943" name="楕円 942"/>
        <xdr:cNvSpPr/>
      </xdr:nvSpPr>
      <xdr:spPr>
        <a:xfrm>
          <a:off x="21272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38100</xdr:rowOff>
    </xdr:from>
    <xdr:to>
      <xdr:col>116</xdr:col>
      <xdr:colOff>63500</xdr:colOff>
      <xdr:row>108</xdr:row>
      <xdr:rowOff>38100</xdr:rowOff>
    </xdr:to>
    <xdr:cxnSp macro="">
      <xdr:nvCxnSpPr>
        <xdr:cNvPr id="944" name="直線コネクタ 943"/>
        <xdr:cNvCxnSpPr/>
      </xdr:nvCxnSpPr>
      <xdr:spPr>
        <a:xfrm>
          <a:off x="21323300" y="1855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158750</xdr:rowOff>
    </xdr:from>
    <xdr:to>
      <xdr:col>107</xdr:col>
      <xdr:colOff>101600</xdr:colOff>
      <xdr:row>108</xdr:row>
      <xdr:rowOff>88900</xdr:rowOff>
    </xdr:to>
    <xdr:sp macro="" textlink="">
      <xdr:nvSpPr>
        <xdr:cNvPr id="945" name="楕円 944"/>
        <xdr:cNvSpPr/>
      </xdr:nvSpPr>
      <xdr:spPr>
        <a:xfrm>
          <a:off x="20383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38100</xdr:rowOff>
    </xdr:from>
    <xdr:to>
      <xdr:col>111</xdr:col>
      <xdr:colOff>177800</xdr:colOff>
      <xdr:row>108</xdr:row>
      <xdr:rowOff>38100</xdr:rowOff>
    </xdr:to>
    <xdr:cxnSp macro="">
      <xdr:nvCxnSpPr>
        <xdr:cNvPr id="946" name="直線コネクタ 945"/>
        <xdr:cNvCxnSpPr/>
      </xdr:nvCxnSpPr>
      <xdr:spPr>
        <a:xfrm>
          <a:off x="20434300" y="1855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158750</xdr:rowOff>
    </xdr:from>
    <xdr:to>
      <xdr:col>102</xdr:col>
      <xdr:colOff>165100</xdr:colOff>
      <xdr:row>108</xdr:row>
      <xdr:rowOff>88900</xdr:rowOff>
    </xdr:to>
    <xdr:sp macro="" textlink="">
      <xdr:nvSpPr>
        <xdr:cNvPr id="947" name="楕円 946"/>
        <xdr:cNvSpPr/>
      </xdr:nvSpPr>
      <xdr:spPr>
        <a:xfrm>
          <a:off x="19494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38100</xdr:rowOff>
    </xdr:from>
    <xdr:to>
      <xdr:col>107</xdr:col>
      <xdr:colOff>50800</xdr:colOff>
      <xdr:row>108</xdr:row>
      <xdr:rowOff>38100</xdr:rowOff>
    </xdr:to>
    <xdr:cxnSp macro="">
      <xdr:nvCxnSpPr>
        <xdr:cNvPr id="948" name="直線コネクタ 947"/>
        <xdr:cNvCxnSpPr/>
      </xdr:nvCxnSpPr>
      <xdr:spPr>
        <a:xfrm>
          <a:off x="19545300" y="1855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154939</xdr:rowOff>
    </xdr:from>
    <xdr:to>
      <xdr:col>98</xdr:col>
      <xdr:colOff>38100</xdr:colOff>
      <xdr:row>108</xdr:row>
      <xdr:rowOff>85089</xdr:rowOff>
    </xdr:to>
    <xdr:sp macro="" textlink="">
      <xdr:nvSpPr>
        <xdr:cNvPr id="949" name="楕円 948"/>
        <xdr:cNvSpPr/>
      </xdr:nvSpPr>
      <xdr:spPr>
        <a:xfrm>
          <a:off x="18605500" y="1850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34289</xdr:rowOff>
    </xdr:from>
    <xdr:to>
      <xdr:col>102</xdr:col>
      <xdr:colOff>114300</xdr:colOff>
      <xdr:row>108</xdr:row>
      <xdr:rowOff>38100</xdr:rowOff>
    </xdr:to>
    <xdr:cxnSp macro="">
      <xdr:nvCxnSpPr>
        <xdr:cNvPr id="950" name="直線コネクタ 949"/>
        <xdr:cNvCxnSpPr/>
      </xdr:nvCxnSpPr>
      <xdr:spPr>
        <a:xfrm>
          <a:off x="18656300" y="185508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128288</xdr:rowOff>
    </xdr:from>
    <xdr:ext cx="469744" cy="259045"/>
    <xdr:sp macro="" textlink="">
      <xdr:nvSpPr>
        <xdr:cNvPr id="951" name="n_1aveValue【庁舎】&#10;一人当たり面積"/>
        <xdr:cNvSpPr txBox="1"/>
      </xdr:nvSpPr>
      <xdr:spPr>
        <a:xfrm>
          <a:off x="2107572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139716</xdr:rowOff>
    </xdr:from>
    <xdr:ext cx="469744" cy="259045"/>
    <xdr:sp macro="" textlink="">
      <xdr:nvSpPr>
        <xdr:cNvPr id="952" name="n_2aveValue【庁舎】&#10;一人当たり面積"/>
        <xdr:cNvSpPr txBox="1"/>
      </xdr:nvSpPr>
      <xdr:spPr>
        <a:xfrm>
          <a:off x="20199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139716</xdr:rowOff>
    </xdr:from>
    <xdr:ext cx="469744" cy="259045"/>
    <xdr:sp macro="" textlink="">
      <xdr:nvSpPr>
        <xdr:cNvPr id="953" name="n_3aveValue【庁舎】&#10;一人当たり面積"/>
        <xdr:cNvSpPr txBox="1"/>
      </xdr:nvSpPr>
      <xdr:spPr>
        <a:xfrm>
          <a:off x="19310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151147</xdr:rowOff>
    </xdr:from>
    <xdr:ext cx="469744" cy="259045"/>
    <xdr:sp macro="" textlink="">
      <xdr:nvSpPr>
        <xdr:cNvPr id="954" name="n_4aveValue【庁舎】&#10;一人当たり面積"/>
        <xdr:cNvSpPr txBox="1"/>
      </xdr:nvSpPr>
      <xdr:spPr>
        <a:xfrm>
          <a:off x="18421427" y="1781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80027</xdr:rowOff>
    </xdr:from>
    <xdr:ext cx="469744" cy="259045"/>
    <xdr:sp macro="" textlink="">
      <xdr:nvSpPr>
        <xdr:cNvPr id="955" name="n_1mainValue【庁舎】&#10;一人当たり面積"/>
        <xdr:cNvSpPr txBox="1"/>
      </xdr:nvSpPr>
      <xdr:spPr>
        <a:xfrm>
          <a:off x="210757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80027</xdr:rowOff>
    </xdr:from>
    <xdr:ext cx="469744" cy="259045"/>
    <xdr:sp macro="" textlink="">
      <xdr:nvSpPr>
        <xdr:cNvPr id="956" name="n_2mainValue【庁舎】&#10;一人当たり面積"/>
        <xdr:cNvSpPr txBox="1"/>
      </xdr:nvSpPr>
      <xdr:spPr>
        <a:xfrm>
          <a:off x="201994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80027</xdr:rowOff>
    </xdr:from>
    <xdr:ext cx="469744" cy="259045"/>
    <xdr:sp macro="" textlink="">
      <xdr:nvSpPr>
        <xdr:cNvPr id="957" name="n_3mainValue【庁舎】&#10;一人当たり面積"/>
        <xdr:cNvSpPr txBox="1"/>
      </xdr:nvSpPr>
      <xdr:spPr>
        <a:xfrm>
          <a:off x="19310427"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76216</xdr:rowOff>
    </xdr:from>
    <xdr:ext cx="469744" cy="259045"/>
    <xdr:sp macro="" textlink="">
      <xdr:nvSpPr>
        <xdr:cNvPr id="958" name="n_4mainValue【庁舎】&#10;一人当たり面積"/>
        <xdr:cNvSpPr txBox="1"/>
      </xdr:nvSpPr>
      <xdr:spPr>
        <a:xfrm>
          <a:off x="18421427" y="1859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有形固定資産減価償却率が特に高くなっている施設は、道路、学校施設、消防施設、庁舎であり、一方特に低くなっている施設は、公民館、一般廃棄物処理施設、福祉施設、市民会館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に有形固定資産減価償却率が高いもののうち、庁舎については、早期竣工を目指しているが、庁舎の移転が完了するまでの間は現在の状態が続く予定である。その他の施設についても、公共施設等総合管理計画に基づき計画的な改修を進めていきたいと考え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124,617
121,930
11.30
53,583,172
51,719,510
1,854,768
23,914,781
17,986,019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4383489" cy="259045"/>
    <xdr:sp macro="" textlink="">
      <xdr:nvSpPr>
        <xdr:cNvPr id="35" name="テキスト ボックス 34"/>
        <xdr:cNvSpPr txBox="1"/>
      </xdr:nvSpPr>
      <xdr:spPr>
        <a:xfrm>
          <a:off x="762000" y="4533900"/>
          <a:ext cx="143834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a:t>
          </a:r>
          <a:r>
            <a:rPr kumimoji="1" lang="ja-JP" altLang="en-US" sz="1000">
              <a:solidFill>
                <a:srgbClr val="000000"/>
              </a:solidFill>
              <a:latin typeface="ＭＳ Ｐゴシック" panose="020B0600070205080204" pitchFamily="50" charset="-128"/>
              <a:ea typeface="ＭＳ Ｐゴシック" panose="020B0600070205080204" pitchFamily="50" charset="-128"/>
            </a:rPr>
            <a:t>万人当たり職員数」の算出に用いる職員数及び「給与水準（国との比較）」の「ラスパイレス指数」については、各調査対象年度の翌年の地方公務員給与実態調査に基づいているが、令和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財政力指数は類似団体平均を上回り、前年度同様「１」を超える状況となった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歳入面において、経営基盤の根幹となる市税収入の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等があ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、前年度対比で０．０</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新型コロナウイルス感染症の影響の長期化等により、先行きを見通すことが困難な状況の中で、市民のいのち、くらし、地域、市民サービスの基盤を守る取組を進める。また、今後も大幅な増収が見込めない状況の中、駅周辺のまちづくりを推進し市税の安定的な収入を確保するとともに、庁舎及び公共施設の計画的かつ効率的な整備の実施、職員数の適正化等により経常経費の削減に努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28122</xdr:rowOff>
    </xdr:to>
    <xdr:cxnSp macro="">
      <xdr:nvCxnSpPr>
        <xdr:cNvPr id="66" name="直線コネクタ 65"/>
        <xdr:cNvCxnSpPr/>
      </xdr:nvCxnSpPr>
      <xdr:spPr>
        <a:xfrm flipV="1">
          <a:off x="4953000" y="6312807"/>
          <a:ext cx="0" cy="1430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199</xdr:rowOff>
    </xdr:from>
    <xdr:ext cx="762000" cy="259045"/>
    <xdr:sp macro="" textlink="">
      <xdr:nvSpPr>
        <xdr:cNvPr id="67"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28122</xdr:rowOff>
    </xdr:from>
    <xdr:to>
      <xdr:col>24</xdr:col>
      <xdr:colOff>12700</xdr:colOff>
      <xdr:row>45</xdr:row>
      <xdr:rowOff>28122</xdr:rowOff>
    </xdr:to>
    <xdr:cxnSp macro="">
      <xdr:nvCxnSpPr>
        <xdr:cNvPr id="68" name="直線コネクタ 67"/>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91622</xdr:rowOff>
    </xdr:from>
    <xdr:to>
      <xdr:col>23</xdr:col>
      <xdr:colOff>133350</xdr:colOff>
      <xdr:row>39</xdr:row>
      <xdr:rowOff>108857</xdr:rowOff>
    </xdr:to>
    <xdr:cxnSp macro="">
      <xdr:nvCxnSpPr>
        <xdr:cNvPr id="71" name="直線コネクタ 70"/>
        <xdr:cNvCxnSpPr/>
      </xdr:nvCxnSpPr>
      <xdr:spPr>
        <a:xfrm>
          <a:off x="4114800" y="67781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57150</xdr:rowOff>
    </xdr:from>
    <xdr:to>
      <xdr:col>19</xdr:col>
      <xdr:colOff>133350</xdr:colOff>
      <xdr:row>39</xdr:row>
      <xdr:rowOff>91622</xdr:rowOff>
    </xdr:to>
    <xdr:cxnSp macro="">
      <xdr:nvCxnSpPr>
        <xdr:cNvPr id="74" name="直線コネクタ 73"/>
        <xdr:cNvCxnSpPr/>
      </xdr:nvCxnSpPr>
      <xdr:spPr>
        <a:xfrm>
          <a:off x="3225800" y="67437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94343</xdr:rowOff>
    </xdr:from>
    <xdr:to>
      <xdr:col>19</xdr:col>
      <xdr:colOff>184150</xdr:colOff>
      <xdr:row>42</xdr:row>
      <xdr:rowOff>24493</xdr:rowOff>
    </xdr:to>
    <xdr:sp macro="" textlink="">
      <xdr:nvSpPr>
        <xdr:cNvPr id="75" name="フローチャート: 判断 74"/>
        <xdr:cNvSpPr/>
      </xdr:nvSpPr>
      <xdr:spPr>
        <a:xfrm>
          <a:off x="4064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9270</xdr:rowOff>
    </xdr:from>
    <xdr:ext cx="736600" cy="259045"/>
    <xdr:sp macro="" textlink="">
      <xdr:nvSpPr>
        <xdr:cNvPr id="76" name="テキスト ボックス 75"/>
        <xdr:cNvSpPr txBox="1"/>
      </xdr:nvSpPr>
      <xdr:spPr>
        <a:xfrm>
          <a:off x="3733800" y="721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39915</xdr:rowOff>
    </xdr:from>
    <xdr:to>
      <xdr:col>15</xdr:col>
      <xdr:colOff>82550</xdr:colOff>
      <xdr:row>39</xdr:row>
      <xdr:rowOff>57150</xdr:rowOff>
    </xdr:to>
    <xdr:cxnSp macro="">
      <xdr:nvCxnSpPr>
        <xdr:cNvPr id="77" name="直線コネクタ 76"/>
        <xdr:cNvCxnSpPr/>
      </xdr:nvCxnSpPr>
      <xdr:spPr>
        <a:xfrm>
          <a:off x="2336800" y="67264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8" name="フローチャート: 判断 77"/>
        <xdr:cNvSpPr/>
      </xdr:nvSpPr>
      <xdr:spPr>
        <a:xfrm>
          <a:off x="3175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79" name="テキスト ボックス 78"/>
        <xdr:cNvSpPr txBox="1"/>
      </xdr:nvSpPr>
      <xdr:spPr>
        <a:xfrm>
          <a:off x="2844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39915</xdr:rowOff>
    </xdr:from>
    <xdr:to>
      <xdr:col>11</xdr:col>
      <xdr:colOff>31750</xdr:colOff>
      <xdr:row>39</xdr:row>
      <xdr:rowOff>39915</xdr:rowOff>
    </xdr:to>
    <xdr:cxnSp macro="">
      <xdr:nvCxnSpPr>
        <xdr:cNvPr id="80" name="直線コネクタ 79"/>
        <xdr:cNvCxnSpPr/>
      </xdr:nvCxnSpPr>
      <xdr:spPr>
        <a:xfrm>
          <a:off x="1447800" y="67264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58057</xdr:rowOff>
    </xdr:from>
    <xdr:to>
      <xdr:col>23</xdr:col>
      <xdr:colOff>184150</xdr:colOff>
      <xdr:row>39</xdr:row>
      <xdr:rowOff>159657</xdr:rowOff>
    </xdr:to>
    <xdr:sp macro="" textlink="">
      <xdr:nvSpPr>
        <xdr:cNvPr id="90" name="楕円 89"/>
        <xdr:cNvSpPr/>
      </xdr:nvSpPr>
      <xdr:spPr>
        <a:xfrm>
          <a:off x="49022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74584</xdr:rowOff>
    </xdr:from>
    <xdr:ext cx="762000" cy="259045"/>
    <xdr:sp macro="" textlink="">
      <xdr:nvSpPr>
        <xdr:cNvPr id="91" name="財政力該当値テキスト"/>
        <xdr:cNvSpPr txBox="1"/>
      </xdr:nvSpPr>
      <xdr:spPr>
        <a:xfrm>
          <a:off x="5041900" y="658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40822</xdr:rowOff>
    </xdr:from>
    <xdr:to>
      <xdr:col>19</xdr:col>
      <xdr:colOff>184150</xdr:colOff>
      <xdr:row>39</xdr:row>
      <xdr:rowOff>142422</xdr:rowOff>
    </xdr:to>
    <xdr:sp macro="" textlink="">
      <xdr:nvSpPr>
        <xdr:cNvPr id="92" name="楕円 91"/>
        <xdr:cNvSpPr/>
      </xdr:nvSpPr>
      <xdr:spPr>
        <a:xfrm>
          <a:off x="4064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152599</xdr:rowOff>
    </xdr:from>
    <xdr:ext cx="736600" cy="259045"/>
    <xdr:sp macro="" textlink="">
      <xdr:nvSpPr>
        <xdr:cNvPr id="93" name="テキスト ボックス 92"/>
        <xdr:cNvSpPr txBox="1"/>
      </xdr:nvSpPr>
      <xdr:spPr>
        <a:xfrm>
          <a:off x="3733800" y="6496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6350</xdr:rowOff>
    </xdr:from>
    <xdr:to>
      <xdr:col>15</xdr:col>
      <xdr:colOff>133350</xdr:colOff>
      <xdr:row>39</xdr:row>
      <xdr:rowOff>107950</xdr:rowOff>
    </xdr:to>
    <xdr:sp macro="" textlink="">
      <xdr:nvSpPr>
        <xdr:cNvPr id="94" name="楕円 93"/>
        <xdr:cNvSpPr/>
      </xdr:nvSpPr>
      <xdr:spPr>
        <a:xfrm>
          <a:off x="3175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118127</xdr:rowOff>
    </xdr:from>
    <xdr:ext cx="762000" cy="259045"/>
    <xdr:sp macro="" textlink="">
      <xdr:nvSpPr>
        <xdr:cNvPr id="95" name="テキスト ボックス 94"/>
        <xdr:cNvSpPr txBox="1"/>
      </xdr:nvSpPr>
      <xdr:spPr>
        <a:xfrm>
          <a:off x="2844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160565</xdr:rowOff>
    </xdr:from>
    <xdr:to>
      <xdr:col>11</xdr:col>
      <xdr:colOff>82550</xdr:colOff>
      <xdr:row>39</xdr:row>
      <xdr:rowOff>90715</xdr:rowOff>
    </xdr:to>
    <xdr:sp macro="" textlink="">
      <xdr:nvSpPr>
        <xdr:cNvPr id="96" name="楕円 95"/>
        <xdr:cNvSpPr/>
      </xdr:nvSpPr>
      <xdr:spPr>
        <a:xfrm>
          <a:off x="2286000" y="667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100892</xdr:rowOff>
    </xdr:from>
    <xdr:ext cx="762000" cy="259045"/>
    <xdr:sp macro="" textlink="">
      <xdr:nvSpPr>
        <xdr:cNvPr id="97" name="テキスト ボックス 96"/>
        <xdr:cNvSpPr txBox="1"/>
      </xdr:nvSpPr>
      <xdr:spPr>
        <a:xfrm>
          <a:off x="1955800" y="644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160565</xdr:rowOff>
    </xdr:from>
    <xdr:to>
      <xdr:col>7</xdr:col>
      <xdr:colOff>31750</xdr:colOff>
      <xdr:row>39</xdr:row>
      <xdr:rowOff>90715</xdr:rowOff>
    </xdr:to>
    <xdr:sp macro="" textlink="">
      <xdr:nvSpPr>
        <xdr:cNvPr id="98" name="楕円 97"/>
        <xdr:cNvSpPr/>
      </xdr:nvSpPr>
      <xdr:spPr>
        <a:xfrm>
          <a:off x="1397000" y="667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100892</xdr:rowOff>
    </xdr:from>
    <xdr:ext cx="762000" cy="259045"/>
    <xdr:sp macro="" textlink="">
      <xdr:nvSpPr>
        <xdr:cNvPr id="99" name="テキスト ボックス 98"/>
        <xdr:cNvSpPr txBox="1"/>
      </xdr:nvSpPr>
      <xdr:spPr>
        <a:xfrm>
          <a:off x="1066800" y="644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分母となる経常一般財源等においては、税連動交付金等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により、増となった。分子となる経常経費充当一般財源等は、物件費、補助費等がそれぞれ増となり、経常収支比率については、前年度対比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臨時財政対策債等の特例債を除いた状況においても同様となった。類似団体の平均を上回り、厳しい財政状況であることから、引き続き業務の民間委託化や職員数の適正化等により経常経費の削減に努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84244</xdr:rowOff>
    </xdr:from>
    <xdr:to>
      <xdr:col>23</xdr:col>
      <xdr:colOff>133350</xdr:colOff>
      <xdr:row>67</xdr:row>
      <xdr:rowOff>71967</xdr:rowOff>
    </xdr:to>
    <xdr:cxnSp macro="">
      <xdr:nvCxnSpPr>
        <xdr:cNvPr id="129" name="直線コネクタ 128"/>
        <xdr:cNvCxnSpPr/>
      </xdr:nvCxnSpPr>
      <xdr:spPr>
        <a:xfrm flipV="1">
          <a:off x="4953000" y="10199794"/>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30" name="財政構造の弾力性最小値テキスト"/>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31" name="直線コネクタ 130"/>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170621</xdr:rowOff>
    </xdr:from>
    <xdr:ext cx="762000" cy="259045"/>
    <xdr:sp macro="" textlink="">
      <xdr:nvSpPr>
        <xdr:cNvPr id="132" name="財政構造の弾力性最大値テキスト"/>
        <xdr:cNvSpPr txBox="1"/>
      </xdr:nvSpPr>
      <xdr:spPr>
        <a:xfrm>
          <a:off x="5041900" y="9943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84244</xdr:rowOff>
    </xdr:from>
    <xdr:to>
      <xdr:col>24</xdr:col>
      <xdr:colOff>12700</xdr:colOff>
      <xdr:row>59</xdr:row>
      <xdr:rowOff>84244</xdr:rowOff>
    </xdr:to>
    <xdr:cxnSp macro="">
      <xdr:nvCxnSpPr>
        <xdr:cNvPr id="133" name="直線コネクタ 132"/>
        <xdr:cNvCxnSpPr/>
      </xdr:nvCxnSpPr>
      <xdr:spPr>
        <a:xfrm>
          <a:off x="4864100" y="10199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170604</xdr:rowOff>
    </xdr:from>
    <xdr:to>
      <xdr:col>23</xdr:col>
      <xdr:colOff>133350</xdr:colOff>
      <xdr:row>65</xdr:row>
      <xdr:rowOff>36830</xdr:rowOff>
    </xdr:to>
    <xdr:cxnSp macro="">
      <xdr:nvCxnSpPr>
        <xdr:cNvPr id="134" name="直線コネクタ 133"/>
        <xdr:cNvCxnSpPr/>
      </xdr:nvCxnSpPr>
      <xdr:spPr>
        <a:xfrm flipV="1">
          <a:off x="4114800" y="10971954"/>
          <a:ext cx="838200" cy="20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36830</xdr:rowOff>
    </xdr:from>
    <xdr:to>
      <xdr:col>19</xdr:col>
      <xdr:colOff>133350</xdr:colOff>
      <xdr:row>65</xdr:row>
      <xdr:rowOff>101177</xdr:rowOff>
    </xdr:to>
    <xdr:cxnSp macro="">
      <xdr:nvCxnSpPr>
        <xdr:cNvPr id="137" name="直線コネクタ 136"/>
        <xdr:cNvCxnSpPr/>
      </xdr:nvCxnSpPr>
      <xdr:spPr>
        <a:xfrm flipV="1">
          <a:off x="3225800" y="11181080"/>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85090</xdr:rowOff>
    </xdr:from>
    <xdr:to>
      <xdr:col>19</xdr:col>
      <xdr:colOff>184150</xdr:colOff>
      <xdr:row>65</xdr:row>
      <xdr:rowOff>15240</xdr:rowOff>
    </xdr:to>
    <xdr:sp macro="" textlink="">
      <xdr:nvSpPr>
        <xdr:cNvPr id="138" name="フローチャート: 判断 137"/>
        <xdr:cNvSpPr/>
      </xdr:nvSpPr>
      <xdr:spPr>
        <a:xfrm>
          <a:off x="4064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25417</xdr:rowOff>
    </xdr:from>
    <xdr:ext cx="736600" cy="259045"/>
    <xdr:sp macro="" textlink="">
      <xdr:nvSpPr>
        <xdr:cNvPr id="139" name="テキスト ボックス 138"/>
        <xdr:cNvSpPr txBox="1"/>
      </xdr:nvSpPr>
      <xdr:spPr>
        <a:xfrm>
          <a:off x="3733800" y="1082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101177</xdr:rowOff>
    </xdr:from>
    <xdr:to>
      <xdr:col>15</xdr:col>
      <xdr:colOff>82550</xdr:colOff>
      <xdr:row>65</xdr:row>
      <xdr:rowOff>165523</xdr:rowOff>
    </xdr:to>
    <xdr:cxnSp macro="">
      <xdr:nvCxnSpPr>
        <xdr:cNvPr id="140" name="直線コネクタ 139"/>
        <xdr:cNvCxnSpPr/>
      </xdr:nvCxnSpPr>
      <xdr:spPr>
        <a:xfrm flipV="1">
          <a:off x="2336800" y="1124542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117263</xdr:rowOff>
    </xdr:from>
    <xdr:to>
      <xdr:col>15</xdr:col>
      <xdr:colOff>133350</xdr:colOff>
      <xdr:row>65</xdr:row>
      <xdr:rowOff>47413</xdr:rowOff>
    </xdr:to>
    <xdr:sp macro="" textlink="">
      <xdr:nvSpPr>
        <xdr:cNvPr id="141" name="フローチャート: 判断 140"/>
        <xdr:cNvSpPr/>
      </xdr:nvSpPr>
      <xdr:spPr>
        <a:xfrm>
          <a:off x="3175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57590</xdr:rowOff>
    </xdr:from>
    <xdr:ext cx="762000" cy="259045"/>
    <xdr:sp macro="" textlink="">
      <xdr:nvSpPr>
        <xdr:cNvPr id="142" name="テキスト ボックス 141"/>
        <xdr:cNvSpPr txBox="1"/>
      </xdr:nvSpPr>
      <xdr:spPr>
        <a:xfrm>
          <a:off x="2844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168063</xdr:rowOff>
    </xdr:from>
    <xdr:to>
      <xdr:col>11</xdr:col>
      <xdr:colOff>31750</xdr:colOff>
      <xdr:row>65</xdr:row>
      <xdr:rowOff>165523</xdr:rowOff>
    </xdr:to>
    <xdr:cxnSp macro="">
      <xdr:nvCxnSpPr>
        <xdr:cNvPr id="143" name="直線コネクタ 142"/>
        <xdr:cNvCxnSpPr/>
      </xdr:nvCxnSpPr>
      <xdr:spPr>
        <a:xfrm>
          <a:off x="1447800" y="11140863"/>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4" name="フローチャート: 判断 143"/>
        <xdr:cNvSpPr/>
      </xdr:nvSpPr>
      <xdr:spPr>
        <a:xfrm>
          <a:off x="2286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25417</xdr:rowOff>
    </xdr:from>
    <xdr:ext cx="762000" cy="259045"/>
    <xdr:sp macro="" textlink="">
      <xdr:nvSpPr>
        <xdr:cNvPr id="145" name="テキスト ボックス 144"/>
        <xdr:cNvSpPr txBox="1"/>
      </xdr:nvSpPr>
      <xdr:spPr>
        <a:xfrm>
          <a:off x="1955800" y="10826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6" name="フローチャート: 判断 145"/>
        <xdr:cNvSpPr/>
      </xdr:nvSpPr>
      <xdr:spPr>
        <a:xfrm>
          <a:off x="1397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164694</xdr:rowOff>
    </xdr:from>
    <xdr:ext cx="762000" cy="259045"/>
    <xdr:sp macro="" textlink="">
      <xdr:nvSpPr>
        <xdr:cNvPr id="147" name="テキスト ボックス 146"/>
        <xdr:cNvSpPr txBox="1"/>
      </xdr:nvSpPr>
      <xdr:spPr>
        <a:xfrm>
          <a:off x="1066800" y="1079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119804</xdr:rowOff>
    </xdr:from>
    <xdr:to>
      <xdr:col>23</xdr:col>
      <xdr:colOff>184150</xdr:colOff>
      <xdr:row>64</xdr:row>
      <xdr:rowOff>49954</xdr:rowOff>
    </xdr:to>
    <xdr:sp macro="" textlink="">
      <xdr:nvSpPr>
        <xdr:cNvPr id="153" name="楕円 152"/>
        <xdr:cNvSpPr/>
      </xdr:nvSpPr>
      <xdr:spPr>
        <a:xfrm>
          <a:off x="4902200" y="1092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91881</xdr:rowOff>
    </xdr:from>
    <xdr:ext cx="762000" cy="259045"/>
    <xdr:sp macro="" textlink="">
      <xdr:nvSpPr>
        <xdr:cNvPr id="154" name="財政構造の弾力性該当値テキスト"/>
        <xdr:cNvSpPr txBox="1"/>
      </xdr:nvSpPr>
      <xdr:spPr>
        <a:xfrm>
          <a:off x="5041900" y="1089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157480</xdr:rowOff>
    </xdr:from>
    <xdr:to>
      <xdr:col>19</xdr:col>
      <xdr:colOff>184150</xdr:colOff>
      <xdr:row>65</xdr:row>
      <xdr:rowOff>87630</xdr:rowOff>
    </xdr:to>
    <xdr:sp macro="" textlink="">
      <xdr:nvSpPr>
        <xdr:cNvPr id="155" name="楕円 154"/>
        <xdr:cNvSpPr/>
      </xdr:nvSpPr>
      <xdr:spPr>
        <a:xfrm>
          <a:off x="4064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72407</xdr:rowOff>
    </xdr:from>
    <xdr:ext cx="736600" cy="259045"/>
    <xdr:sp macro="" textlink="">
      <xdr:nvSpPr>
        <xdr:cNvPr id="156" name="テキスト ボックス 155"/>
        <xdr:cNvSpPr txBox="1"/>
      </xdr:nvSpPr>
      <xdr:spPr>
        <a:xfrm>
          <a:off x="3733800" y="1121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50377</xdr:rowOff>
    </xdr:from>
    <xdr:to>
      <xdr:col>15</xdr:col>
      <xdr:colOff>133350</xdr:colOff>
      <xdr:row>65</xdr:row>
      <xdr:rowOff>151977</xdr:rowOff>
    </xdr:to>
    <xdr:sp macro="" textlink="">
      <xdr:nvSpPr>
        <xdr:cNvPr id="157" name="楕円 156"/>
        <xdr:cNvSpPr/>
      </xdr:nvSpPr>
      <xdr:spPr>
        <a:xfrm>
          <a:off x="3175000" y="1119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136754</xdr:rowOff>
    </xdr:from>
    <xdr:ext cx="762000" cy="259045"/>
    <xdr:sp macro="" textlink="">
      <xdr:nvSpPr>
        <xdr:cNvPr id="158" name="テキスト ボックス 157"/>
        <xdr:cNvSpPr txBox="1"/>
      </xdr:nvSpPr>
      <xdr:spPr>
        <a:xfrm>
          <a:off x="2844800" y="1128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114723</xdr:rowOff>
    </xdr:from>
    <xdr:to>
      <xdr:col>11</xdr:col>
      <xdr:colOff>82550</xdr:colOff>
      <xdr:row>66</xdr:row>
      <xdr:rowOff>44873</xdr:rowOff>
    </xdr:to>
    <xdr:sp macro="" textlink="">
      <xdr:nvSpPr>
        <xdr:cNvPr id="159" name="楕円 158"/>
        <xdr:cNvSpPr/>
      </xdr:nvSpPr>
      <xdr:spPr>
        <a:xfrm>
          <a:off x="2286000" y="1125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29650</xdr:rowOff>
    </xdr:from>
    <xdr:ext cx="762000" cy="259045"/>
    <xdr:sp macro="" textlink="">
      <xdr:nvSpPr>
        <xdr:cNvPr id="160" name="テキスト ボックス 159"/>
        <xdr:cNvSpPr txBox="1"/>
      </xdr:nvSpPr>
      <xdr:spPr>
        <a:xfrm>
          <a:off x="1955800" y="1134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61" name="楕円 160"/>
        <xdr:cNvSpPr/>
      </xdr:nvSpPr>
      <xdr:spPr>
        <a:xfrm>
          <a:off x="1397000" y="1109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32190</xdr:rowOff>
    </xdr:from>
    <xdr:ext cx="762000" cy="259045"/>
    <xdr:sp macro="" textlink="">
      <xdr:nvSpPr>
        <xdr:cNvPr id="162" name="テキスト ボックス 161"/>
        <xdr:cNvSpPr txBox="1"/>
      </xdr:nvSpPr>
      <xdr:spPr>
        <a:xfrm>
          <a:off x="1066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人件費については、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一般職退職手当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より前年度対比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％の増、物件費については、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新型コロナウイルスワクチン接種委託料の増等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により、前年度対比１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％の増となった。人口１人あたりの決算額は、前年度より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３７２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となり、類似団体の平均を下回っているが、引き続き給与制度の適正化や職員数の適正化に努めるとともに、業務の民間委託化等により、人件費と物件費のバランスをとりながら、コスト削減に努めて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95779</xdr:rowOff>
    </xdr:from>
    <xdr:to>
      <xdr:col>23</xdr:col>
      <xdr:colOff>133350</xdr:colOff>
      <xdr:row>90</xdr:row>
      <xdr:rowOff>76462</xdr:rowOff>
    </xdr:to>
    <xdr:cxnSp macro="">
      <xdr:nvCxnSpPr>
        <xdr:cNvPr id="194" name="直線コネクタ 193"/>
        <xdr:cNvCxnSpPr/>
      </xdr:nvCxnSpPr>
      <xdr:spPr>
        <a:xfrm flipV="1">
          <a:off x="4953000" y="13811779"/>
          <a:ext cx="0" cy="1695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48539</xdr:rowOff>
    </xdr:from>
    <xdr:ext cx="762000" cy="259045"/>
    <xdr:sp macro="" textlink="">
      <xdr:nvSpPr>
        <xdr:cNvPr id="195" name="人件費・物件費等の状況最小値テキスト"/>
        <xdr:cNvSpPr txBox="1"/>
      </xdr:nvSpPr>
      <xdr:spPr>
        <a:xfrm>
          <a:off x="5041900" y="1547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76462</xdr:rowOff>
    </xdr:from>
    <xdr:to>
      <xdr:col>24</xdr:col>
      <xdr:colOff>12700</xdr:colOff>
      <xdr:row>90</xdr:row>
      <xdr:rowOff>76462</xdr:rowOff>
    </xdr:to>
    <xdr:cxnSp macro="">
      <xdr:nvCxnSpPr>
        <xdr:cNvPr id="196" name="直線コネクタ 195"/>
        <xdr:cNvCxnSpPr/>
      </xdr:nvCxnSpPr>
      <xdr:spPr>
        <a:xfrm>
          <a:off x="4864100" y="15506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10706</xdr:rowOff>
    </xdr:from>
    <xdr:ext cx="762000" cy="259045"/>
    <xdr:sp macro="" textlink="">
      <xdr:nvSpPr>
        <xdr:cNvPr id="197" name="人件費・物件費等の状況最大値テキスト"/>
        <xdr:cNvSpPr txBox="1"/>
      </xdr:nvSpPr>
      <xdr:spPr>
        <a:xfrm>
          <a:off x="5041900" y="13555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95779</xdr:rowOff>
    </xdr:from>
    <xdr:to>
      <xdr:col>24</xdr:col>
      <xdr:colOff>12700</xdr:colOff>
      <xdr:row>80</xdr:row>
      <xdr:rowOff>95779</xdr:rowOff>
    </xdr:to>
    <xdr:cxnSp macro="">
      <xdr:nvCxnSpPr>
        <xdr:cNvPr id="198" name="直線コネクタ 197"/>
        <xdr:cNvCxnSpPr/>
      </xdr:nvCxnSpPr>
      <xdr:spPr>
        <a:xfrm>
          <a:off x="4864100" y="1381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162272</xdr:rowOff>
    </xdr:from>
    <xdr:to>
      <xdr:col>23</xdr:col>
      <xdr:colOff>133350</xdr:colOff>
      <xdr:row>84</xdr:row>
      <xdr:rowOff>100648</xdr:rowOff>
    </xdr:to>
    <xdr:cxnSp macro="">
      <xdr:nvCxnSpPr>
        <xdr:cNvPr id="199" name="直線コネクタ 198"/>
        <xdr:cNvCxnSpPr/>
      </xdr:nvCxnSpPr>
      <xdr:spPr>
        <a:xfrm>
          <a:off x="4114800" y="14392622"/>
          <a:ext cx="838200" cy="109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78923</xdr:rowOff>
    </xdr:from>
    <xdr:ext cx="762000" cy="259045"/>
    <xdr:sp macro="" textlink="">
      <xdr:nvSpPr>
        <xdr:cNvPr id="200" name="人件費・物件費等の状況平均値テキスト"/>
        <xdr:cNvSpPr txBox="1"/>
      </xdr:nvSpPr>
      <xdr:spPr>
        <a:xfrm>
          <a:off x="5041900" y="14480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106846</xdr:rowOff>
    </xdr:from>
    <xdr:to>
      <xdr:col>23</xdr:col>
      <xdr:colOff>184150</xdr:colOff>
      <xdr:row>85</xdr:row>
      <xdr:rowOff>36996</xdr:rowOff>
    </xdr:to>
    <xdr:sp macro="" textlink="">
      <xdr:nvSpPr>
        <xdr:cNvPr id="201" name="フローチャート: 判断 200"/>
        <xdr:cNvSpPr/>
      </xdr:nvSpPr>
      <xdr:spPr>
        <a:xfrm>
          <a:off x="4902200" y="1450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22524</xdr:rowOff>
    </xdr:from>
    <xdr:to>
      <xdr:col>19</xdr:col>
      <xdr:colOff>133350</xdr:colOff>
      <xdr:row>83</xdr:row>
      <xdr:rowOff>162272</xdr:rowOff>
    </xdr:to>
    <xdr:cxnSp macro="">
      <xdr:nvCxnSpPr>
        <xdr:cNvPr id="202" name="直線コネクタ 201"/>
        <xdr:cNvCxnSpPr/>
      </xdr:nvCxnSpPr>
      <xdr:spPr>
        <a:xfrm>
          <a:off x="3225800" y="14252874"/>
          <a:ext cx="889000" cy="13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147442</xdr:rowOff>
    </xdr:from>
    <xdr:to>
      <xdr:col>19</xdr:col>
      <xdr:colOff>184150</xdr:colOff>
      <xdr:row>84</xdr:row>
      <xdr:rowOff>77592</xdr:rowOff>
    </xdr:to>
    <xdr:sp macro="" textlink="">
      <xdr:nvSpPr>
        <xdr:cNvPr id="203" name="フローチャート: 判断 202"/>
        <xdr:cNvSpPr/>
      </xdr:nvSpPr>
      <xdr:spPr>
        <a:xfrm>
          <a:off x="4064000" y="143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62369</xdr:rowOff>
    </xdr:from>
    <xdr:ext cx="736600" cy="259045"/>
    <xdr:sp macro="" textlink="">
      <xdr:nvSpPr>
        <xdr:cNvPr id="204" name="テキスト ボックス 203"/>
        <xdr:cNvSpPr txBox="1"/>
      </xdr:nvSpPr>
      <xdr:spPr>
        <a:xfrm>
          <a:off x="3733800" y="14464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132874</xdr:rowOff>
    </xdr:from>
    <xdr:to>
      <xdr:col>15</xdr:col>
      <xdr:colOff>82550</xdr:colOff>
      <xdr:row>83</xdr:row>
      <xdr:rowOff>22524</xdr:rowOff>
    </xdr:to>
    <xdr:cxnSp macro="">
      <xdr:nvCxnSpPr>
        <xdr:cNvPr id="205" name="直線コネクタ 204"/>
        <xdr:cNvCxnSpPr/>
      </xdr:nvCxnSpPr>
      <xdr:spPr>
        <a:xfrm>
          <a:off x="2336800" y="14191774"/>
          <a:ext cx="889000" cy="61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36909</xdr:rowOff>
    </xdr:from>
    <xdr:to>
      <xdr:col>15</xdr:col>
      <xdr:colOff>133350</xdr:colOff>
      <xdr:row>83</xdr:row>
      <xdr:rowOff>138509</xdr:rowOff>
    </xdr:to>
    <xdr:sp macro="" textlink="">
      <xdr:nvSpPr>
        <xdr:cNvPr id="206" name="フローチャート: 判断 205"/>
        <xdr:cNvSpPr/>
      </xdr:nvSpPr>
      <xdr:spPr>
        <a:xfrm>
          <a:off x="3175000" y="14267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123286</xdr:rowOff>
    </xdr:from>
    <xdr:ext cx="762000" cy="259045"/>
    <xdr:sp macro="" textlink="">
      <xdr:nvSpPr>
        <xdr:cNvPr id="207" name="テキスト ボックス 206"/>
        <xdr:cNvSpPr txBox="1"/>
      </xdr:nvSpPr>
      <xdr:spPr>
        <a:xfrm>
          <a:off x="2844800" y="14353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132874</xdr:rowOff>
    </xdr:from>
    <xdr:to>
      <xdr:col>11</xdr:col>
      <xdr:colOff>31750</xdr:colOff>
      <xdr:row>82</xdr:row>
      <xdr:rowOff>137114</xdr:rowOff>
    </xdr:to>
    <xdr:cxnSp macro="">
      <xdr:nvCxnSpPr>
        <xdr:cNvPr id="208" name="直線コネクタ 207"/>
        <xdr:cNvCxnSpPr/>
      </xdr:nvCxnSpPr>
      <xdr:spPr>
        <a:xfrm flipV="1">
          <a:off x="1447800" y="14191774"/>
          <a:ext cx="889000" cy="4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160031</xdr:rowOff>
    </xdr:from>
    <xdr:to>
      <xdr:col>11</xdr:col>
      <xdr:colOff>82550</xdr:colOff>
      <xdr:row>83</xdr:row>
      <xdr:rowOff>90181</xdr:rowOff>
    </xdr:to>
    <xdr:sp macro="" textlink="">
      <xdr:nvSpPr>
        <xdr:cNvPr id="209" name="フローチャート: 判断 208"/>
        <xdr:cNvSpPr/>
      </xdr:nvSpPr>
      <xdr:spPr>
        <a:xfrm>
          <a:off x="2286000" y="1421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74958</xdr:rowOff>
    </xdr:from>
    <xdr:ext cx="762000" cy="259045"/>
    <xdr:sp macro="" textlink="">
      <xdr:nvSpPr>
        <xdr:cNvPr id="210" name="テキスト ボックス 209"/>
        <xdr:cNvSpPr txBox="1"/>
      </xdr:nvSpPr>
      <xdr:spPr>
        <a:xfrm>
          <a:off x="1955800" y="14305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123129</xdr:rowOff>
    </xdr:from>
    <xdr:to>
      <xdr:col>7</xdr:col>
      <xdr:colOff>31750</xdr:colOff>
      <xdr:row>83</xdr:row>
      <xdr:rowOff>53279</xdr:rowOff>
    </xdr:to>
    <xdr:sp macro="" textlink="">
      <xdr:nvSpPr>
        <xdr:cNvPr id="211" name="フローチャート: 判断 210"/>
        <xdr:cNvSpPr/>
      </xdr:nvSpPr>
      <xdr:spPr>
        <a:xfrm>
          <a:off x="1397000" y="14182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38056</xdr:rowOff>
    </xdr:from>
    <xdr:ext cx="762000" cy="259045"/>
    <xdr:sp macro="" textlink="">
      <xdr:nvSpPr>
        <xdr:cNvPr id="212" name="テキスト ボックス 211"/>
        <xdr:cNvSpPr txBox="1"/>
      </xdr:nvSpPr>
      <xdr:spPr>
        <a:xfrm>
          <a:off x="1066800" y="1426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49848</xdr:rowOff>
    </xdr:from>
    <xdr:to>
      <xdr:col>23</xdr:col>
      <xdr:colOff>184150</xdr:colOff>
      <xdr:row>84</xdr:row>
      <xdr:rowOff>151448</xdr:rowOff>
    </xdr:to>
    <xdr:sp macro="" textlink="">
      <xdr:nvSpPr>
        <xdr:cNvPr id="218" name="楕円 217"/>
        <xdr:cNvSpPr/>
      </xdr:nvSpPr>
      <xdr:spPr>
        <a:xfrm>
          <a:off x="4902200" y="1445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66375</xdr:rowOff>
    </xdr:from>
    <xdr:ext cx="762000" cy="259045"/>
    <xdr:sp macro="" textlink="">
      <xdr:nvSpPr>
        <xdr:cNvPr id="219" name="人件費・物件費等の状況該当値テキスト"/>
        <xdr:cNvSpPr txBox="1"/>
      </xdr:nvSpPr>
      <xdr:spPr>
        <a:xfrm>
          <a:off x="5041900" y="14296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111472</xdr:rowOff>
    </xdr:from>
    <xdr:to>
      <xdr:col>19</xdr:col>
      <xdr:colOff>184150</xdr:colOff>
      <xdr:row>84</xdr:row>
      <xdr:rowOff>41622</xdr:rowOff>
    </xdr:to>
    <xdr:sp macro="" textlink="">
      <xdr:nvSpPr>
        <xdr:cNvPr id="220" name="楕円 219"/>
        <xdr:cNvSpPr/>
      </xdr:nvSpPr>
      <xdr:spPr>
        <a:xfrm>
          <a:off x="4064000" y="1434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51799</xdr:rowOff>
    </xdr:from>
    <xdr:ext cx="736600" cy="259045"/>
    <xdr:sp macro="" textlink="">
      <xdr:nvSpPr>
        <xdr:cNvPr id="221" name="テキスト ボックス 220"/>
        <xdr:cNvSpPr txBox="1"/>
      </xdr:nvSpPr>
      <xdr:spPr>
        <a:xfrm>
          <a:off x="3733800" y="14110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143174</xdr:rowOff>
    </xdr:from>
    <xdr:to>
      <xdr:col>15</xdr:col>
      <xdr:colOff>133350</xdr:colOff>
      <xdr:row>83</xdr:row>
      <xdr:rowOff>73324</xdr:rowOff>
    </xdr:to>
    <xdr:sp macro="" textlink="">
      <xdr:nvSpPr>
        <xdr:cNvPr id="222" name="楕円 221"/>
        <xdr:cNvSpPr/>
      </xdr:nvSpPr>
      <xdr:spPr>
        <a:xfrm>
          <a:off x="3175000" y="1420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83501</xdr:rowOff>
    </xdr:from>
    <xdr:ext cx="762000" cy="259045"/>
    <xdr:sp macro="" textlink="">
      <xdr:nvSpPr>
        <xdr:cNvPr id="223" name="テキスト ボックス 222"/>
        <xdr:cNvSpPr txBox="1"/>
      </xdr:nvSpPr>
      <xdr:spPr>
        <a:xfrm>
          <a:off x="2844800" y="13970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82074</xdr:rowOff>
    </xdr:from>
    <xdr:to>
      <xdr:col>11</xdr:col>
      <xdr:colOff>82550</xdr:colOff>
      <xdr:row>83</xdr:row>
      <xdr:rowOff>12224</xdr:rowOff>
    </xdr:to>
    <xdr:sp macro="" textlink="">
      <xdr:nvSpPr>
        <xdr:cNvPr id="224" name="楕円 223"/>
        <xdr:cNvSpPr/>
      </xdr:nvSpPr>
      <xdr:spPr>
        <a:xfrm>
          <a:off x="2286000" y="1414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22401</xdr:rowOff>
    </xdr:from>
    <xdr:ext cx="762000" cy="259045"/>
    <xdr:sp macro="" textlink="">
      <xdr:nvSpPr>
        <xdr:cNvPr id="225" name="テキスト ボックス 224"/>
        <xdr:cNvSpPr txBox="1"/>
      </xdr:nvSpPr>
      <xdr:spPr>
        <a:xfrm>
          <a:off x="1955800" y="13909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86314</xdr:rowOff>
    </xdr:from>
    <xdr:to>
      <xdr:col>7</xdr:col>
      <xdr:colOff>31750</xdr:colOff>
      <xdr:row>83</xdr:row>
      <xdr:rowOff>16464</xdr:rowOff>
    </xdr:to>
    <xdr:sp macro="" textlink="">
      <xdr:nvSpPr>
        <xdr:cNvPr id="226" name="楕円 225"/>
        <xdr:cNvSpPr/>
      </xdr:nvSpPr>
      <xdr:spPr>
        <a:xfrm>
          <a:off x="1397000" y="1414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26641</xdr:rowOff>
    </xdr:from>
    <xdr:ext cx="762000" cy="259045"/>
    <xdr:sp macro="" textlink="">
      <xdr:nvSpPr>
        <xdr:cNvPr id="227" name="テキスト ボックス 226"/>
        <xdr:cNvSpPr txBox="1"/>
      </xdr:nvSpPr>
      <xdr:spPr>
        <a:xfrm>
          <a:off x="1066800" y="13914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これまで、給与構造の見直しの遅れと年功的要素の強い給与体系であったものを、平成２３年４月に都表移行及び級格付け者の見直しを実施し、平成２７年４月には国の給与制度の総合的見直しに対して、東京都人事委員会勧告に準拠し、現給保障は措置せず平均１．７％引下げを実施した。さらに、平成２３年４月の見直しによる経過措置であった現給保障を解消したところである。</a:t>
          </a: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令和４年４月時点では、類似団体内平均を０．３ポイント上回る水準であり、今後も、東京都人事委員会勧告に準拠した見直しを実施し、縮減に努める。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8" name="直線コネクタ 257"/>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9"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60" name="直線コネクタ 259"/>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61"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62" name="直線コネクタ 261"/>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83457</xdr:rowOff>
    </xdr:from>
    <xdr:to>
      <xdr:col>81</xdr:col>
      <xdr:colOff>44450</xdr:colOff>
      <xdr:row>85</xdr:row>
      <xdr:rowOff>83457</xdr:rowOff>
    </xdr:to>
    <xdr:cxnSp macro="">
      <xdr:nvCxnSpPr>
        <xdr:cNvPr id="263" name="直線コネクタ 262"/>
        <xdr:cNvCxnSpPr/>
      </xdr:nvCxnSpPr>
      <xdr:spPr>
        <a:xfrm>
          <a:off x="16179800" y="146567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64" name="給与水準   （国との比較）平均値テキスト"/>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65" name="フローチャート: 判断 264"/>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83457</xdr:rowOff>
    </xdr:from>
    <xdr:to>
      <xdr:col>77</xdr:col>
      <xdr:colOff>44450</xdr:colOff>
      <xdr:row>85</xdr:row>
      <xdr:rowOff>83457</xdr:rowOff>
    </xdr:to>
    <xdr:cxnSp macro="">
      <xdr:nvCxnSpPr>
        <xdr:cNvPr id="266" name="直線コネクタ 265"/>
        <xdr:cNvCxnSpPr/>
      </xdr:nvCxnSpPr>
      <xdr:spPr>
        <a:xfrm>
          <a:off x="15290800" y="1465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7" name="フローチャート: 判断 266"/>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8" name="テキスト ボックス 267"/>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83457</xdr:rowOff>
    </xdr:from>
    <xdr:to>
      <xdr:col>72</xdr:col>
      <xdr:colOff>203200</xdr:colOff>
      <xdr:row>85</xdr:row>
      <xdr:rowOff>83457</xdr:rowOff>
    </xdr:to>
    <xdr:cxnSp macro="">
      <xdr:nvCxnSpPr>
        <xdr:cNvPr id="269" name="直線コネクタ 268"/>
        <xdr:cNvCxnSpPr/>
      </xdr:nvCxnSpPr>
      <xdr:spPr>
        <a:xfrm>
          <a:off x="14401800" y="1465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70" name="フローチャート: 判断 269"/>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71" name="テキスト ボックス 270"/>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83457</xdr:rowOff>
    </xdr:from>
    <xdr:to>
      <xdr:col>68</xdr:col>
      <xdr:colOff>152400</xdr:colOff>
      <xdr:row>86</xdr:row>
      <xdr:rowOff>118836</xdr:rowOff>
    </xdr:to>
    <xdr:cxnSp macro="">
      <xdr:nvCxnSpPr>
        <xdr:cNvPr id="272" name="直線コネクタ 271"/>
        <xdr:cNvCxnSpPr/>
      </xdr:nvCxnSpPr>
      <xdr:spPr>
        <a:xfrm flipV="1">
          <a:off x="13512800" y="14656707"/>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73" name="フローチャート: 判断 272"/>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74" name="テキスト ボックス 273"/>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75" name="フローチャート: 判断 274"/>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76" name="テキスト ボックス 275"/>
        <xdr:cNvSpPr txBox="1"/>
      </xdr:nvSpPr>
      <xdr:spPr>
        <a:xfrm>
          <a:off x="13131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32657</xdr:rowOff>
    </xdr:from>
    <xdr:to>
      <xdr:col>81</xdr:col>
      <xdr:colOff>95250</xdr:colOff>
      <xdr:row>85</xdr:row>
      <xdr:rowOff>134257</xdr:rowOff>
    </xdr:to>
    <xdr:sp macro="" textlink="">
      <xdr:nvSpPr>
        <xdr:cNvPr id="282" name="楕円 281"/>
        <xdr:cNvSpPr/>
      </xdr:nvSpPr>
      <xdr:spPr>
        <a:xfrm>
          <a:off x="169672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4734</xdr:rowOff>
    </xdr:from>
    <xdr:ext cx="762000" cy="259045"/>
    <xdr:sp macro="" textlink="">
      <xdr:nvSpPr>
        <xdr:cNvPr id="283" name="給与水準   （国との比較）該当値テキスト"/>
        <xdr:cNvSpPr txBox="1"/>
      </xdr:nvSpPr>
      <xdr:spPr>
        <a:xfrm>
          <a:off x="17106900" y="14577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32657</xdr:rowOff>
    </xdr:from>
    <xdr:to>
      <xdr:col>77</xdr:col>
      <xdr:colOff>95250</xdr:colOff>
      <xdr:row>85</xdr:row>
      <xdr:rowOff>134257</xdr:rowOff>
    </xdr:to>
    <xdr:sp macro="" textlink="">
      <xdr:nvSpPr>
        <xdr:cNvPr id="284" name="楕円 283"/>
        <xdr:cNvSpPr/>
      </xdr:nvSpPr>
      <xdr:spPr>
        <a:xfrm>
          <a:off x="16129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119034</xdr:rowOff>
    </xdr:from>
    <xdr:ext cx="736600" cy="259045"/>
    <xdr:sp macro="" textlink="">
      <xdr:nvSpPr>
        <xdr:cNvPr id="285" name="テキスト ボックス 284"/>
        <xdr:cNvSpPr txBox="1"/>
      </xdr:nvSpPr>
      <xdr:spPr>
        <a:xfrm>
          <a:off x="15798800" y="14692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32657</xdr:rowOff>
    </xdr:from>
    <xdr:to>
      <xdr:col>73</xdr:col>
      <xdr:colOff>44450</xdr:colOff>
      <xdr:row>85</xdr:row>
      <xdr:rowOff>134257</xdr:rowOff>
    </xdr:to>
    <xdr:sp macro="" textlink="">
      <xdr:nvSpPr>
        <xdr:cNvPr id="286" name="楕円 285"/>
        <xdr:cNvSpPr/>
      </xdr:nvSpPr>
      <xdr:spPr>
        <a:xfrm>
          <a:off x="15240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144434</xdr:rowOff>
    </xdr:from>
    <xdr:ext cx="762000" cy="259045"/>
    <xdr:sp macro="" textlink="">
      <xdr:nvSpPr>
        <xdr:cNvPr id="287" name="テキスト ボックス 286"/>
        <xdr:cNvSpPr txBox="1"/>
      </xdr:nvSpPr>
      <xdr:spPr>
        <a:xfrm>
          <a:off x="14909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32657</xdr:rowOff>
    </xdr:from>
    <xdr:to>
      <xdr:col>68</xdr:col>
      <xdr:colOff>203200</xdr:colOff>
      <xdr:row>85</xdr:row>
      <xdr:rowOff>134257</xdr:rowOff>
    </xdr:to>
    <xdr:sp macro="" textlink="">
      <xdr:nvSpPr>
        <xdr:cNvPr id="288" name="楕円 287"/>
        <xdr:cNvSpPr/>
      </xdr:nvSpPr>
      <xdr:spPr>
        <a:xfrm>
          <a:off x="14351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144434</xdr:rowOff>
    </xdr:from>
    <xdr:ext cx="762000" cy="259045"/>
    <xdr:sp macro="" textlink="">
      <xdr:nvSpPr>
        <xdr:cNvPr id="289" name="テキスト ボックス 288"/>
        <xdr:cNvSpPr txBox="1"/>
      </xdr:nvSpPr>
      <xdr:spPr>
        <a:xfrm>
          <a:off x="14020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68036</xdr:rowOff>
    </xdr:from>
    <xdr:to>
      <xdr:col>64</xdr:col>
      <xdr:colOff>152400</xdr:colOff>
      <xdr:row>86</xdr:row>
      <xdr:rowOff>169636</xdr:rowOff>
    </xdr:to>
    <xdr:sp macro="" textlink="">
      <xdr:nvSpPr>
        <xdr:cNvPr id="290" name="楕円 289"/>
        <xdr:cNvSpPr/>
      </xdr:nvSpPr>
      <xdr:spPr>
        <a:xfrm>
          <a:off x="13462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154413</xdr:rowOff>
    </xdr:from>
    <xdr:ext cx="762000" cy="259045"/>
    <xdr:sp macro="" textlink="">
      <xdr:nvSpPr>
        <xdr:cNvPr id="291" name="テキスト ボックス 290"/>
        <xdr:cNvSpPr txBox="1"/>
      </xdr:nvSpPr>
      <xdr:spPr>
        <a:xfrm>
          <a:off x="13131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新規の行政需要に対応しつつ、業務の委託や退職不補充</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の行財政改革を進め、平成６年から令和３年４月までの間で総職員のうち３５４人を削減した。</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なお、人口千人当たりの普通会計職員数が減少傾向にあるのは、退職不補充の実施、職員の会計年度任用化等による減のほか、人口の増加が要因として考えられる。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減少社会の進行により経営資源の減少が見込まれている中で、持続可能な経営基盤を構築するために自治体ＤＸ推進による効率化や簡素化に取り組むと共に、引き続き退職不補充やアウトソーシングの推進、公共施設の見直し等を進めることで、職員数の適正化に努め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8" name="直線コネクタ 30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9" name="テキスト ボックス 30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0" name="直線コネクタ 30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1" name="テキスト ボックス 31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2" name="直線コネクタ 31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3" name="テキスト ボックス 31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4" name="直線コネクタ 31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5" name="テキスト ボックス 31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6" name="直線コネクタ 31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7" name="テキスト ボックス 31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162983</xdr:rowOff>
    </xdr:to>
    <xdr:cxnSp macro="">
      <xdr:nvCxnSpPr>
        <xdr:cNvPr id="321" name="直線コネクタ 320"/>
        <xdr:cNvCxnSpPr/>
      </xdr:nvCxnSpPr>
      <xdr:spPr>
        <a:xfrm flipV="1">
          <a:off x="17018000" y="1022392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135060</xdr:rowOff>
    </xdr:from>
    <xdr:ext cx="762000" cy="259045"/>
    <xdr:sp macro="" textlink="">
      <xdr:nvSpPr>
        <xdr:cNvPr id="322" name="定員管理の状況最小値テキスト"/>
        <xdr:cNvSpPr txBox="1"/>
      </xdr:nvSpPr>
      <xdr:spPr>
        <a:xfrm>
          <a:off x="17106900" y="1145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162983</xdr:rowOff>
    </xdr:from>
    <xdr:to>
      <xdr:col>81</xdr:col>
      <xdr:colOff>133350</xdr:colOff>
      <xdr:row>66</xdr:row>
      <xdr:rowOff>162983</xdr:rowOff>
    </xdr:to>
    <xdr:cxnSp macro="">
      <xdr:nvCxnSpPr>
        <xdr:cNvPr id="323" name="直線コネクタ 322"/>
        <xdr:cNvCxnSpPr/>
      </xdr:nvCxnSpPr>
      <xdr:spPr>
        <a:xfrm>
          <a:off x="16929100" y="1147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4"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5" name="直線コネクタ 324"/>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121391</xdr:rowOff>
    </xdr:from>
    <xdr:to>
      <xdr:col>81</xdr:col>
      <xdr:colOff>44450</xdr:colOff>
      <xdr:row>61</xdr:row>
      <xdr:rowOff>127423</xdr:rowOff>
    </xdr:to>
    <xdr:cxnSp macro="">
      <xdr:nvCxnSpPr>
        <xdr:cNvPr id="326" name="直線コネクタ 325"/>
        <xdr:cNvCxnSpPr/>
      </xdr:nvCxnSpPr>
      <xdr:spPr>
        <a:xfrm flipV="1">
          <a:off x="16179800" y="10579841"/>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106485</xdr:rowOff>
    </xdr:from>
    <xdr:ext cx="762000" cy="259045"/>
    <xdr:sp macro="" textlink="">
      <xdr:nvSpPr>
        <xdr:cNvPr id="327" name="定員管理の状況平均値テキスト"/>
        <xdr:cNvSpPr txBox="1"/>
      </xdr:nvSpPr>
      <xdr:spPr>
        <a:xfrm>
          <a:off x="17106900" y="10736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134408</xdr:rowOff>
    </xdr:from>
    <xdr:to>
      <xdr:col>81</xdr:col>
      <xdr:colOff>95250</xdr:colOff>
      <xdr:row>63</xdr:row>
      <xdr:rowOff>64558</xdr:rowOff>
    </xdr:to>
    <xdr:sp macro="" textlink="">
      <xdr:nvSpPr>
        <xdr:cNvPr id="328" name="フローチャート: 判断 327"/>
        <xdr:cNvSpPr/>
      </xdr:nvSpPr>
      <xdr:spPr>
        <a:xfrm>
          <a:off x="169672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127423</xdr:rowOff>
    </xdr:from>
    <xdr:to>
      <xdr:col>77</xdr:col>
      <xdr:colOff>44450</xdr:colOff>
      <xdr:row>61</xdr:row>
      <xdr:rowOff>155575</xdr:rowOff>
    </xdr:to>
    <xdr:cxnSp macro="">
      <xdr:nvCxnSpPr>
        <xdr:cNvPr id="329" name="直線コネクタ 328"/>
        <xdr:cNvCxnSpPr/>
      </xdr:nvCxnSpPr>
      <xdr:spPr>
        <a:xfrm flipV="1">
          <a:off x="15290800" y="10585873"/>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126365</xdr:rowOff>
    </xdr:from>
    <xdr:to>
      <xdr:col>77</xdr:col>
      <xdr:colOff>95250</xdr:colOff>
      <xdr:row>63</xdr:row>
      <xdr:rowOff>56515</xdr:rowOff>
    </xdr:to>
    <xdr:sp macro="" textlink="">
      <xdr:nvSpPr>
        <xdr:cNvPr id="330" name="フローチャート: 判断 329"/>
        <xdr:cNvSpPr/>
      </xdr:nvSpPr>
      <xdr:spPr>
        <a:xfrm>
          <a:off x="16129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41292</xdr:rowOff>
    </xdr:from>
    <xdr:ext cx="736600" cy="259045"/>
    <xdr:sp macro="" textlink="">
      <xdr:nvSpPr>
        <xdr:cNvPr id="331" name="テキスト ボックス 330"/>
        <xdr:cNvSpPr txBox="1"/>
      </xdr:nvSpPr>
      <xdr:spPr>
        <a:xfrm>
          <a:off x="15798800" y="10842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155575</xdr:rowOff>
    </xdr:from>
    <xdr:to>
      <xdr:col>72</xdr:col>
      <xdr:colOff>203200</xdr:colOff>
      <xdr:row>61</xdr:row>
      <xdr:rowOff>163619</xdr:rowOff>
    </xdr:to>
    <xdr:cxnSp macro="">
      <xdr:nvCxnSpPr>
        <xdr:cNvPr id="332" name="直線コネクタ 331"/>
        <xdr:cNvCxnSpPr/>
      </xdr:nvCxnSpPr>
      <xdr:spPr>
        <a:xfrm flipV="1">
          <a:off x="14401800" y="10614025"/>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124354</xdr:rowOff>
    </xdr:from>
    <xdr:to>
      <xdr:col>73</xdr:col>
      <xdr:colOff>44450</xdr:colOff>
      <xdr:row>63</xdr:row>
      <xdr:rowOff>54504</xdr:rowOff>
    </xdr:to>
    <xdr:sp macro="" textlink="">
      <xdr:nvSpPr>
        <xdr:cNvPr id="333" name="フローチャート: 判断 332"/>
        <xdr:cNvSpPr/>
      </xdr:nvSpPr>
      <xdr:spPr>
        <a:xfrm>
          <a:off x="15240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39281</xdr:rowOff>
    </xdr:from>
    <xdr:ext cx="762000" cy="259045"/>
    <xdr:sp macro="" textlink="">
      <xdr:nvSpPr>
        <xdr:cNvPr id="334" name="テキスト ボックス 333"/>
        <xdr:cNvSpPr txBox="1"/>
      </xdr:nvSpPr>
      <xdr:spPr>
        <a:xfrm>
          <a:off x="14909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163619</xdr:rowOff>
    </xdr:from>
    <xdr:to>
      <xdr:col>68</xdr:col>
      <xdr:colOff>152400</xdr:colOff>
      <xdr:row>62</xdr:row>
      <xdr:rowOff>20320</xdr:rowOff>
    </xdr:to>
    <xdr:cxnSp macro="">
      <xdr:nvCxnSpPr>
        <xdr:cNvPr id="335" name="直線コネクタ 334"/>
        <xdr:cNvCxnSpPr/>
      </xdr:nvCxnSpPr>
      <xdr:spPr>
        <a:xfrm flipV="1">
          <a:off x="13512800" y="10622069"/>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114300</xdr:rowOff>
    </xdr:from>
    <xdr:to>
      <xdr:col>68</xdr:col>
      <xdr:colOff>203200</xdr:colOff>
      <xdr:row>63</xdr:row>
      <xdr:rowOff>44450</xdr:rowOff>
    </xdr:to>
    <xdr:sp macro="" textlink="">
      <xdr:nvSpPr>
        <xdr:cNvPr id="336" name="フローチャート: 判断 335"/>
        <xdr:cNvSpPr/>
      </xdr:nvSpPr>
      <xdr:spPr>
        <a:xfrm>
          <a:off x="14351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29227</xdr:rowOff>
    </xdr:from>
    <xdr:ext cx="762000" cy="259045"/>
    <xdr:sp macro="" textlink="">
      <xdr:nvSpPr>
        <xdr:cNvPr id="337" name="テキスト ボックス 336"/>
        <xdr:cNvSpPr txBox="1"/>
      </xdr:nvSpPr>
      <xdr:spPr>
        <a:xfrm>
          <a:off x="14020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108268</xdr:rowOff>
    </xdr:from>
    <xdr:to>
      <xdr:col>64</xdr:col>
      <xdr:colOff>152400</xdr:colOff>
      <xdr:row>63</xdr:row>
      <xdr:rowOff>38418</xdr:rowOff>
    </xdr:to>
    <xdr:sp macro="" textlink="">
      <xdr:nvSpPr>
        <xdr:cNvPr id="338" name="フローチャート: 判断 337"/>
        <xdr:cNvSpPr/>
      </xdr:nvSpPr>
      <xdr:spPr>
        <a:xfrm>
          <a:off x="13462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23195</xdr:rowOff>
    </xdr:from>
    <xdr:ext cx="762000" cy="259045"/>
    <xdr:sp macro="" textlink="">
      <xdr:nvSpPr>
        <xdr:cNvPr id="339" name="テキスト ボックス 338"/>
        <xdr:cNvSpPr txBox="1"/>
      </xdr:nvSpPr>
      <xdr:spPr>
        <a:xfrm>
          <a:off x="13131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70591</xdr:rowOff>
    </xdr:from>
    <xdr:to>
      <xdr:col>81</xdr:col>
      <xdr:colOff>95250</xdr:colOff>
      <xdr:row>62</xdr:row>
      <xdr:rowOff>741</xdr:rowOff>
    </xdr:to>
    <xdr:sp macro="" textlink="">
      <xdr:nvSpPr>
        <xdr:cNvPr id="345" name="楕円 344"/>
        <xdr:cNvSpPr/>
      </xdr:nvSpPr>
      <xdr:spPr>
        <a:xfrm>
          <a:off x="16967200" y="1052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87118</xdr:rowOff>
    </xdr:from>
    <xdr:ext cx="762000" cy="259045"/>
    <xdr:sp macro="" textlink="">
      <xdr:nvSpPr>
        <xdr:cNvPr id="346" name="定員管理の状況該当値テキスト"/>
        <xdr:cNvSpPr txBox="1"/>
      </xdr:nvSpPr>
      <xdr:spPr>
        <a:xfrm>
          <a:off x="17106900" y="10374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76623</xdr:rowOff>
    </xdr:from>
    <xdr:to>
      <xdr:col>77</xdr:col>
      <xdr:colOff>95250</xdr:colOff>
      <xdr:row>62</xdr:row>
      <xdr:rowOff>6773</xdr:rowOff>
    </xdr:to>
    <xdr:sp macro="" textlink="">
      <xdr:nvSpPr>
        <xdr:cNvPr id="347" name="楕円 346"/>
        <xdr:cNvSpPr/>
      </xdr:nvSpPr>
      <xdr:spPr>
        <a:xfrm>
          <a:off x="16129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16950</xdr:rowOff>
    </xdr:from>
    <xdr:ext cx="736600" cy="259045"/>
    <xdr:sp macro="" textlink="">
      <xdr:nvSpPr>
        <xdr:cNvPr id="348" name="テキスト ボックス 347"/>
        <xdr:cNvSpPr txBox="1"/>
      </xdr:nvSpPr>
      <xdr:spPr>
        <a:xfrm>
          <a:off x="15798800" y="10303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104775</xdr:rowOff>
    </xdr:from>
    <xdr:to>
      <xdr:col>73</xdr:col>
      <xdr:colOff>44450</xdr:colOff>
      <xdr:row>62</xdr:row>
      <xdr:rowOff>34925</xdr:rowOff>
    </xdr:to>
    <xdr:sp macro="" textlink="">
      <xdr:nvSpPr>
        <xdr:cNvPr id="349" name="楕円 348"/>
        <xdr:cNvSpPr/>
      </xdr:nvSpPr>
      <xdr:spPr>
        <a:xfrm>
          <a:off x="152400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45102</xdr:rowOff>
    </xdr:from>
    <xdr:ext cx="762000" cy="259045"/>
    <xdr:sp macro="" textlink="">
      <xdr:nvSpPr>
        <xdr:cNvPr id="350" name="テキスト ボックス 349"/>
        <xdr:cNvSpPr txBox="1"/>
      </xdr:nvSpPr>
      <xdr:spPr>
        <a:xfrm>
          <a:off x="14909800" y="1033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112819</xdr:rowOff>
    </xdr:from>
    <xdr:to>
      <xdr:col>68</xdr:col>
      <xdr:colOff>203200</xdr:colOff>
      <xdr:row>62</xdr:row>
      <xdr:rowOff>42969</xdr:rowOff>
    </xdr:to>
    <xdr:sp macro="" textlink="">
      <xdr:nvSpPr>
        <xdr:cNvPr id="351" name="楕円 350"/>
        <xdr:cNvSpPr/>
      </xdr:nvSpPr>
      <xdr:spPr>
        <a:xfrm>
          <a:off x="14351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53146</xdr:rowOff>
    </xdr:from>
    <xdr:ext cx="762000" cy="259045"/>
    <xdr:sp macro="" textlink="">
      <xdr:nvSpPr>
        <xdr:cNvPr id="352" name="テキスト ボックス 351"/>
        <xdr:cNvSpPr txBox="1"/>
      </xdr:nvSpPr>
      <xdr:spPr>
        <a:xfrm>
          <a:off x="14020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140970</xdr:rowOff>
    </xdr:from>
    <xdr:to>
      <xdr:col>64</xdr:col>
      <xdr:colOff>152400</xdr:colOff>
      <xdr:row>62</xdr:row>
      <xdr:rowOff>71120</xdr:rowOff>
    </xdr:to>
    <xdr:sp macro="" textlink="">
      <xdr:nvSpPr>
        <xdr:cNvPr id="353" name="楕円 352"/>
        <xdr:cNvSpPr/>
      </xdr:nvSpPr>
      <xdr:spPr>
        <a:xfrm>
          <a:off x="13462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81297</xdr:rowOff>
    </xdr:from>
    <xdr:ext cx="762000" cy="259045"/>
    <xdr:sp macro="" textlink="">
      <xdr:nvSpPr>
        <xdr:cNvPr id="354" name="テキスト ボックス 353"/>
        <xdr:cNvSpPr txBox="1"/>
      </xdr:nvSpPr>
      <xdr:spPr>
        <a:xfrm>
          <a:off x="13131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に準ずる債務負担行為に係るものが減となったことに加えて、各事業債の元利償還金が減となったこと等により分子は減となった。標準財政規模の増等により、分母は増となったこともあり、実質公債費負担比率は前年度対比０．</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ポイントの減となった。類似団体平均と比較すると概ね健全な数値と言えるが、将来に過度の負担を残さぬよう、起債に頼ることのない財政運営に努めていく。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1" name="直線コネクタ 370"/>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2" name="テキスト ボックス 371"/>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3" name="直線コネクタ 372"/>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4" name="テキスト ボックス 373"/>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5" name="直線コネクタ 374"/>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6" name="テキスト ボックス 375"/>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9" name="直線コネクタ 378"/>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80" name="テキスト ボックス 379"/>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1" name="直線コネクタ 380"/>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35</xdr:row>
      <xdr:rowOff>79375</xdr:rowOff>
    </xdr:from>
    <xdr:to>
      <xdr:col>85</xdr:col>
      <xdr:colOff>95250</xdr:colOff>
      <xdr:row>35</xdr:row>
      <xdr:rowOff>79375</xdr:rowOff>
    </xdr:to>
    <xdr:cxnSp macro="">
      <xdr:nvCxnSpPr>
        <xdr:cNvPr id="382" name="直線コネクタ 381"/>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109008</xdr:rowOff>
    </xdr:from>
    <xdr:to>
      <xdr:col>81</xdr:col>
      <xdr:colOff>44450</xdr:colOff>
      <xdr:row>44</xdr:row>
      <xdr:rowOff>155046</xdr:rowOff>
    </xdr:to>
    <xdr:cxnSp macro="">
      <xdr:nvCxnSpPr>
        <xdr:cNvPr id="385" name="直線コネクタ 384"/>
        <xdr:cNvCxnSpPr/>
      </xdr:nvCxnSpPr>
      <xdr:spPr>
        <a:xfrm flipV="1">
          <a:off x="17018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127123</xdr:rowOff>
    </xdr:from>
    <xdr:ext cx="762000" cy="259045"/>
    <xdr:sp macro="" textlink="">
      <xdr:nvSpPr>
        <xdr:cNvPr id="386" name="公債費負担の状況最小値テキスト"/>
        <xdr:cNvSpPr txBox="1"/>
      </xdr:nvSpPr>
      <xdr:spPr>
        <a:xfrm>
          <a:off x="17106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155046</xdr:rowOff>
    </xdr:from>
    <xdr:to>
      <xdr:col>81</xdr:col>
      <xdr:colOff>133350</xdr:colOff>
      <xdr:row>44</xdr:row>
      <xdr:rowOff>155046</xdr:rowOff>
    </xdr:to>
    <xdr:cxnSp macro="">
      <xdr:nvCxnSpPr>
        <xdr:cNvPr id="387" name="直線コネクタ 386"/>
        <xdr:cNvCxnSpPr/>
      </xdr:nvCxnSpPr>
      <xdr:spPr>
        <a:xfrm>
          <a:off x="16929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23935</xdr:rowOff>
    </xdr:from>
    <xdr:ext cx="762000" cy="259045"/>
    <xdr:sp macro="" textlink="">
      <xdr:nvSpPr>
        <xdr:cNvPr id="388" name="公債費負担の状況最大値テキスト"/>
        <xdr:cNvSpPr txBox="1"/>
      </xdr:nvSpPr>
      <xdr:spPr>
        <a:xfrm>
          <a:off x="17106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109008</xdr:rowOff>
    </xdr:from>
    <xdr:to>
      <xdr:col>81</xdr:col>
      <xdr:colOff>133350</xdr:colOff>
      <xdr:row>36</xdr:row>
      <xdr:rowOff>109008</xdr:rowOff>
    </xdr:to>
    <xdr:cxnSp macro="">
      <xdr:nvCxnSpPr>
        <xdr:cNvPr id="389" name="直線コネクタ 388"/>
        <xdr:cNvCxnSpPr/>
      </xdr:nvCxnSpPr>
      <xdr:spPr>
        <a:xfrm>
          <a:off x="16929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157692</xdr:rowOff>
    </xdr:from>
    <xdr:to>
      <xdr:col>81</xdr:col>
      <xdr:colOff>44450</xdr:colOff>
      <xdr:row>40</xdr:row>
      <xdr:rowOff>6350</xdr:rowOff>
    </xdr:to>
    <xdr:cxnSp macro="">
      <xdr:nvCxnSpPr>
        <xdr:cNvPr id="390" name="直線コネクタ 389"/>
        <xdr:cNvCxnSpPr/>
      </xdr:nvCxnSpPr>
      <xdr:spPr>
        <a:xfrm flipV="1">
          <a:off x="16179800" y="684424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27640</xdr:rowOff>
    </xdr:from>
    <xdr:ext cx="762000" cy="259045"/>
    <xdr:sp macro="" textlink="">
      <xdr:nvSpPr>
        <xdr:cNvPr id="391" name="公債費負担の状況平均値テキスト"/>
        <xdr:cNvSpPr txBox="1"/>
      </xdr:nvSpPr>
      <xdr:spPr>
        <a:xfrm>
          <a:off x="17106900" y="705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55563</xdr:rowOff>
    </xdr:from>
    <xdr:to>
      <xdr:col>81</xdr:col>
      <xdr:colOff>95250</xdr:colOff>
      <xdr:row>41</xdr:row>
      <xdr:rowOff>157163</xdr:rowOff>
    </xdr:to>
    <xdr:sp macro="" textlink="">
      <xdr:nvSpPr>
        <xdr:cNvPr id="392" name="フローチャート: 判断 391"/>
        <xdr:cNvSpPr/>
      </xdr:nvSpPr>
      <xdr:spPr>
        <a:xfrm>
          <a:off x="169672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40</xdr:row>
      <xdr:rowOff>36513</xdr:rowOff>
    </xdr:to>
    <xdr:cxnSp macro="">
      <xdr:nvCxnSpPr>
        <xdr:cNvPr id="393" name="直線コネクタ 392"/>
        <xdr:cNvCxnSpPr/>
      </xdr:nvCxnSpPr>
      <xdr:spPr>
        <a:xfrm flipV="1">
          <a:off x="15290800" y="6864350"/>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25400</xdr:rowOff>
    </xdr:from>
    <xdr:to>
      <xdr:col>77</xdr:col>
      <xdr:colOff>95250</xdr:colOff>
      <xdr:row>41</xdr:row>
      <xdr:rowOff>127000</xdr:rowOff>
    </xdr:to>
    <xdr:sp macro="" textlink="">
      <xdr:nvSpPr>
        <xdr:cNvPr id="394" name="フローチャート: 判断 393"/>
        <xdr:cNvSpPr/>
      </xdr:nvSpPr>
      <xdr:spPr>
        <a:xfrm>
          <a:off x="16129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111777</xdr:rowOff>
    </xdr:from>
    <xdr:ext cx="736600" cy="259045"/>
    <xdr:sp macro="" textlink="">
      <xdr:nvSpPr>
        <xdr:cNvPr id="395" name="テキスト ボックス 394"/>
        <xdr:cNvSpPr txBox="1"/>
      </xdr:nvSpPr>
      <xdr:spPr>
        <a:xfrm>
          <a:off x="15798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36513</xdr:rowOff>
    </xdr:from>
    <xdr:to>
      <xdr:col>72</xdr:col>
      <xdr:colOff>203200</xdr:colOff>
      <xdr:row>40</xdr:row>
      <xdr:rowOff>76729</xdr:rowOff>
    </xdr:to>
    <xdr:cxnSp macro="">
      <xdr:nvCxnSpPr>
        <xdr:cNvPr id="396" name="直線コネクタ 395"/>
        <xdr:cNvCxnSpPr/>
      </xdr:nvCxnSpPr>
      <xdr:spPr>
        <a:xfrm flipV="1">
          <a:off x="14401800" y="6894513"/>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127000</xdr:rowOff>
    </xdr:to>
    <xdr:sp macro="" textlink="">
      <xdr:nvSpPr>
        <xdr:cNvPr id="397" name="フローチャート: 判断 396"/>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398" name="テキスト ボックス 397"/>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76729</xdr:rowOff>
    </xdr:from>
    <xdr:to>
      <xdr:col>68</xdr:col>
      <xdr:colOff>152400</xdr:colOff>
      <xdr:row>40</xdr:row>
      <xdr:rowOff>106892</xdr:rowOff>
    </xdr:to>
    <xdr:cxnSp macro="">
      <xdr:nvCxnSpPr>
        <xdr:cNvPr id="399" name="直線コネクタ 398"/>
        <xdr:cNvCxnSpPr/>
      </xdr:nvCxnSpPr>
      <xdr:spPr>
        <a:xfrm flipV="1">
          <a:off x="13512800" y="6934729"/>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55563</xdr:rowOff>
    </xdr:from>
    <xdr:to>
      <xdr:col>68</xdr:col>
      <xdr:colOff>203200</xdr:colOff>
      <xdr:row>41</xdr:row>
      <xdr:rowOff>157163</xdr:rowOff>
    </xdr:to>
    <xdr:sp macro="" textlink="">
      <xdr:nvSpPr>
        <xdr:cNvPr id="400" name="フローチャート: 判断 399"/>
        <xdr:cNvSpPr/>
      </xdr:nvSpPr>
      <xdr:spPr>
        <a:xfrm>
          <a:off x="143510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141940</xdr:rowOff>
    </xdr:from>
    <xdr:ext cx="762000" cy="259045"/>
    <xdr:sp macro="" textlink="">
      <xdr:nvSpPr>
        <xdr:cNvPr id="401" name="テキスト ボックス 400"/>
        <xdr:cNvSpPr txBox="1"/>
      </xdr:nvSpPr>
      <xdr:spPr>
        <a:xfrm>
          <a:off x="14020800" y="717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85725</xdr:rowOff>
    </xdr:from>
    <xdr:to>
      <xdr:col>64</xdr:col>
      <xdr:colOff>152400</xdr:colOff>
      <xdr:row>42</xdr:row>
      <xdr:rowOff>15875</xdr:rowOff>
    </xdr:to>
    <xdr:sp macro="" textlink="">
      <xdr:nvSpPr>
        <xdr:cNvPr id="402" name="フローチャート: 判断 401"/>
        <xdr:cNvSpPr/>
      </xdr:nvSpPr>
      <xdr:spPr>
        <a:xfrm>
          <a:off x="13462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652</xdr:rowOff>
    </xdr:from>
    <xdr:ext cx="762000" cy="259045"/>
    <xdr:sp macro="" textlink="">
      <xdr:nvSpPr>
        <xdr:cNvPr id="403" name="テキスト ボックス 402"/>
        <xdr:cNvSpPr txBox="1"/>
      </xdr:nvSpPr>
      <xdr:spPr>
        <a:xfrm>
          <a:off x="13131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106892</xdr:rowOff>
    </xdr:from>
    <xdr:to>
      <xdr:col>81</xdr:col>
      <xdr:colOff>95250</xdr:colOff>
      <xdr:row>40</xdr:row>
      <xdr:rowOff>37042</xdr:rowOff>
    </xdr:to>
    <xdr:sp macro="" textlink="">
      <xdr:nvSpPr>
        <xdr:cNvPr id="409" name="楕円 408"/>
        <xdr:cNvSpPr/>
      </xdr:nvSpPr>
      <xdr:spPr>
        <a:xfrm>
          <a:off x="16967200" y="67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123419</xdr:rowOff>
    </xdr:from>
    <xdr:ext cx="762000" cy="259045"/>
    <xdr:sp macro="" textlink="">
      <xdr:nvSpPr>
        <xdr:cNvPr id="410" name="公債費負担の状況該当値テキスト"/>
        <xdr:cNvSpPr txBox="1"/>
      </xdr:nvSpPr>
      <xdr:spPr>
        <a:xfrm>
          <a:off x="17106900" y="6638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11" name="楕円 410"/>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412" name="テキスト ボックス 411"/>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157163</xdr:rowOff>
    </xdr:from>
    <xdr:to>
      <xdr:col>73</xdr:col>
      <xdr:colOff>44450</xdr:colOff>
      <xdr:row>40</xdr:row>
      <xdr:rowOff>87313</xdr:rowOff>
    </xdr:to>
    <xdr:sp macro="" textlink="">
      <xdr:nvSpPr>
        <xdr:cNvPr id="413" name="楕円 412"/>
        <xdr:cNvSpPr/>
      </xdr:nvSpPr>
      <xdr:spPr>
        <a:xfrm>
          <a:off x="15240000" y="684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97490</xdr:rowOff>
    </xdr:from>
    <xdr:ext cx="762000" cy="259045"/>
    <xdr:sp macro="" textlink="">
      <xdr:nvSpPr>
        <xdr:cNvPr id="414" name="テキスト ボックス 413"/>
        <xdr:cNvSpPr txBox="1"/>
      </xdr:nvSpPr>
      <xdr:spPr>
        <a:xfrm>
          <a:off x="14909800" y="661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25929</xdr:rowOff>
    </xdr:from>
    <xdr:to>
      <xdr:col>68</xdr:col>
      <xdr:colOff>203200</xdr:colOff>
      <xdr:row>40</xdr:row>
      <xdr:rowOff>127529</xdr:rowOff>
    </xdr:to>
    <xdr:sp macro="" textlink="">
      <xdr:nvSpPr>
        <xdr:cNvPr id="415" name="楕円 414"/>
        <xdr:cNvSpPr/>
      </xdr:nvSpPr>
      <xdr:spPr>
        <a:xfrm>
          <a:off x="14351000" y="688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137706</xdr:rowOff>
    </xdr:from>
    <xdr:ext cx="762000" cy="259045"/>
    <xdr:sp macro="" textlink="">
      <xdr:nvSpPr>
        <xdr:cNvPr id="416" name="テキスト ボックス 415"/>
        <xdr:cNvSpPr txBox="1"/>
      </xdr:nvSpPr>
      <xdr:spPr>
        <a:xfrm>
          <a:off x="14020800" y="6652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56092</xdr:rowOff>
    </xdr:from>
    <xdr:to>
      <xdr:col>64</xdr:col>
      <xdr:colOff>152400</xdr:colOff>
      <xdr:row>40</xdr:row>
      <xdr:rowOff>157692</xdr:rowOff>
    </xdr:to>
    <xdr:sp macro="" textlink="">
      <xdr:nvSpPr>
        <xdr:cNvPr id="417" name="楕円 416"/>
        <xdr:cNvSpPr/>
      </xdr:nvSpPr>
      <xdr:spPr>
        <a:xfrm>
          <a:off x="13462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167869</xdr:rowOff>
    </xdr:from>
    <xdr:ext cx="762000" cy="259045"/>
    <xdr:sp macro="" textlink="">
      <xdr:nvSpPr>
        <xdr:cNvPr id="418" name="テキスト ボックス 417"/>
        <xdr:cNvSpPr txBox="1"/>
      </xdr:nvSpPr>
      <xdr:spPr>
        <a:xfrm>
          <a:off x="13131800" y="668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充当可能基金が各積立金の増等により増とな</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り</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方債の</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現在</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高が臨時財政対策債の減等により減とな</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ったことから、充当可能財源等が将来負担額を上回ったため、</a:t>
          </a:r>
          <a:r>
            <a:rPr lang="ja-JP" altLang="en-US" sz="1200" b="0" i="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2" name="テキスト ボックス 43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5" name="直線コネクタ 43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6" name="テキスト ボックス 43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7" name="直線コネクタ 43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8" name="テキスト ボックス 43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9" name="直線コネクタ 43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0" name="テキスト ボックス 43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1" name="直線コネクタ 44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2" name="テキスト ボックス 44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3" name="直線コネクタ 44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4" name="テキスト ボックス 44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5" name="直線コネクタ 44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6" name="テキスト ボックス 44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7" name="直線コネクタ 44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83094</xdr:rowOff>
    </xdr:to>
    <xdr:cxnSp macro="">
      <xdr:nvCxnSpPr>
        <xdr:cNvPr id="449" name="直線コネクタ 448"/>
        <xdr:cNvCxnSpPr/>
      </xdr:nvCxnSpPr>
      <xdr:spPr>
        <a:xfrm flipV="1">
          <a:off x="17018000" y="2313214"/>
          <a:ext cx="0" cy="17132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55171</xdr:rowOff>
    </xdr:from>
    <xdr:ext cx="762000" cy="259045"/>
    <xdr:sp macro="" textlink="">
      <xdr:nvSpPr>
        <xdr:cNvPr id="450" name="将来負担の状況最小値テキスト"/>
        <xdr:cNvSpPr txBox="1"/>
      </xdr:nvSpPr>
      <xdr:spPr>
        <a:xfrm>
          <a:off x="17106900" y="399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83094</xdr:rowOff>
    </xdr:from>
    <xdr:to>
      <xdr:col>81</xdr:col>
      <xdr:colOff>133350</xdr:colOff>
      <xdr:row>23</xdr:row>
      <xdr:rowOff>83094</xdr:rowOff>
    </xdr:to>
    <xdr:cxnSp macro="">
      <xdr:nvCxnSpPr>
        <xdr:cNvPr id="451" name="直線コネクタ 450"/>
        <xdr:cNvCxnSpPr/>
      </xdr:nvCxnSpPr>
      <xdr:spPr>
        <a:xfrm>
          <a:off x="16929100" y="402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2"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3" name="直線コネクタ 45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150767</xdr:rowOff>
    </xdr:from>
    <xdr:to>
      <xdr:col>77</xdr:col>
      <xdr:colOff>44450</xdr:colOff>
      <xdr:row>15</xdr:row>
      <xdr:rowOff>49984</xdr:rowOff>
    </xdr:to>
    <xdr:cxnSp macro="">
      <xdr:nvCxnSpPr>
        <xdr:cNvPr id="454" name="直線コネクタ 453"/>
        <xdr:cNvCxnSpPr/>
      </xdr:nvCxnSpPr>
      <xdr:spPr>
        <a:xfrm flipV="1">
          <a:off x="15290800" y="2551067"/>
          <a:ext cx="889000" cy="7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5"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6" name="フローチャート: 判断 455"/>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43906</xdr:rowOff>
    </xdr:from>
    <xdr:to>
      <xdr:col>72</xdr:col>
      <xdr:colOff>203200</xdr:colOff>
      <xdr:row>15</xdr:row>
      <xdr:rowOff>49984</xdr:rowOff>
    </xdr:to>
    <xdr:cxnSp macro="">
      <xdr:nvCxnSpPr>
        <xdr:cNvPr id="457" name="直線コネクタ 456"/>
        <xdr:cNvCxnSpPr/>
      </xdr:nvCxnSpPr>
      <xdr:spPr>
        <a:xfrm>
          <a:off x="14401800" y="2444206"/>
          <a:ext cx="889000" cy="17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100784</xdr:rowOff>
    </xdr:from>
    <xdr:to>
      <xdr:col>77</xdr:col>
      <xdr:colOff>95250</xdr:colOff>
      <xdr:row>14</xdr:row>
      <xdr:rowOff>30934</xdr:rowOff>
    </xdr:to>
    <xdr:sp macro="" textlink="">
      <xdr:nvSpPr>
        <xdr:cNvPr id="458" name="フローチャート: 判断 457"/>
        <xdr:cNvSpPr/>
      </xdr:nvSpPr>
      <xdr:spPr>
        <a:xfrm>
          <a:off x="16129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41111</xdr:rowOff>
    </xdr:from>
    <xdr:ext cx="736600" cy="259045"/>
    <xdr:sp macro="" textlink="">
      <xdr:nvSpPr>
        <xdr:cNvPr id="459" name="テキスト ボックス 458"/>
        <xdr:cNvSpPr txBox="1"/>
      </xdr:nvSpPr>
      <xdr:spPr>
        <a:xfrm>
          <a:off x="15798800" y="2098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43906</xdr:rowOff>
    </xdr:from>
    <xdr:to>
      <xdr:col>68</xdr:col>
      <xdr:colOff>152400</xdr:colOff>
      <xdr:row>14</xdr:row>
      <xdr:rowOff>78377</xdr:rowOff>
    </xdr:to>
    <xdr:cxnSp macro="">
      <xdr:nvCxnSpPr>
        <xdr:cNvPr id="460" name="直線コネクタ 459"/>
        <xdr:cNvCxnSpPr/>
      </xdr:nvCxnSpPr>
      <xdr:spPr>
        <a:xfrm flipV="1">
          <a:off x="13512800" y="244420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126637</xdr:rowOff>
    </xdr:from>
    <xdr:to>
      <xdr:col>73</xdr:col>
      <xdr:colOff>44450</xdr:colOff>
      <xdr:row>14</xdr:row>
      <xdr:rowOff>56787</xdr:rowOff>
    </xdr:to>
    <xdr:sp macro="" textlink="">
      <xdr:nvSpPr>
        <xdr:cNvPr id="461" name="フローチャート: 判断 460"/>
        <xdr:cNvSpPr/>
      </xdr:nvSpPr>
      <xdr:spPr>
        <a:xfrm>
          <a:off x="15240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66964</xdr:rowOff>
    </xdr:from>
    <xdr:ext cx="762000" cy="259045"/>
    <xdr:sp macro="" textlink="">
      <xdr:nvSpPr>
        <xdr:cNvPr id="462" name="テキスト ボックス 461"/>
        <xdr:cNvSpPr txBox="1"/>
      </xdr:nvSpPr>
      <xdr:spPr>
        <a:xfrm>
          <a:off x="14909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63" name="フローチャート: 判断 462"/>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64" name="テキスト ボックス 463"/>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72390</xdr:rowOff>
    </xdr:from>
    <xdr:to>
      <xdr:col>64</xdr:col>
      <xdr:colOff>152400</xdr:colOff>
      <xdr:row>15</xdr:row>
      <xdr:rowOff>2540</xdr:rowOff>
    </xdr:to>
    <xdr:sp macro="" textlink="">
      <xdr:nvSpPr>
        <xdr:cNvPr id="465" name="フローチャート: 判断 464"/>
        <xdr:cNvSpPr/>
      </xdr:nvSpPr>
      <xdr:spPr>
        <a:xfrm>
          <a:off x="13462000" y="247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158767</xdr:rowOff>
    </xdr:from>
    <xdr:ext cx="762000" cy="259045"/>
    <xdr:sp macro="" textlink="">
      <xdr:nvSpPr>
        <xdr:cNvPr id="466" name="テキスト ボックス 465"/>
        <xdr:cNvSpPr txBox="1"/>
      </xdr:nvSpPr>
      <xdr:spPr>
        <a:xfrm>
          <a:off x="13131800" y="255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7" name="テキスト ボックス 46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8" name="テキスト ボックス 46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9" name="テキスト ボックス 46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70" name="テキスト ボックス 46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1" name="テキスト ボックス 47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99967</xdr:rowOff>
    </xdr:from>
    <xdr:to>
      <xdr:col>77</xdr:col>
      <xdr:colOff>95250</xdr:colOff>
      <xdr:row>15</xdr:row>
      <xdr:rowOff>30117</xdr:rowOff>
    </xdr:to>
    <xdr:sp macro="" textlink="">
      <xdr:nvSpPr>
        <xdr:cNvPr id="472" name="楕円 471"/>
        <xdr:cNvSpPr/>
      </xdr:nvSpPr>
      <xdr:spPr>
        <a:xfrm>
          <a:off x="16129000" y="250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14894</xdr:rowOff>
    </xdr:from>
    <xdr:ext cx="736600" cy="259045"/>
    <xdr:sp macro="" textlink="">
      <xdr:nvSpPr>
        <xdr:cNvPr id="473" name="テキスト ボックス 472"/>
        <xdr:cNvSpPr txBox="1"/>
      </xdr:nvSpPr>
      <xdr:spPr>
        <a:xfrm>
          <a:off x="15798800" y="2586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170634</xdr:rowOff>
    </xdr:from>
    <xdr:to>
      <xdr:col>73</xdr:col>
      <xdr:colOff>44450</xdr:colOff>
      <xdr:row>15</xdr:row>
      <xdr:rowOff>100784</xdr:rowOff>
    </xdr:to>
    <xdr:sp macro="" textlink="">
      <xdr:nvSpPr>
        <xdr:cNvPr id="474" name="楕円 473"/>
        <xdr:cNvSpPr/>
      </xdr:nvSpPr>
      <xdr:spPr>
        <a:xfrm>
          <a:off x="15240000" y="257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85561</xdr:rowOff>
    </xdr:from>
    <xdr:ext cx="762000" cy="259045"/>
    <xdr:sp macro="" textlink="">
      <xdr:nvSpPr>
        <xdr:cNvPr id="475" name="テキスト ボックス 474"/>
        <xdr:cNvSpPr txBox="1"/>
      </xdr:nvSpPr>
      <xdr:spPr>
        <a:xfrm>
          <a:off x="14909800" y="2657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164556</xdr:rowOff>
    </xdr:from>
    <xdr:to>
      <xdr:col>68</xdr:col>
      <xdr:colOff>203200</xdr:colOff>
      <xdr:row>14</xdr:row>
      <xdr:rowOff>94706</xdr:rowOff>
    </xdr:to>
    <xdr:sp macro="" textlink="">
      <xdr:nvSpPr>
        <xdr:cNvPr id="476" name="楕円 475"/>
        <xdr:cNvSpPr/>
      </xdr:nvSpPr>
      <xdr:spPr>
        <a:xfrm>
          <a:off x="14351000" y="239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79483</xdr:rowOff>
    </xdr:from>
    <xdr:ext cx="762000" cy="259045"/>
    <xdr:sp macro="" textlink="">
      <xdr:nvSpPr>
        <xdr:cNvPr id="477" name="テキスト ボックス 476"/>
        <xdr:cNvSpPr txBox="1"/>
      </xdr:nvSpPr>
      <xdr:spPr>
        <a:xfrm>
          <a:off x="14020800" y="2479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27577</xdr:rowOff>
    </xdr:from>
    <xdr:to>
      <xdr:col>64</xdr:col>
      <xdr:colOff>152400</xdr:colOff>
      <xdr:row>14</xdr:row>
      <xdr:rowOff>129177</xdr:rowOff>
    </xdr:to>
    <xdr:sp macro="" textlink="">
      <xdr:nvSpPr>
        <xdr:cNvPr id="478" name="楕円 477"/>
        <xdr:cNvSpPr/>
      </xdr:nvSpPr>
      <xdr:spPr>
        <a:xfrm>
          <a:off x="13462000" y="2427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139354</xdr:rowOff>
    </xdr:from>
    <xdr:ext cx="762000" cy="259045"/>
    <xdr:sp macro="" textlink="">
      <xdr:nvSpPr>
        <xdr:cNvPr id="479" name="テキスト ボックス 478"/>
        <xdr:cNvSpPr txBox="1"/>
      </xdr:nvSpPr>
      <xdr:spPr>
        <a:xfrm>
          <a:off x="13131800" y="2196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124,617
121,930
11.30
53,583,172
51,719,510
1,854,768
23,914,781
17,986,019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　人件費は、前年度対比で</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ポイントの減となり、類似団体平均を下回り、</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一般職退職手当</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により決算額は増となった。今後はより一層の人事給与制度の適正化を図るとともに、「市民協働」「公民連携」等を推進する観点からも、民間委託や指定管理者制度等の取組を推進し、行政サービスの維持・強化を図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143002</xdr:rowOff>
    </xdr:to>
    <xdr:cxnSp macro="">
      <xdr:nvCxnSpPr>
        <xdr:cNvPr id="59" name="直線コネクタ 58"/>
        <xdr:cNvCxnSpPr/>
      </xdr:nvCxnSpPr>
      <xdr:spPr>
        <a:xfrm flipV="1">
          <a:off x="4826000" y="5773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115079</xdr:rowOff>
    </xdr:from>
    <xdr:ext cx="762000" cy="259045"/>
    <xdr:sp macro="" textlink="">
      <xdr:nvSpPr>
        <xdr:cNvPr id="60" name="人件費最小値テキスト"/>
        <xdr:cNvSpPr txBox="1"/>
      </xdr:nvSpPr>
      <xdr:spPr>
        <a:xfrm>
          <a:off x="4914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143002</xdr:rowOff>
    </xdr:from>
    <xdr:to>
      <xdr:col>24</xdr:col>
      <xdr:colOff>114300</xdr:colOff>
      <xdr:row>41</xdr:row>
      <xdr:rowOff>143002</xdr:rowOff>
    </xdr:to>
    <xdr:cxnSp macro="">
      <xdr:nvCxnSpPr>
        <xdr:cNvPr id="61" name="直線コネクタ 60"/>
        <xdr:cNvCxnSpPr/>
      </xdr:nvCxnSpPr>
      <xdr:spPr>
        <a:xfrm>
          <a:off x="4737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2"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3" name="直線コネクタ 62"/>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69850</xdr:rowOff>
    </xdr:from>
    <xdr:to>
      <xdr:col>24</xdr:col>
      <xdr:colOff>25400</xdr:colOff>
      <xdr:row>37</xdr:row>
      <xdr:rowOff>161290</xdr:rowOff>
    </xdr:to>
    <xdr:cxnSp macro="">
      <xdr:nvCxnSpPr>
        <xdr:cNvPr id="64" name="直線コネクタ 63"/>
        <xdr:cNvCxnSpPr/>
      </xdr:nvCxnSpPr>
      <xdr:spPr>
        <a:xfrm flipV="1">
          <a:off x="3987800" y="64135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82567</xdr:rowOff>
    </xdr:from>
    <xdr:ext cx="762000" cy="259045"/>
    <xdr:sp macro="" textlink="">
      <xdr:nvSpPr>
        <xdr:cNvPr id="65" name="人件費平均値テキスト"/>
        <xdr:cNvSpPr txBox="1"/>
      </xdr:nvSpPr>
      <xdr:spPr>
        <a:xfrm>
          <a:off x="4914900" y="6426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110490</xdr:rowOff>
    </xdr:from>
    <xdr:to>
      <xdr:col>24</xdr:col>
      <xdr:colOff>76200</xdr:colOff>
      <xdr:row>38</xdr:row>
      <xdr:rowOff>40640</xdr:rowOff>
    </xdr:to>
    <xdr:sp macro="" textlink="">
      <xdr:nvSpPr>
        <xdr:cNvPr id="66" name="フローチャート: 判断 65"/>
        <xdr:cNvSpPr/>
      </xdr:nvSpPr>
      <xdr:spPr>
        <a:xfrm>
          <a:off x="4775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161290</xdr:rowOff>
    </xdr:from>
    <xdr:to>
      <xdr:col>19</xdr:col>
      <xdr:colOff>187325</xdr:colOff>
      <xdr:row>38</xdr:row>
      <xdr:rowOff>17272</xdr:rowOff>
    </xdr:to>
    <xdr:cxnSp macro="">
      <xdr:nvCxnSpPr>
        <xdr:cNvPr id="67" name="直線コネクタ 66"/>
        <xdr:cNvCxnSpPr/>
      </xdr:nvCxnSpPr>
      <xdr:spPr>
        <a:xfrm flipV="1">
          <a:off x="3098800" y="65049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94488</xdr:rowOff>
    </xdr:from>
    <xdr:to>
      <xdr:col>20</xdr:col>
      <xdr:colOff>38100</xdr:colOff>
      <xdr:row>39</xdr:row>
      <xdr:rowOff>24638</xdr:rowOff>
    </xdr:to>
    <xdr:sp macro="" textlink="">
      <xdr:nvSpPr>
        <xdr:cNvPr id="68" name="フローチャート: 判断 67"/>
        <xdr:cNvSpPr/>
      </xdr:nvSpPr>
      <xdr:spPr>
        <a:xfrm>
          <a:off x="3937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9415</xdr:rowOff>
    </xdr:from>
    <xdr:ext cx="736600" cy="259045"/>
    <xdr:sp macro="" textlink="">
      <xdr:nvSpPr>
        <xdr:cNvPr id="69" name="テキスト ボックス 68"/>
        <xdr:cNvSpPr txBox="1"/>
      </xdr:nvSpPr>
      <xdr:spPr>
        <a:xfrm>
          <a:off x="3606800" y="6695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17272</xdr:rowOff>
    </xdr:from>
    <xdr:to>
      <xdr:col>15</xdr:col>
      <xdr:colOff>98425</xdr:colOff>
      <xdr:row>38</xdr:row>
      <xdr:rowOff>72136</xdr:rowOff>
    </xdr:to>
    <xdr:cxnSp macro="">
      <xdr:nvCxnSpPr>
        <xdr:cNvPr id="70" name="直線コネクタ 69"/>
        <xdr:cNvCxnSpPr/>
      </xdr:nvCxnSpPr>
      <xdr:spPr>
        <a:xfrm flipV="1">
          <a:off x="2209800" y="65323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147066</xdr:rowOff>
    </xdr:from>
    <xdr:to>
      <xdr:col>15</xdr:col>
      <xdr:colOff>149225</xdr:colOff>
      <xdr:row>38</xdr:row>
      <xdr:rowOff>77215</xdr:rowOff>
    </xdr:to>
    <xdr:sp macro="" textlink="">
      <xdr:nvSpPr>
        <xdr:cNvPr id="71" name="フローチャート: 判断 70"/>
        <xdr:cNvSpPr/>
      </xdr:nvSpPr>
      <xdr:spPr>
        <a:xfrm>
          <a:off x="3048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61993</xdr:rowOff>
    </xdr:from>
    <xdr:ext cx="762000" cy="259045"/>
    <xdr:sp macro="" textlink="">
      <xdr:nvSpPr>
        <xdr:cNvPr id="72" name="テキスト ボックス 71"/>
        <xdr:cNvSpPr txBox="1"/>
      </xdr:nvSpPr>
      <xdr:spPr>
        <a:xfrm>
          <a:off x="2717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170434</xdr:rowOff>
    </xdr:from>
    <xdr:to>
      <xdr:col>11</xdr:col>
      <xdr:colOff>9525</xdr:colOff>
      <xdr:row>38</xdr:row>
      <xdr:rowOff>72136</xdr:rowOff>
    </xdr:to>
    <xdr:cxnSp macro="">
      <xdr:nvCxnSpPr>
        <xdr:cNvPr id="73" name="直線コネクタ 72"/>
        <xdr:cNvCxnSpPr/>
      </xdr:nvCxnSpPr>
      <xdr:spPr>
        <a:xfrm>
          <a:off x="1320800" y="651408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165354</xdr:rowOff>
    </xdr:from>
    <xdr:to>
      <xdr:col>11</xdr:col>
      <xdr:colOff>60325</xdr:colOff>
      <xdr:row>38</xdr:row>
      <xdr:rowOff>95504</xdr:rowOff>
    </xdr:to>
    <xdr:sp macro="" textlink="">
      <xdr:nvSpPr>
        <xdr:cNvPr id="74" name="フローチャート: 判断 73"/>
        <xdr:cNvSpPr/>
      </xdr:nvSpPr>
      <xdr:spPr>
        <a:xfrm>
          <a:off x="2159000" y="65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105681</xdr:rowOff>
    </xdr:from>
    <xdr:ext cx="762000" cy="259045"/>
    <xdr:sp macro="" textlink="">
      <xdr:nvSpPr>
        <xdr:cNvPr id="75" name="テキスト ボックス 74"/>
        <xdr:cNvSpPr txBox="1"/>
      </xdr:nvSpPr>
      <xdr:spPr>
        <a:xfrm>
          <a:off x="1828800" y="6277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156210</xdr:rowOff>
    </xdr:from>
    <xdr:to>
      <xdr:col>6</xdr:col>
      <xdr:colOff>171450</xdr:colOff>
      <xdr:row>38</xdr:row>
      <xdr:rowOff>86360</xdr:rowOff>
    </xdr:to>
    <xdr:sp macro="" textlink="">
      <xdr:nvSpPr>
        <xdr:cNvPr id="76" name="フローチャート: 判断 75"/>
        <xdr:cNvSpPr/>
      </xdr:nvSpPr>
      <xdr:spPr>
        <a:xfrm>
          <a:off x="1270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71137</xdr:rowOff>
    </xdr:from>
    <xdr:ext cx="762000" cy="259045"/>
    <xdr:sp macro="" textlink="">
      <xdr:nvSpPr>
        <xdr:cNvPr id="77" name="テキスト ボックス 76"/>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83" name="楕円 82"/>
        <xdr:cNvSpPr/>
      </xdr:nvSpPr>
      <xdr:spPr>
        <a:xfrm>
          <a:off x="4775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35577</xdr:rowOff>
    </xdr:from>
    <xdr:ext cx="762000" cy="259045"/>
    <xdr:sp macro="" textlink="">
      <xdr:nvSpPr>
        <xdr:cNvPr id="84" name="人件費該当値テキスト"/>
        <xdr:cNvSpPr txBox="1"/>
      </xdr:nvSpPr>
      <xdr:spPr>
        <a:xfrm>
          <a:off x="49149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5" name="楕円 84"/>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50817</xdr:rowOff>
    </xdr:from>
    <xdr:ext cx="736600" cy="259045"/>
    <xdr:sp macro="" textlink="">
      <xdr:nvSpPr>
        <xdr:cNvPr id="86" name="テキスト ボックス 85"/>
        <xdr:cNvSpPr txBox="1"/>
      </xdr:nvSpPr>
      <xdr:spPr>
        <a:xfrm>
          <a:off x="3606800" y="622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137922</xdr:rowOff>
    </xdr:from>
    <xdr:to>
      <xdr:col>15</xdr:col>
      <xdr:colOff>149225</xdr:colOff>
      <xdr:row>38</xdr:row>
      <xdr:rowOff>68072</xdr:rowOff>
    </xdr:to>
    <xdr:sp macro="" textlink="">
      <xdr:nvSpPr>
        <xdr:cNvPr id="87" name="楕円 86"/>
        <xdr:cNvSpPr/>
      </xdr:nvSpPr>
      <xdr:spPr>
        <a:xfrm>
          <a:off x="30480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78249</xdr:rowOff>
    </xdr:from>
    <xdr:ext cx="762000" cy="259045"/>
    <xdr:sp macro="" textlink="">
      <xdr:nvSpPr>
        <xdr:cNvPr id="88" name="テキスト ボックス 87"/>
        <xdr:cNvSpPr txBox="1"/>
      </xdr:nvSpPr>
      <xdr:spPr>
        <a:xfrm>
          <a:off x="2717800" y="625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21336</xdr:rowOff>
    </xdr:from>
    <xdr:to>
      <xdr:col>11</xdr:col>
      <xdr:colOff>60325</xdr:colOff>
      <xdr:row>38</xdr:row>
      <xdr:rowOff>122936</xdr:rowOff>
    </xdr:to>
    <xdr:sp macro="" textlink="">
      <xdr:nvSpPr>
        <xdr:cNvPr id="89" name="楕円 88"/>
        <xdr:cNvSpPr/>
      </xdr:nvSpPr>
      <xdr:spPr>
        <a:xfrm>
          <a:off x="2159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107713</xdr:rowOff>
    </xdr:from>
    <xdr:ext cx="762000" cy="259045"/>
    <xdr:sp macro="" textlink="">
      <xdr:nvSpPr>
        <xdr:cNvPr id="90" name="テキスト ボックス 89"/>
        <xdr:cNvSpPr txBox="1"/>
      </xdr:nvSpPr>
      <xdr:spPr>
        <a:xfrm>
          <a:off x="1828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119634</xdr:rowOff>
    </xdr:from>
    <xdr:to>
      <xdr:col>6</xdr:col>
      <xdr:colOff>171450</xdr:colOff>
      <xdr:row>38</xdr:row>
      <xdr:rowOff>49785</xdr:rowOff>
    </xdr:to>
    <xdr:sp macro="" textlink="">
      <xdr:nvSpPr>
        <xdr:cNvPr id="91" name="楕円 90"/>
        <xdr:cNvSpPr/>
      </xdr:nvSpPr>
      <xdr:spPr>
        <a:xfrm>
          <a:off x="1270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59961</xdr:rowOff>
    </xdr:from>
    <xdr:ext cx="762000" cy="259045"/>
    <xdr:sp macro="" textlink="">
      <xdr:nvSpPr>
        <xdr:cNvPr id="92" name="テキスト ボックス 91"/>
        <xdr:cNvSpPr txBox="1"/>
      </xdr:nvSpPr>
      <xdr:spPr>
        <a:xfrm>
          <a:off x="939800" y="623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物件費は、前年度対比０．</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、類似団体平均を４．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ポイント上回り、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新型コロナウイルスワクチン接種委託料、接種会場設営等委託料、接種事業事務委託料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の増等により、決算額も増となった。今後も「市民協働」「公民連携」を基本原則として、事務事業のさらなる見直しを行い、物件費の抑制や行政サービスの維持・強化を図る。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21</xdr:row>
      <xdr:rowOff>124278</xdr:rowOff>
    </xdr:to>
    <xdr:cxnSp macro="">
      <xdr:nvCxnSpPr>
        <xdr:cNvPr id="122" name="直線コネクタ 121"/>
        <xdr:cNvCxnSpPr/>
      </xdr:nvCxnSpPr>
      <xdr:spPr>
        <a:xfrm flipV="1">
          <a:off x="16510000" y="2200729"/>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3" name="物件費最小値テキスト"/>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4" name="直線コネクタ 123"/>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5"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6" name="直線コネクタ 125"/>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1814</xdr:rowOff>
    </xdr:from>
    <xdr:to>
      <xdr:col>82</xdr:col>
      <xdr:colOff>107950</xdr:colOff>
      <xdr:row>20</xdr:row>
      <xdr:rowOff>12700</xdr:rowOff>
    </xdr:to>
    <xdr:cxnSp macro="">
      <xdr:nvCxnSpPr>
        <xdr:cNvPr id="127" name="直線コネクタ 126"/>
        <xdr:cNvCxnSpPr/>
      </xdr:nvCxnSpPr>
      <xdr:spPr>
        <a:xfrm flipV="1">
          <a:off x="15671800" y="3430814"/>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8" name="物件費平均値テキスト"/>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9" name="フローチャート: 判断 128"/>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107950</xdr:rowOff>
    </xdr:from>
    <xdr:to>
      <xdr:col>78</xdr:col>
      <xdr:colOff>69850</xdr:colOff>
      <xdr:row>20</xdr:row>
      <xdr:rowOff>12700</xdr:rowOff>
    </xdr:to>
    <xdr:cxnSp macro="">
      <xdr:nvCxnSpPr>
        <xdr:cNvPr id="130" name="直線コネクタ 129"/>
        <xdr:cNvCxnSpPr/>
      </xdr:nvCxnSpPr>
      <xdr:spPr>
        <a:xfrm>
          <a:off x="14782800" y="3365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31" name="フローチャート: 判断 130"/>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32" name="テキスト ボックス 131"/>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75293</xdr:rowOff>
    </xdr:from>
    <xdr:to>
      <xdr:col>73</xdr:col>
      <xdr:colOff>180975</xdr:colOff>
      <xdr:row>19</xdr:row>
      <xdr:rowOff>107950</xdr:rowOff>
    </xdr:to>
    <xdr:cxnSp macro="">
      <xdr:nvCxnSpPr>
        <xdr:cNvPr id="133" name="直線コネクタ 132"/>
        <xdr:cNvCxnSpPr/>
      </xdr:nvCxnSpPr>
      <xdr:spPr>
        <a:xfrm>
          <a:off x="13893800" y="33328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117021</xdr:rowOff>
    </xdr:from>
    <xdr:to>
      <xdr:col>74</xdr:col>
      <xdr:colOff>31750</xdr:colOff>
      <xdr:row>18</xdr:row>
      <xdr:rowOff>47171</xdr:rowOff>
    </xdr:to>
    <xdr:sp macro="" textlink="">
      <xdr:nvSpPr>
        <xdr:cNvPr id="134" name="フローチャート: 判断 133"/>
        <xdr:cNvSpPr/>
      </xdr:nvSpPr>
      <xdr:spPr>
        <a:xfrm>
          <a:off x="14732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57348</xdr:rowOff>
    </xdr:from>
    <xdr:ext cx="762000" cy="259045"/>
    <xdr:sp macro="" textlink="">
      <xdr:nvSpPr>
        <xdr:cNvPr id="135" name="テキスト ボックス 134"/>
        <xdr:cNvSpPr txBox="1"/>
      </xdr:nvSpPr>
      <xdr:spPr>
        <a:xfrm>
          <a:off x="14401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137886</xdr:rowOff>
    </xdr:from>
    <xdr:to>
      <xdr:col>69</xdr:col>
      <xdr:colOff>92075</xdr:colOff>
      <xdr:row>19</xdr:row>
      <xdr:rowOff>75293</xdr:rowOff>
    </xdr:to>
    <xdr:cxnSp macro="">
      <xdr:nvCxnSpPr>
        <xdr:cNvPr id="136" name="直線コネクタ 135"/>
        <xdr:cNvCxnSpPr/>
      </xdr:nvCxnSpPr>
      <xdr:spPr>
        <a:xfrm>
          <a:off x="13004800" y="32239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95250</xdr:rowOff>
    </xdr:from>
    <xdr:to>
      <xdr:col>69</xdr:col>
      <xdr:colOff>142875</xdr:colOff>
      <xdr:row>18</xdr:row>
      <xdr:rowOff>25400</xdr:rowOff>
    </xdr:to>
    <xdr:sp macro="" textlink="">
      <xdr:nvSpPr>
        <xdr:cNvPr id="137" name="フローチャート: 判断 136"/>
        <xdr:cNvSpPr/>
      </xdr:nvSpPr>
      <xdr:spPr>
        <a:xfrm>
          <a:off x="13843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35577</xdr:rowOff>
    </xdr:from>
    <xdr:ext cx="762000" cy="259045"/>
    <xdr:sp macro="" textlink="">
      <xdr:nvSpPr>
        <xdr:cNvPr id="138" name="テキスト ボックス 137"/>
        <xdr:cNvSpPr txBox="1"/>
      </xdr:nvSpPr>
      <xdr:spPr>
        <a:xfrm>
          <a:off x="13512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62593</xdr:rowOff>
    </xdr:from>
    <xdr:to>
      <xdr:col>65</xdr:col>
      <xdr:colOff>53975</xdr:colOff>
      <xdr:row>17</xdr:row>
      <xdr:rowOff>164193</xdr:rowOff>
    </xdr:to>
    <xdr:sp macro="" textlink="">
      <xdr:nvSpPr>
        <xdr:cNvPr id="139" name="フローチャート: 判断 138"/>
        <xdr:cNvSpPr/>
      </xdr:nvSpPr>
      <xdr:spPr>
        <a:xfrm>
          <a:off x="12954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2920</xdr:rowOff>
    </xdr:from>
    <xdr:ext cx="762000" cy="259045"/>
    <xdr:sp macro="" textlink="">
      <xdr:nvSpPr>
        <xdr:cNvPr id="140" name="テキスト ボックス 139"/>
        <xdr:cNvSpPr txBox="1"/>
      </xdr:nvSpPr>
      <xdr:spPr>
        <a:xfrm>
          <a:off x="12623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122464</xdr:rowOff>
    </xdr:from>
    <xdr:to>
      <xdr:col>82</xdr:col>
      <xdr:colOff>158750</xdr:colOff>
      <xdr:row>20</xdr:row>
      <xdr:rowOff>52614</xdr:rowOff>
    </xdr:to>
    <xdr:sp macro="" textlink="">
      <xdr:nvSpPr>
        <xdr:cNvPr id="146" name="楕円 145"/>
        <xdr:cNvSpPr/>
      </xdr:nvSpPr>
      <xdr:spPr>
        <a:xfrm>
          <a:off x="16459200" y="338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94541</xdr:rowOff>
    </xdr:from>
    <xdr:ext cx="762000" cy="259045"/>
    <xdr:sp macro="" textlink="">
      <xdr:nvSpPr>
        <xdr:cNvPr id="147" name="物件費該当値テキスト"/>
        <xdr:cNvSpPr txBox="1"/>
      </xdr:nvSpPr>
      <xdr:spPr>
        <a:xfrm>
          <a:off x="16598900" y="335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133350</xdr:rowOff>
    </xdr:from>
    <xdr:to>
      <xdr:col>78</xdr:col>
      <xdr:colOff>120650</xdr:colOff>
      <xdr:row>20</xdr:row>
      <xdr:rowOff>63500</xdr:rowOff>
    </xdr:to>
    <xdr:sp macro="" textlink="">
      <xdr:nvSpPr>
        <xdr:cNvPr id="148" name="楕円 147"/>
        <xdr:cNvSpPr/>
      </xdr:nvSpPr>
      <xdr:spPr>
        <a:xfrm>
          <a:off x="15621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48277</xdr:rowOff>
    </xdr:from>
    <xdr:ext cx="736600" cy="259045"/>
    <xdr:sp macro="" textlink="">
      <xdr:nvSpPr>
        <xdr:cNvPr id="149" name="テキスト ボックス 148"/>
        <xdr:cNvSpPr txBox="1"/>
      </xdr:nvSpPr>
      <xdr:spPr>
        <a:xfrm>
          <a:off x="15290800" y="347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57150</xdr:rowOff>
    </xdr:from>
    <xdr:to>
      <xdr:col>74</xdr:col>
      <xdr:colOff>31750</xdr:colOff>
      <xdr:row>19</xdr:row>
      <xdr:rowOff>158750</xdr:rowOff>
    </xdr:to>
    <xdr:sp macro="" textlink="">
      <xdr:nvSpPr>
        <xdr:cNvPr id="150" name="楕円 149"/>
        <xdr:cNvSpPr/>
      </xdr:nvSpPr>
      <xdr:spPr>
        <a:xfrm>
          <a:off x="147320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143527</xdr:rowOff>
    </xdr:from>
    <xdr:ext cx="762000" cy="259045"/>
    <xdr:sp macro="" textlink="">
      <xdr:nvSpPr>
        <xdr:cNvPr id="151" name="テキスト ボックス 150"/>
        <xdr:cNvSpPr txBox="1"/>
      </xdr:nvSpPr>
      <xdr:spPr>
        <a:xfrm>
          <a:off x="14401800" y="340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24493</xdr:rowOff>
    </xdr:from>
    <xdr:to>
      <xdr:col>69</xdr:col>
      <xdr:colOff>142875</xdr:colOff>
      <xdr:row>19</xdr:row>
      <xdr:rowOff>126093</xdr:rowOff>
    </xdr:to>
    <xdr:sp macro="" textlink="">
      <xdr:nvSpPr>
        <xdr:cNvPr id="152" name="楕円 151"/>
        <xdr:cNvSpPr/>
      </xdr:nvSpPr>
      <xdr:spPr>
        <a:xfrm>
          <a:off x="13843000" y="328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110870</xdr:rowOff>
    </xdr:from>
    <xdr:ext cx="762000" cy="259045"/>
    <xdr:sp macro="" textlink="">
      <xdr:nvSpPr>
        <xdr:cNvPr id="153" name="テキスト ボックス 152"/>
        <xdr:cNvSpPr txBox="1"/>
      </xdr:nvSpPr>
      <xdr:spPr>
        <a:xfrm>
          <a:off x="13512800" y="3368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87086</xdr:rowOff>
    </xdr:from>
    <xdr:to>
      <xdr:col>65</xdr:col>
      <xdr:colOff>53975</xdr:colOff>
      <xdr:row>19</xdr:row>
      <xdr:rowOff>17236</xdr:rowOff>
    </xdr:to>
    <xdr:sp macro="" textlink="">
      <xdr:nvSpPr>
        <xdr:cNvPr id="154" name="楕円 153"/>
        <xdr:cNvSpPr/>
      </xdr:nvSpPr>
      <xdr:spPr>
        <a:xfrm>
          <a:off x="12954000" y="317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2013</xdr:rowOff>
    </xdr:from>
    <xdr:ext cx="762000" cy="259045"/>
    <xdr:sp macro="" textlink="">
      <xdr:nvSpPr>
        <xdr:cNvPr id="155" name="テキスト ボックス 154"/>
        <xdr:cNvSpPr txBox="1"/>
      </xdr:nvSpPr>
      <xdr:spPr>
        <a:xfrm>
          <a:off x="12623800" y="325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扶助費は、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住民税非課税世帯等に対する臨時特別給付金の皆増、子育て世帯への臨時特別給付金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等があったものの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ひとり親世帯臨時特別給付金が皆減となったこと等により、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前年度対比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０．８ポイントの減となったが、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回った。今後も、新たな保育所開設等の待機児童解消の取組により、保育関係経費の増、社会保障関係経費の自然増が見込まれることから、生活保護から自立するための就労支援体制の強化等に努め、適正な給付に取り組む。</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168910</xdr:rowOff>
    </xdr:from>
    <xdr:to>
      <xdr:col>24</xdr:col>
      <xdr:colOff>25400</xdr:colOff>
      <xdr:row>60</xdr:row>
      <xdr:rowOff>157480</xdr:rowOff>
    </xdr:to>
    <xdr:cxnSp macro="">
      <xdr:nvCxnSpPr>
        <xdr:cNvPr id="183" name="直線コネクタ 182"/>
        <xdr:cNvCxnSpPr/>
      </xdr:nvCxnSpPr>
      <xdr:spPr>
        <a:xfrm flipV="1">
          <a:off x="4826000" y="92557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129557</xdr:rowOff>
    </xdr:from>
    <xdr:ext cx="762000" cy="259045"/>
    <xdr:sp macro="" textlink="">
      <xdr:nvSpPr>
        <xdr:cNvPr id="184" name="扶助費最小値テキスト"/>
        <xdr:cNvSpPr txBox="1"/>
      </xdr:nvSpPr>
      <xdr:spPr>
        <a:xfrm>
          <a:off x="4914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157480</xdr:rowOff>
    </xdr:from>
    <xdr:to>
      <xdr:col>24</xdr:col>
      <xdr:colOff>114300</xdr:colOff>
      <xdr:row>60</xdr:row>
      <xdr:rowOff>157480</xdr:rowOff>
    </xdr:to>
    <xdr:cxnSp macro="">
      <xdr:nvCxnSpPr>
        <xdr:cNvPr id="185" name="直線コネクタ 184"/>
        <xdr:cNvCxnSpPr/>
      </xdr:nvCxnSpPr>
      <xdr:spPr>
        <a:xfrm>
          <a:off x="4737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83837</xdr:rowOff>
    </xdr:from>
    <xdr:ext cx="762000" cy="259045"/>
    <xdr:sp macro="" textlink="">
      <xdr:nvSpPr>
        <xdr:cNvPr id="186" name="扶助費最大値テキスト"/>
        <xdr:cNvSpPr txBox="1"/>
      </xdr:nvSpPr>
      <xdr:spPr>
        <a:xfrm>
          <a:off x="4914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168910</xdr:rowOff>
    </xdr:from>
    <xdr:to>
      <xdr:col>24</xdr:col>
      <xdr:colOff>114300</xdr:colOff>
      <xdr:row>53</xdr:row>
      <xdr:rowOff>168910</xdr:rowOff>
    </xdr:to>
    <xdr:cxnSp macro="">
      <xdr:nvCxnSpPr>
        <xdr:cNvPr id="187" name="直線コネクタ 186"/>
        <xdr:cNvCxnSpPr/>
      </xdr:nvCxnSpPr>
      <xdr:spPr>
        <a:xfrm>
          <a:off x="4737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123190</xdr:rowOff>
    </xdr:from>
    <xdr:to>
      <xdr:col>24</xdr:col>
      <xdr:colOff>25400</xdr:colOff>
      <xdr:row>58</xdr:row>
      <xdr:rowOff>12700</xdr:rowOff>
    </xdr:to>
    <xdr:cxnSp macro="">
      <xdr:nvCxnSpPr>
        <xdr:cNvPr id="188" name="直線コネクタ 187"/>
        <xdr:cNvCxnSpPr/>
      </xdr:nvCxnSpPr>
      <xdr:spPr>
        <a:xfrm flipV="1">
          <a:off x="3987800" y="98958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107967</xdr:rowOff>
    </xdr:from>
    <xdr:ext cx="762000" cy="259045"/>
    <xdr:sp macro="" textlink="">
      <xdr:nvSpPr>
        <xdr:cNvPr id="189" name="扶助費平均値テキスト"/>
        <xdr:cNvSpPr txBox="1"/>
      </xdr:nvSpPr>
      <xdr:spPr>
        <a:xfrm>
          <a:off x="4914900" y="953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91440</xdr:rowOff>
    </xdr:from>
    <xdr:to>
      <xdr:col>24</xdr:col>
      <xdr:colOff>76200</xdr:colOff>
      <xdr:row>57</xdr:row>
      <xdr:rowOff>21590</xdr:rowOff>
    </xdr:to>
    <xdr:sp macro="" textlink="">
      <xdr:nvSpPr>
        <xdr:cNvPr id="190" name="フローチャート: 判断 189"/>
        <xdr:cNvSpPr/>
      </xdr:nvSpPr>
      <xdr:spPr>
        <a:xfrm>
          <a:off x="4775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5080</xdr:rowOff>
    </xdr:from>
    <xdr:to>
      <xdr:col>19</xdr:col>
      <xdr:colOff>187325</xdr:colOff>
      <xdr:row>58</xdr:row>
      <xdr:rowOff>12700</xdr:rowOff>
    </xdr:to>
    <xdr:cxnSp macro="">
      <xdr:nvCxnSpPr>
        <xdr:cNvPr id="191" name="直線コネクタ 190"/>
        <xdr:cNvCxnSpPr/>
      </xdr:nvCxnSpPr>
      <xdr:spPr>
        <a:xfrm>
          <a:off x="3098800" y="9949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31767</xdr:rowOff>
    </xdr:from>
    <xdr:ext cx="736600" cy="259045"/>
    <xdr:sp macro="" textlink="">
      <xdr:nvSpPr>
        <xdr:cNvPr id="193" name="テキスト ボックス 192"/>
        <xdr:cNvSpPr txBox="1"/>
      </xdr:nvSpPr>
      <xdr:spPr>
        <a:xfrm>
          <a:off x="3606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62230</xdr:rowOff>
    </xdr:from>
    <xdr:to>
      <xdr:col>15</xdr:col>
      <xdr:colOff>98425</xdr:colOff>
      <xdr:row>58</xdr:row>
      <xdr:rowOff>5080</xdr:rowOff>
    </xdr:to>
    <xdr:cxnSp macro="">
      <xdr:nvCxnSpPr>
        <xdr:cNvPr id="194" name="直線コネクタ 193"/>
        <xdr:cNvCxnSpPr/>
      </xdr:nvCxnSpPr>
      <xdr:spPr>
        <a:xfrm>
          <a:off x="2209800" y="98348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5" name="フローチャート: 判断 194"/>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92727</xdr:rowOff>
    </xdr:from>
    <xdr:ext cx="762000" cy="259045"/>
    <xdr:sp macro="" textlink="">
      <xdr:nvSpPr>
        <xdr:cNvPr id="196" name="テキスト ボックス 195"/>
        <xdr:cNvSpPr txBox="1"/>
      </xdr:nvSpPr>
      <xdr:spPr>
        <a:xfrm>
          <a:off x="2717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46990</xdr:rowOff>
    </xdr:from>
    <xdr:to>
      <xdr:col>11</xdr:col>
      <xdr:colOff>9525</xdr:colOff>
      <xdr:row>57</xdr:row>
      <xdr:rowOff>62230</xdr:rowOff>
    </xdr:to>
    <xdr:cxnSp macro="">
      <xdr:nvCxnSpPr>
        <xdr:cNvPr id="197" name="直線コネクタ 196"/>
        <xdr:cNvCxnSpPr/>
      </xdr:nvCxnSpPr>
      <xdr:spPr>
        <a:xfrm>
          <a:off x="1320800" y="98196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8" name="フローチャート: 判断 197"/>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199" name="テキスト ボックス 198"/>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99060</xdr:rowOff>
    </xdr:from>
    <xdr:to>
      <xdr:col>6</xdr:col>
      <xdr:colOff>171450</xdr:colOff>
      <xdr:row>57</xdr:row>
      <xdr:rowOff>29210</xdr:rowOff>
    </xdr:to>
    <xdr:sp macro="" textlink="">
      <xdr:nvSpPr>
        <xdr:cNvPr id="200" name="フローチャート: 判断 199"/>
        <xdr:cNvSpPr/>
      </xdr:nvSpPr>
      <xdr:spPr>
        <a:xfrm>
          <a:off x="1270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39387</xdr:rowOff>
    </xdr:from>
    <xdr:ext cx="762000" cy="259045"/>
    <xdr:sp macro="" textlink="">
      <xdr:nvSpPr>
        <xdr:cNvPr id="201" name="テキスト ボックス 200"/>
        <xdr:cNvSpPr txBox="1"/>
      </xdr:nvSpPr>
      <xdr:spPr>
        <a:xfrm>
          <a:off x="939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72390</xdr:rowOff>
    </xdr:from>
    <xdr:to>
      <xdr:col>24</xdr:col>
      <xdr:colOff>76200</xdr:colOff>
      <xdr:row>58</xdr:row>
      <xdr:rowOff>2540</xdr:rowOff>
    </xdr:to>
    <xdr:sp macro="" textlink="">
      <xdr:nvSpPr>
        <xdr:cNvPr id="207" name="楕円 206"/>
        <xdr:cNvSpPr/>
      </xdr:nvSpPr>
      <xdr:spPr>
        <a:xfrm>
          <a:off x="47752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44467</xdr:rowOff>
    </xdr:from>
    <xdr:ext cx="762000" cy="259045"/>
    <xdr:sp macro="" textlink="">
      <xdr:nvSpPr>
        <xdr:cNvPr id="208" name="扶助費該当値テキスト"/>
        <xdr:cNvSpPr txBox="1"/>
      </xdr:nvSpPr>
      <xdr:spPr>
        <a:xfrm>
          <a:off x="49149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133350</xdr:rowOff>
    </xdr:from>
    <xdr:to>
      <xdr:col>20</xdr:col>
      <xdr:colOff>38100</xdr:colOff>
      <xdr:row>58</xdr:row>
      <xdr:rowOff>63500</xdr:rowOff>
    </xdr:to>
    <xdr:sp macro="" textlink="">
      <xdr:nvSpPr>
        <xdr:cNvPr id="209" name="楕円 208"/>
        <xdr:cNvSpPr/>
      </xdr:nvSpPr>
      <xdr:spPr>
        <a:xfrm>
          <a:off x="3937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48277</xdr:rowOff>
    </xdr:from>
    <xdr:ext cx="736600" cy="259045"/>
    <xdr:sp macro="" textlink="">
      <xdr:nvSpPr>
        <xdr:cNvPr id="210" name="テキスト ボックス 209"/>
        <xdr:cNvSpPr txBox="1"/>
      </xdr:nvSpPr>
      <xdr:spPr>
        <a:xfrm>
          <a:off x="3606800" y="999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125730</xdr:rowOff>
    </xdr:from>
    <xdr:to>
      <xdr:col>15</xdr:col>
      <xdr:colOff>149225</xdr:colOff>
      <xdr:row>58</xdr:row>
      <xdr:rowOff>55880</xdr:rowOff>
    </xdr:to>
    <xdr:sp macro="" textlink="">
      <xdr:nvSpPr>
        <xdr:cNvPr id="211" name="楕円 210"/>
        <xdr:cNvSpPr/>
      </xdr:nvSpPr>
      <xdr:spPr>
        <a:xfrm>
          <a:off x="30480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40657</xdr:rowOff>
    </xdr:from>
    <xdr:ext cx="762000" cy="259045"/>
    <xdr:sp macro="" textlink="">
      <xdr:nvSpPr>
        <xdr:cNvPr id="212" name="テキスト ボックス 211"/>
        <xdr:cNvSpPr txBox="1"/>
      </xdr:nvSpPr>
      <xdr:spPr>
        <a:xfrm>
          <a:off x="2717800" y="998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11430</xdr:rowOff>
    </xdr:from>
    <xdr:to>
      <xdr:col>11</xdr:col>
      <xdr:colOff>60325</xdr:colOff>
      <xdr:row>57</xdr:row>
      <xdr:rowOff>113030</xdr:rowOff>
    </xdr:to>
    <xdr:sp macro="" textlink="">
      <xdr:nvSpPr>
        <xdr:cNvPr id="213" name="楕円 212"/>
        <xdr:cNvSpPr/>
      </xdr:nvSpPr>
      <xdr:spPr>
        <a:xfrm>
          <a:off x="21590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97807</xdr:rowOff>
    </xdr:from>
    <xdr:ext cx="762000" cy="259045"/>
    <xdr:sp macro="" textlink="">
      <xdr:nvSpPr>
        <xdr:cNvPr id="214" name="テキスト ボックス 213"/>
        <xdr:cNvSpPr txBox="1"/>
      </xdr:nvSpPr>
      <xdr:spPr>
        <a:xfrm>
          <a:off x="1828800" y="987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167640</xdr:rowOff>
    </xdr:from>
    <xdr:to>
      <xdr:col>6</xdr:col>
      <xdr:colOff>171450</xdr:colOff>
      <xdr:row>57</xdr:row>
      <xdr:rowOff>97790</xdr:rowOff>
    </xdr:to>
    <xdr:sp macro="" textlink="">
      <xdr:nvSpPr>
        <xdr:cNvPr id="215" name="楕円 214"/>
        <xdr:cNvSpPr/>
      </xdr:nvSpPr>
      <xdr:spPr>
        <a:xfrm>
          <a:off x="1270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82567</xdr:rowOff>
    </xdr:from>
    <xdr:ext cx="762000" cy="259045"/>
    <xdr:sp macro="" textlink="">
      <xdr:nvSpPr>
        <xdr:cNvPr id="216" name="テキスト ボックス 215"/>
        <xdr:cNvSpPr txBox="1"/>
      </xdr:nvSpPr>
      <xdr:spPr>
        <a:xfrm>
          <a:off x="939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その他は、介護保険特別会計への繰出金等が増となったものの、後期高齢者医療特別会計への繰出金が減となったこと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により、前年度対比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ポイントの減となった。今後は更に特別会計に係る収納体制を強化し収入率の向上を図るとともに、医療費適正化や介護予防の推進に努め、給付費の抑制を図っていく。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91622</xdr:rowOff>
    </xdr:from>
    <xdr:to>
      <xdr:col>82</xdr:col>
      <xdr:colOff>107950</xdr:colOff>
      <xdr:row>61</xdr:row>
      <xdr:rowOff>4535</xdr:rowOff>
    </xdr:to>
    <xdr:cxnSp macro="">
      <xdr:nvCxnSpPr>
        <xdr:cNvPr id="246" name="直線コネクタ 245"/>
        <xdr:cNvCxnSpPr/>
      </xdr:nvCxnSpPr>
      <xdr:spPr>
        <a:xfrm flipV="1">
          <a:off x="16510000" y="9178472"/>
          <a:ext cx="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6549</xdr:rowOff>
    </xdr:from>
    <xdr:ext cx="762000" cy="259045"/>
    <xdr:sp macro="" textlink="">
      <xdr:nvSpPr>
        <xdr:cNvPr id="249" name="その他最大値テキスト"/>
        <xdr:cNvSpPr txBox="1"/>
      </xdr:nvSpPr>
      <xdr:spPr>
        <a:xfrm>
          <a:off x="16598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91622</xdr:rowOff>
    </xdr:from>
    <xdr:to>
      <xdr:col>82</xdr:col>
      <xdr:colOff>196850</xdr:colOff>
      <xdr:row>53</xdr:row>
      <xdr:rowOff>91622</xdr:rowOff>
    </xdr:to>
    <xdr:cxnSp macro="">
      <xdr:nvCxnSpPr>
        <xdr:cNvPr id="250" name="直線コネクタ 249"/>
        <xdr:cNvCxnSpPr/>
      </xdr:nvCxnSpPr>
      <xdr:spPr>
        <a:xfrm>
          <a:off x="16421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129722</xdr:rowOff>
    </xdr:from>
    <xdr:to>
      <xdr:col>82</xdr:col>
      <xdr:colOff>107950</xdr:colOff>
      <xdr:row>56</xdr:row>
      <xdr:rowOff>23585</xdr:rowOff>
    </xdr:to>
    <xdr:cxnSp macro="">
      <xdr:nvCxnSpPr>
        <xdr:cNvPr id="251" name="直線コネクタ 250"/>
        <xdr:cNvCxnSpPr/>
      </xdr:nvCxnSpPr>
      <xdr:spPr>
        <a:xfrm flipV="1">
          <a:off x="15671800" y="9559472"/>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53720</xdr:rowOff>
    </xdr:from>
    <xdr:ext cx="762000" cy="259045"/>
    <xdr:sp macro="" textlink="">
      <xdr:nvSpPr>
        <xdr:cNvPr id="252" name="その他平均値テキスト"/>
        <xdr:cNvSpPr txBox="1"/>
      </xdr:nvSpPr>
      <xdr:spPr>
        <a:xfrm>
          <a:off x="16598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81643</xdr:rowOff>
    </xdr:from>
    <xdr:to>
      <xdr:col>82</xdr:col>
      <xdr:colOff>158750</xdr:colOff>
      <xdr:row>57</xdr:row>
      <xdr:rowOff>11793</xdr:rowOff>
    </xdr:to>
    <xdr:sp macro="" textlink="">
      <xdr:nvSpPr>
        <xdr:cNvPr id="253" name="フローチャート: 判断 252"/>
        <xdr:cNvSpPr/>
      </xdr:nvSpPr>
      <xdr:spPr>
        <a:xfrm>
          <a:off x="16459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23585</xdr:rowOff>
    </xdr:from>
    <xdr:to>
      <xdr:col>78</xdr:col>
      <xdr:colOff>69850</xdr:colOff>
      <xdr:row>57</xdr:row>
      <xdr:rowOff>37193</xdr:rowOff>
    </xdr:to>
    <xdr:cxnSp macro="">
      <xdr:nvCxnSpPr>
        <xdr:cNvPr id="254" name="直線コネクタ 253"/>
        <xdr:cNvCxnSpPr/>
      </xdr:nvCxnSpPr>
      <xdr:spPr>
        <a:xfrm flipV="1">
          <a:off x="14782800" y="9624785"/>
          <a:ext cx="889000" cy="18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55" name="フローチャート: 判断 254"/>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56" name="テキスト ボックス 255"/>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37193</xdr:rowOff>
    </xdr:from>
    <xdr:to>
      <xdr:col>73</xdr:col>
      <xdr:colOff>180975</xdr:colOff>
      <xdr:row>57</xdr:row>
      <xdr:rowOff>58965</xdr:rowOff>
    </xdr:to>
    <xdr:cxnSp macro="">
      <xdr:nvCxnSpPr>
        <xdr:cNvPr id="257" name="直線コネクタ 256"/>
        <xdr:cNvCxnSpPr/>
      </xdr:nvCxnSpPr>
      <xdr:spPr>
        <a:xfrm flipV="1">
          <a:off x="13893800" y="98098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106135</xdr:rowOff>
    </xdr:from>
    <xdr:to>
      <xdr:col>74</xdr:col>
      <xdr:colOff>31750</xdr:colOff>
      <xdr:row>58</xdr:row>
      <xdr:rowOff>36285</xdr:rowOff>
    </xdr:to>
    <xdr:sp macro="" textlink="">
      <xdr:nvSpPr>
        <xdr:cNvPr id="258" name="フローチャート: 判断 257"/>
        <xdr:cNvSpPr/>
      </xdr:nvSpPr>
      <xdr:spPr>
        <a:xfrm>
          <a:off x="14732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21062</xdr:rowOff>
    </xdr:from>
    <xdr:ext cx="762000" cy="259045"/>
    <xdr:sp macro="" textlink="">
      <xdr:nvSpPr>
        <xdr:cNvPr id="259" name="テキスト ボックス 258"/>
        <xdr:cNvSpPr txBox="1"/>
      </xdr:nvSpPr>
      <xdr:spPr>
        <a:xfrm>
          <a:off x="14401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165100</xdr:rowOff>
    </xdr:from>
    <xdr:to>
      <xdr:col>69</xdr:col>
      <xdr:colOff>92075</xdr:colOff>
      <xdr:row>57</xdr:row>
      <xdr:rowOff>58965</xdr:rowOff>
    </xdr:to>
    <xdr:cxnSp macro="">
      <xdr:nvCxnSpPr>
        <xdr:cNvPr id="260" name="直線コネクタ 259"/>
        <xdr:cNvCxnSpPr/>
      </xdr:nvCxnSpPr>
      <xdr:spPr>
        <a:xfrm>
          <a:off x="13004800" y="97663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1" name="フローチャート: 判断 260"/>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62" name="テキスト ボックス 261"/>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64" name="テキスト ボックス 263"/>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78922</xdr:rowOff>
    </xdr:from>
    <xdr:to>
      <xdr:col>82</xdr:col>
      <xdr:colOff>158750</xdr:colOff>
      <xdr:row>56</xdr:row>
      <xdr:rowOff>9072</xdr:rowOff>
    </xdr:to>
    <xdr:sp macro="" textlink="">
      <xdr:nvSpPr>
        <xdr:cNvPr id="270" name="楕円 269"/>
        <xdr:cNvSpPr/>
      </xdr:nvSpPr>
      <xdr:spPr>
        <a:xfrm>
          <a:off x="164592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95449</xdr:rowOff>
    </xdr:from>
    <xdr:ext cx="762000" cy="259045"/>
    <xdr:sp macro="" textlink="">
      <xdr:nvSpPr>
        <xdr:cNvPr id="271" name="その他該当値テキスト"/>
        <xdr:cNvSpPr txBox="1"/>
      </xdr:nvSpPr>
      <xdr:spPr>
        <a:xfrm>
          <a:off x="165989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144235</xdr:rowOff>
    </xdr:from>
    <xdr:to>
      <xdr:col>78</xdr:col>
      <xdr:colOff>120650</xdr:colOff>
      <xdr:row>56</xdr:row>
      <xdr:rowOff>74385</xdr:rowOff>
    </xdr:to>
    <xdr:sp macro="" textlink="">
      <xdr:nvSpPr>
        <xdr:cNvPr id="272" name="楕円 271"/>
        <xdr:cNvSpPr/>
      </xdr:nvSpPr>
      <xdr:spPr>
        <a:xfrm>
          <a:off x="15621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84562</xdr:rowOff>
    </xdr:from>
    <xdr:ext cx="736600" cy="259045"/>
    <xdr:sp macro="" textlink="">
      <xdr:nvSpPr>
        <xdr:cNvPr id="273" name="テキスト ボックス 272"/>
        <xdr:cNvSpPr txBox="1"/>
      </xdr:nvSpPr>
      <xdr:spPr>
        <a:xfrm>
          <a:off x="15290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157843</xdr:rowOff>
    </xdr:from>
    <xdr:to>
      <xdr:col>74</xdr:col>
      <xdr:colOff>31750</xdr:colOff>
      <xdr:row>57</xdr:row>
      <xdr:rowOff>87993</xdr:rowOff>
    </xdr:to>
    <xdr:sp macro="" textlink="">
      <xdr:nvSpPr>
        <xdr:cNvPr id="274" name="楕円 273"/>
        <xdr:cNvSpPr/>
      </xdr:nvSpPr>
      <xdr:spPr>
        <a:xfrm>
          <a:off x="14732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75" name="テキスト ボックス 274"/>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8165</xdr:rowOff>
    </xdr:from>
    <xdr:to>
      <xdr:col>69</xdr:col>
      <xdr:colOff>142875</xdr:colOff>
      <xdr:row>57</xdr:row>
      <xdr:rowOff>109765</xdr:rowOff>
    </xdr:to>
    <xdr:sp macro="" textlink="">
      <xdr:nvSpPr>
        <xdr:cNvPr id="276" name="楕円 275"/>
        <xdr:cNvSpPr/>
      </xdr:nvSpPr>
      <xdr:spPr>
        <a:xfrm>
          <a:off x="13843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119942</xdr:rowOff>
    </xdr:from>
    <xdr:ext cx="762000" cy="259045"/>
    <xdr:sp macro="" textlink="">
      <xdr:nvSpPr>
        <xdr:cNvPr id="277" name="テキスト ボックス 276"/>
        <xdr:cNvSpPr txBox="1"/>
      </xdr:nvSpPr>
      <xdr:spPr>
        <a:xfrm>
          <a:off x="13512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78" name="楕円 277"/>
        <xdr:cNvSpPr/>
      </xdr:nvSpPr>
      <xdr:spPr>
        <a:xfrm>
          <a:off x="12954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79" name="テキスト ボックス 278"/>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補助費等は、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地域振興券事業費負担金、ワクチン接種医療機関協力金、民間保育所補助金の増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等により、前年度対比０．</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ポイントの増となり、類似団体平均と比較すると２．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ポイント上回った。今後も引き続き補助金等の根本的な検討等を行うことで、経常経費の抑制に努めていく。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24130</xdr:rowOff>
    </xdr:to>
    <xdr:cxnSp macro="">
      <xdr:nvCxnSpPr>
        <xdr:cNvPr id="305" name="直線コネクタ 304"/>
        <xdr:cNvCxnSpPr/>
      </xdr:nvCxnSpPr>
      <xdr:spPr>
        <a:xfrm flipV="1">
          <a:off x="16510000" y="55905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167657</xdr:rowOff>
    </xdr:from>
    <xdr:ext cx="762000" cy="259045"/>
    <xdr:sp macro="" textlink="">
      <xdr:nvSpPr>
        <xdr:cNvPr id="306" name="補助費等最小値テキスト"/>
        <xdr:cNvSpPr txBox="1"/>
      </xdr:nvSpPr>
      <xdr:spPr>
        <a:xfrm>
          <a:off x="16598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24130</xdr:rowOff>
    </xdr:from>
    <xdr:to>
      <xdr:col>82</xdr:col>
      <xdr:colOff>196850</xdr:colOff>
      <xdr:row>41</xdr:row>
      <xdr:rowOff>24130</xdr:rowOff>
    </xdr:to>
    <xdr:cxnSp macro="">
      <xdr:nvCxnSpPr>
        <xdr:cNvPr id="307" name="直線コネクタ 306"/>
        <xdr:cNvCxnSpPr/>
      </xdr:nvCxnSpPr>
      <xdr:spPr>
        <a:xfrm>
          <a:off x="16421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08"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09" name="直線コネクタ 308"/>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37</xdr:row>
      <xdr:rowOff>133858</xdr:rowOff>
    </xdr:to>
    <xdr:cxnSp macro="">
      <xdr:nvCxnSpPr>
        <xdr:cNvPr id="310" name="直線コネクタ 309"/>
        <xdr:cNvCxnSpPr/>
      </xdr:nvCxnSpPr>
      <xdr:spPr>
        <a:xfrm>
          <a:off x="15671800" y="643178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5859</xdr:rowOff>
    </xdr:from>
    <xdr:ext cx="762000" cy="259045"/>
    <xdr:sp macro="" textlink="">
      <xdr:nvSpPr>
        <xdr:cNvPr id="311" name="補助費等平均値テキスト"/>
        <xdr:cNvSpPr txBox="1"/>
      </xdr:nvSpPr>
      <xdr:spPr>
        <a:xfrm>
          <a:off x="16598900" y="600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160782</xdr:rowOff>
    </xdr:from>
    <xdr:to>
      <xdr:col>82</xdr:col>
      <xdr:colOff>158750</xdr:colOff>
      <xdr:row>36</xdr:row>
      <xdr:rowOff>90932</xdr:rowOff>
    </xdr:to>
    <xdr:sp macro="" textlink="">
      <xdr:nvSpPr>
        <xdr:cNvPr id="312" name="フローチャート: 判断 311"/>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88138</xdr:rowOff>
    </xdr:to>
    <xdr:cxnSp macro="">
      <xdr:nvCxnSpPr>
        <xdr:cNvPr id="313" name="直線コネクタ 312"/>
        <xdr:cNvCxnSpPr/>
      </xdr:nvCxnSpPr>
      <xdr:spPr>
        <a:xfrm>
          <a:off x="14782800" y="634949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25908</xdr:rowOff>
    </xdr:from>
    <xdr:to>
      <xdr:col>78</xdr:col>
      <xdr:colOff>120650</xdr:colOff>
      <xdr:row>36</xdr:row>
      <xdr:rowOff>127508</xdr:rowOff>
    </xdr:to>
    <xdr:sp macro="" textlink="">
      <xdr:nvSpPr>
        <xdr:cNvPr id="314" name="フローチャート: 判断 313"/>
        <xdr:cNvSpPr/>
      </xdr:nvSpPr>
      <xdr:spPr>
        <a:xfrm>
          <a:off x="15621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137685</xdr:rowOff>
    </xdr:from>
    <xdr:ext cx="736600" cy="259045"/>
    <xdr:sp macro="" textlink="">
      <xdr:nvSpPr>
        <xdr:cNvPr id="315" name="テキスト ボックス 314"/>
        <xdr:cNvSpPr txBox="1"/>
      </xdr:nvSpPr>
      <xdr:spPr>
        <a:xfrm>
          <a:off x="15290800" y="5966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5842</xdr:rowOff>
    </xdr:from>
    <xdr:to>
      <xdr:col>73</xdr:col>
      <xdr:colOff>180975</xdr:colOff>
      <xdr:row>37</xdr:row>
      <xdr:rowOff>97282</xdr:rowOff>
    </xdr:to>
    <xdr:cxnSp macro="">
      <xdr:nvCxnSpPr>
        <xdr:cNvPr id="316" name="直線コネクタ 315"/>
        <xdr:cNvCxnSpPr/>
      </xdr:nvCxnSpPr>
      <xdr:spPr>
        <a:xfrm flipV="1">
          <a:off x="13893800" y="63494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133350</xdr:rowOff>
    </xdr:from>
    <xdr:to>
      <xdr:col>74</xdr:col>
      <xdr:colOff>31750</xdr:colOff>
      <xdr:row>36</xdr:row>
      <xdr:rowOff>63500</xdr:rowOff>
    </xdr:to>
    <xdr:sp macro="" textlink="">
      <xdr:nvSpPr>
        <xdr:cNvPr id="317" name="フローチャート: 判断 316"/>
        <xdr:cNvSpPr/>
      </xdr:nvSpPr>
      <xdr:spPr>
        <a:xfrm>
          <a:off x="14732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73677</xdr:rowOff>
    </xdr:from>
    <xdr:ext cx="762000" cy="259045"/>
    <xdr:sp macro="" textlink="">
      <xdr:nvSpPr>
        <xdr:cNvPr id="318" name="テキスト ボックス 317"/>
        <xdr:cNvSpPr txBox="1"/>
      </xdr:nvSpPr>
      <xdr:spPr>
        <a:xfrm>
          <a:off x="14401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37</xdr:row>
      <xdr:rowOff>97282</xdr:rowOff>
    </xdr:to>
    <xdr:cxnSp macro="">
      <xdr:nvCxnSpPr>
        <xdr:cNvPr id="319" name="直線コネクタ 318"/>
        <xdr:cNvCxnSpPr/>
      </xdr:nvCxnSpPr>
      <xdr:spPr>
        <a:xfrm>
          <a:off x="13004800" y="6431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115062</xdr:rowOff>
    </xdr:from>
    <xdr:to>
      <xdr:col>69</xdr:col>
      <xdr:colOff>142875</xdr:colOff>
      <xdr:row>36</xdr:row>
      <xdr:rowOff>45212</xdr:rowOff>
    </xdr:to>
    <xdr:sp macro="" textlink="">
      <xdr:nvSpPr>
        <xdr:cNvPr id="320" name="フローチャート: 判断 319"/>
        <xdr:cNvSpPr/>
      </xdr:nvSpPr>
      <xdr:spPr>
        <a:xfrm>
          <a:off x="13843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55389</xdr:rowOff>
    </xdr:from>
    <xdr:ext cx="762000" cy="259045"/>
    <xdr:sp macro="" textlink="">
      <xdr:nvSpPr>
        <xdr:cNvPr id="321" name="テキスト ボックス 320"/>
        <xdr:cNvSpPr txBox="1"/>
      </xdr:nvSpPr>
      <xdr:spPr>
        <a:xfrm>
          <a:off x="13512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2" name="フローチャート: 判断 321"/>
        <xdr:cNvSpPr/>
      </xdr:nvSpPr>
      <xdr:spPr>
        <a:xfrm>
          <a:off x="12954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23" name="テキスト ボックス 322"/>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83058</xdr:rowOff>
    </xdr:from>
    <xdr:to>
      <xdr:col>82</xdr:col>
      <xdr:colOff>158750</xdr:colOff>
      <xdr:row>38</xdr:row>
      <xdr:rowOff>13208</xdr:rowOff>
    </xdr:to>
    <xdr:sp macro="" textlink="">
      <xdr:nvSpPr>
        <xdr:cNvPr id="329" name="楕円 328"/>
        <xdr:cNvSpPr/>
      </xdr:nvSpPr>
      <xdr:spPr>
        <a:xfrm>
          <a:off x="164592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55135</xdr:rowOff>
    </xdr:from>
    <xdr:ext cx="762000" cy="259045"/>
    <xdr:sp macro="" textlink="">
      <xdr:nvSpPr>
        <xdr:cNvPr id="330" name="補助費等該当値テキスト"/>
        <xdr:cNvSpPr txBox="1"/>
      </xdr:nvSpPr>
      <xdr:spPr>
        <a:xfrm>
          <a:off x="165989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37338</xdr:rowOff>
    </xdr:from>
    <xdr:to>
      <xdr:col>78</xdr:col>
      <xdr:colOff>120650</xdr:colOff>
      <xdr:row>37</xdr:row>
      <xdr:rowOff>138938</xdr:rowOff>
    </xdr:to>
    <xdr:sp macro="" textlink="">
      <xdr:nvSpPr>
        <xdr:cNvPr id="331" name="楕円 330"/>
        <xdr:cNvSpPr/>
      </xdr:nvSpPr>
      <xdr:spPr>
        <a:xfrm>
          <a:off x="15621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32" name="テキスト ボックス 331"/>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126492</xdr:rowOff>
    </xdr:from>
    <xdr:to>
      <xdr:col>74</xdr:col>
      <xdr:colOff>31750</xdr:colOff>
      <xdr:row>37</xdr:row>
      <xdr:rowOff>56642</xdr:rowOff>
    </xdr:to>
    <xdr:sp macro="" textlink="">
      <xdr:nvSpPr>
        <xdr:cNvPr id="333" name="楕円 332"/>
        <xdr:cNvSpPr/>
      </xdr:nvSpPr>
      <xdr:spPr>
        <a:xfrm>
          <a:off x="14732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41419</xdr:rowOff>
    </xdr:from>
    <xdr:ext cx="762000" cy="259045"/>
    <xdr:sp macro="" textlink="">
      <xdr:nvSpPr>
        <xdr:cNvPr id="334" name="テキスト ボックス 333"/>
        <xdr:cNvSpPr txBox="1"/>
      </xdr:nvSpPr>
      <xdr:spPr>
        <a:xfrm>
          <a:off x="14401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46482</xdr:rowOff>
    </xdr:from>
    <xdr:to>
      <xdr:col>69</xdr:col>
      <xdr:colOff>142875</xdr:colOff>
      <xdr:row>37</xdr:row>
      <xdr:rowOff>148082</xdr:rowOff>
    </xdr:to>
    <xdr:sp macro="" textlink="">
      <xdr:nvSpPr>
        <xdr:cNvPr id="335" name="楕円 334"/>
        <xdr:cNvSpPr/>
      </xdr:nvSpPr>
      <xdr:spPr>
        <a:xfrm>
          <a:off x="13843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132859</xdr:rowOff>
    </xdr:from>
    <xdr:ext cx="762000" cy="259045"/>
    <xdr:sp macro="" textlink="">
      <xdr:nvSpPr>
        <xdr:cNvPr id="336" name="テキスト ボックス 335"/>
        <xdr:cNvSpPr txBox="1"/>
      </xdr:nvSpPr>
      <xdr:spPr>
        <a:xfrm>
          <a:off x="13512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37" name="楕円 336"/>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38" name="テキスト ボックス 337"/>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公債費は、これまでまちづくり等の大規模な投資事業が遅れてきたこと等により、類似団体と比較して低い数字になっている。令和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年度は前年度対比０．</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ポイントの減となり、決算額も減となった。</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今後は駅周辺整備事業や老朽化した公共施設の更新等の大規模投資事業による公債費の増が見込まれる。限られた行財政資源を最適配分、最大活用の上、起債の発行抑制に努める。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35561</xdr:rowOff>
    </xdr:to>
    <xdr:cxnSp macro="">
      <xdr:nvCxnSpPr>
        <xdr:cNvPr id="366" name="直線コネクタ 365"/>
        <xdr:cNvCxnSpPr/>
      </xdr:nvCxnSpPr>
      <xdr:spPr>
        <a:xfrm flipV="1">
          <a:off x="4826000" y="12547600"/>
          <a:ext cx="0" cy="1203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7" name="公債費最小値テキスト"/>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8" name="直線コネクタ 367"/>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149860</xdr:rowOff>
    </xdr:from>
    <xdr:to>
      <xdr:col>24</xdr:col>
      <xdr:colOff>25400</xdr:colOff>
      <xdr:row>75</xdr:row>
      <xdr:rowOff>24130</xdr:rowOff>
    </xdr:to>
    <xdr:cxnSp macro="">
      <xdr:nvCxnSpPr>
        <xdr:cNvPr id="371" name="直線コネクタ 370"/>
        <xdr:cNvCxnSpPr/>
      </xdr:nvCxnSpPr>
      <xdr:spPr>
        <a:xfrm flipV="1">
          <a:off x="3987800" y="128371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2" name="公債費平均値テキスト"/>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24130</xdr:rowOff>
    </xdr:from>
    <xdr:to>
      <xdr:col>19</xdr:col>
      <xdr:colOff>187325</xdr:colOff>
      <xdr:row>75</xdr:row>
      <xdr:rowOff>62230</xdr:rowOff>
    </xdr:to>
    <xdr:cxnSp macro="">
      <xdr:nvCxnSpPr>
        <xdr:cNvPr id="374" name="直線コネクタ 373"/>
        <xdr:cNvCxnSpPr/>
      </xdr:nvCxnSpPr>
      <xdr:spPr>
        <a:xfrm flipV="1">
          <a:off x="3098800" y="128828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5" name="フローチャート: 判断 374"/>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6" name="テキスト ボックス 375"/>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62230</xdr:rowOff>
    </xdr:from>
    <xdr:to>
      <xdr:col>15</xdr:col>
      <xdr:colOff>98425</xdr:colOff>
      <xdr:row>75</xdr:row>
      <xdr:rowOff>123190</xdr:rowOff>
    </xdr:to>
    <xdr:cxnSp macro="">
      <xdr:nvCxnSpPr>
        <xdr:cNvPr id="377" name="直線コネクタ 376"/>
        <xdr:cNvCxnSpPr/>
      </xdr:nvCxnSpPr>
      <xdr:spPr>
        <a:xfrm flipV="1">
          <a:off x="2209800" y="129209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129539</xdr:rowOff>
    </xdr:from>
    <xdr:to>
      <xdr:col>15</xdr:col>
      <xdr:colOff>149225</xdr:colOff>
      <xdr:row>77</xdr:row>
      <xdr:rowOff>59689</xdr:rowOff>
    </xdr:to>
    <xdr:sp macro="" textlink="">
      <xdr:nvSpPr>
        <xdr:cNvPr id="378" name="フローチャート: 判断 377"/>
        <xdr:cNvSpPr/>
      </xdr:nvSpPr>
      <xdr:spPr>
        <a:xfrm>
          <a:off x="3048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44466</xdr:rowOff>
    </xdr:from>
    <xdr:ext cx="762000" cy="259045"/>
    <xdr:sp macro="" textlink="">
      <xdr:nvSpPr>
        <xdr:cNvPr id="379" name="テキスト ボックス 378"/>
        <xdr:cNvSpPr txBox="1"/>
      </xdr:nvSpPr>
      <xdr:spPr>
        <a:xfrm>
          <a:off x="2717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123190</xdr:rowOff>
    </xdr:from>
    <xdr:to>
      <xdr:col>11</xdr:col>
      <xdr:colOff>9525</xdr:colOff>
      <xdr:row>75</xdr:row>
      <xdr:rowOff>168911</xdr:rowOff>
    </xdr:to>
    <xdr:cxnSp macro="">
      <xdr:nvCxnSpPr>
        <xdr:cNvPr id="380" name="直線コネクタ 379"/>
        <xdr:cNvCxnSpPr/>
      </xdr:nvCxnSpPr>
      <xdr:spPr>
        <a:xfrm flipV="1">
          <a:off x="1320800" y="12981940"/>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152400</xdr:rowOff>
    </xdr:from>
    <xdr:to>
      <xdr:col>11</xdr:col>
      <xdr:colOff>60325</xdr:colOff>
      <xdr:row>77</xdr:row>
      <xdr:rowOff>82550</xdr:rowOff>
    </xdr:to>
    <xdr:sp macro="" textlink="">
      <xdr:nvSpPr>
        <xdr:cNvPr id="381" name="フローチャート: 判断 380"/>
        <xdr:cNvSpPr/>
      </xdr:nvSpPr>
      <xdr:spPr>
        <a:xfrm>
          <a:off x="2159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67327</xdr:rowOff>
    </xdr:from>
    <xdr:ext cx="762000" cy="259045"/>
    <xdr:sp macro="" textlink="">
      <xdr:nvSpPr>
        <xdr:cNvPr id="382" name="テキスト ボックス 381"/>
        <xdr:cNvSpPr txBox="1"/>
      </xdr:nvSpPr>
      <xdr:spPr>
        <a:xfrm>
          <a:off x="1828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3" name="フローチャート: 判断 382"/>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90188</xdr:rowOff>
    </xdr:from>
    <xdr:ext cx="762000" cy="259045"/>
    <xdr:sp macro="" textlink="">
      <xdr:nvSpPr>
        <xdr:cNvPr id="384" name="テキスト ボックス 383"/>
        <xdr:cNvSpPr txBox="1"/>
      </xdr:nvSpPr>
      <xdr:spPr>
        <a:xfrm>
          <a:off x="939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99060</xdr:rowOff>
    </xdr:from>
    <xdr:to>
      <xdr:col>24</xdr:col>
      <xdr:colOff>76200</xdr:colOff>
      <xdr:row>75</xdr:row>
      <xdr:rowOff>29210</xdr:rowOff>
    </xdr:to>
    <xdr:sp macro="" textlink="">
      <xdr:nvSpPr>
        <xdr:cNvPr id="390" name="楕円 389"/>
        <xdr:cNvSpPr/>
      </xdr:nvSpPr>
      <xdr:spPr>
        <a:xfrm>
          <a:off x="47752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115587</xdr:rowOff>
    </xdr:from>
    <xdr:ext cx="762000" cy="259045"/>
    <xdr:sp macro="" textlink="">
      <xdr:nvSpPr>
        <xdr:cNvPr id="391" name="公債費該当値テキスト"/>
        <xdr:cNvSpPr txBox="1"/>
      </xdr:nvSpPr>
      <xdr:spPr>
        <a:xfrm>
          <a:off x="49149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144780</xdr:rowOff>
    </xdr:from>
    <xdr:to>
      <xdr:col>20</xdr:col>
      <xdr:colOff>38100</xdr:colOff>
      <xdr:row>75</xdr:row>
      <xdr:rowOff>74930</xdr:rowOff>
    </xdr:to>
    <xdr:sp macro="" textlink="">
      <xdr:nvSpPr>
        <xdr:cNvPr id="392" name="楕円 391"/>
        <xdr:cNvSpPr/>
      </xdr:nvSpPr>
      <xdr:spPr>
        <a:xfrm>
          <a:off x="3937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85107</xdr:rowOff>
    </xdr:from>
    <xdr:ext cx="736600" cy="259045"/>
    <xdr:sp macro="" textlink="">
      <xdr:nvSpPr>
        <xdr:cNvPr id="393" name="テキスト ボックス 392"/>
        <xdr:cNvSpPr txBox="1"/>
      </xdr:nvSpPr>
      <xdr:spPr>
        <a:xfrm>
          <a:off x="3606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11430</xdr:rowOff>
    </xdr:from>
    <xdr:to>
      <xdr:col>15</xdr:col>
      <xdr:colOff>149225</xdr:colOff>
      <xdr:row>75</xdr:row>
      <xdr:rowOff>113030</xdr:rowOff>
    </xdr:to>
    <xdr:sp macro="" textlink="">
      <xdr:nvSpPr>
        <xdr:cNvPr id="394" name="楕円 393"/>
        <xdr:cNvSpPr/>
      </xdr:nvSpPr>
      <xdr:spPr>
        <a:xfrm>
          <a:off x="3048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123207</xdr:rowOff>
    </xdr:from>
    <xdr:ext cx="762000" cy="259045"/>
    <xdr:sp macro="" textlink="">
      <xdr:nvSpPr>
        <xdr:cNvPr id="395" name="テキスト ボックス 394"/>
        <xdr:cNvSpPr txBox="1"/>
      </xdr:nvSpPr>
      <xdr:spPr>
        <a:xfrm>
          <a:off x="2717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72390</xdr:rowOff>
    </xdr:from>
    <xdr:to>
      <xdr:col>11</xdr:col>
      <xdr:colOff>60325</xdr:colOff>
      <xdr:row>76</xdr:row>
      <xdr:rowOff>2539</xdr:rowOff>
    </xdr:to>
    <xdr:sp macro="" textlink="">
      <xdr:nvSpPr>
        <xdr:cNvPr id="396" name="楕円 395"/>
        <xdr:cNvSpPr/>
      </xdr:nvSpPr>
      <xdr:spPr>
        <a:xfrm>
          <a:off x="2159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12717</xdr:rowOff>
    </xdr:from>
    <xdr:ext cx="762000" cy="259045"/>
    <xdr:sp macro="" textlink="">
      <xdr:nvSpPr>
        <xdr:cNvPr id="397" name="テキスト ボックス 396"/>
        <xdr:cNvSpPr txBox="1"/>
      </xdr:nvSpPr>
      <xdr:spPr>
        <a:xfrm>
          <a:off x="1828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118110</xdr:rowOff>
    </xdr:from>
    <xdr:to>
      <xdr:col>6</xdr:col>
      <xdr:colOff>171450</xdr:colOff>
      <xdr:row>76</xdr:row>
      <xdr:rowOff>48261</xdr:rowOff>
    </xdr:to>
    <xdr:sp macro="" textlink="">
      <xdr:nvSpPr>
        <xdr:cNvPr id="398" name="楕円 397"/>
        <xdr:cNvSpPr/>
      </xdr:nvSpPr>
      <xdr:spPr>
        <a:xfrm>
          <a:off x="1270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58437</xdr:rowOff>
    </xdr:from>
    <xdr:ext cx="762000" cy="259045"/>
    <xdr:sp macro="" textlink="">
      <xdr:nvSpPr>
        <xdr:cNvPr id="399" name="テキスト ボックス 398"/>
        <xdr:cNvSpPr txBox="1"/>
      </xdr:nvSpPr>
      <xdr:spPr>
        <a:xfrm>
          <a:off x="939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公債費以外の経常経費は、補助費等が地域振興券事業費負担金、ワクチン接種医療機関協力金、民間保育所補助金の増等により、前年度対比０．５ポイントの増となったものの、</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、前年度対比で１．０ポイントの減となったこ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と等により、前年度対比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ポイントの減となった。類似団体内順位は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であり、依然として類似団体平均と比較して高い数値となっていることから、今後もさらなる経常経費の抑制に努めていくことで、持続可能な自律した行財政基盤の確立を図っていく。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85852</xdr:rowOff>
    </xdr:to>
    <xdr:cxnSp macro="">
      <xdr:nvCxnSpPr>
        <xdr:cNvPr id="425" name="直線コネクタ 424"/>
        <xdr:cNvCxnSpPr/>
      </xdr:nvCxnSpPr>
      <xdr:spPr>
        <a:xfrm flipV="1">
          <a:off x="16510000" y="1281430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6" name="公債費以外最小値テキスト"/>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7" name="直線コネクタ 426"/>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8"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9" name="直線コネクタ 428"/>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88137</xdr:rowOff>
    </xdr:from>
    <xdr:to>
      <xdr:col>82</xdr:col>
      <xdr:colOff>107950</xdr:colOff>
      <xdr:row>80</xdr:row>
      <xdr:rowOff>8128</xdr:rowOff>
    </xdr:to>
    <xdr:cxnSp macro="">
      <xdr:nvCxnSpPr>
        <xdr:cNvPr id="430" name="直線コネクタ 429"/>
        <xdr:cNvCxnSpPr/>
      </xdr:nvCxnSpPr>
      <xdr:spPr>
        <a:xfrm flipV="1">
          <a:off x="15671800" y="13632687"/>
          <a:ext cx="8382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72153</xdr:rowOff>
    </xdr:from>
    <xdr:ext cx="762000" cy="259045"/>
    <xdr:sp macro="" textlink="">
      <xdr:nvSpPr>
        <xdr:cNvPr id="431" name="公債費以外平均値テキスト"/>
        <xdr:cNvSpPr txBox="1"/>
      </xdr:nvSpPr>
      <xdr:spPr>
        <a:xfrm>
          <a:off x="16598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55626</xdr:rowOff>
    </xdr:from>
    <xdr:to>
      <xdr:col>82</xdr:col>
      <xdr:colOff>158750</xdr:colOff>
      <xdr:row>77</xdr:row>
      <xdr:rowOff>157226</xdr:rowOff>
    </xdr:to>
    <xdr:sp macro="" textlink="">
      <xdr:nvSpPr>
        <xdr:cNvPr id="432" name="フローチャート: 判断 431"/>
        <xdr:cNvSpPr/>
      </xdr:nvSpPr>
      <xdr:spPr>
        <a:xfrm>
          <a:off x="16459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8128</xdr:rowOff>
    </xdr:from>
    <xdr:to>
      <xdr:col>78</xdr:col>
      <xdr:colOff>69850</xdr:colOff>
      <xdr:row>80</xdr:row>
      <xdr:rowOff>21844</xdr:rowOff>
    </xdr:to>
    <xdr:cxnSp macro="">
      <xdr:nvCxnSpPr>
        <xdr:cNvPr id="433" name="直線コネクタ 432"/>
        <xdr:cNvCxnSpPr/>
      </xdr:nvCxnSpPr>
      <xdr:spPr>
        <a:xfrm flipV="1">
          <a:off x="14782800" y="1372412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57913</xdr:rowOff>
    </xdr:from>
    <xdr:to>
      <xdr:col>78</xdr:col>
      <xdr:colOff>120650</xdr:colOff>
      <xdr:row>78</xdr:row>
      <xdr:rowOff>159513</xdr:rowOff>
    </xdr:to>
    <xdr:sp macro="" textlink="">
      <xdr:nvSpPr>
        <xdr:cNvPr id="434" name="フローチャート: 判断 433"/>
        <xdr:cNvSpPr/>
      </xdr:nvSpPr>
      <xdr:spPr>
        <a:xfrm>
          <a:off x="15621000" y="13431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169690</xdr:rowOff>
    </xdr:from>
    <xdr:ext cx="736600" cy="259045"/>
    <xdr:sp macro="" textlink="">
      <xdr:nvSpPr>
        <xdr:cNvPr id="435" name="テキスト ボックス 434"/>
        <xdr:cNvSpPr txBox="1"/>
      </xdr:nvSpPr>
      <xdr:spPr>
        <a:xfrm>
          <a:off x="15290800" y="13199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21844</xdr:rowOff>
    </xdr:from>
    <xdr:to>
      <xdr:col>73</xdr:col>
      <xdr:colOff>180975</xdr:colOff>
      <xdr:row>80</xdr:row>
      <xdr:rowOff>21844</xdr:rowOff>
    </xdr:to>
    <xdr:cxnSp macro="">
      <xdr:nvCxnSpPr>
        <xdr:cNvPr id="436" name="直線コネクタ 435"/>
        <xdr:cNvCxnSpPr/>
      </xdr:nvCxnSpPr>
      <xdr:spPr>
        <a:xfrm>
          <a:off x="13893800" y="137378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80772</xdr:rowOff>
    </xdr:from>
    <xdr:to>
      <xdr:col>74</xdr:col>
      <xdr:colOff>31750</xdr:colOff>
      <xdr:row>79</xdr:row>
      <xdr:rowOff>10922</xdr:rowOff>
    </xdr:to>
    <xdr:sp macro="" textlink="">
      <xdr:nvSpPr>
        <xdr:cNvPr id="437" name="フローチャート: 判断 436"/>
        <xdr:cNvSpPr/>
      </xdr:nvSpPr>
      <xdr:spPr>
        <a:xfrm>
          <a:off x="14732000" y="1345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21099</xdr:rowOff>
    </xdr:from>
    <xdr:ext cx="762000" cy="259045"/>
    <xdr:sp macro="" textlink="">
      <xdr:nvSpPr>
        <xdr:cNvPr id="438" name="テキスト ボックス 437"/>
        <xdr:cNvSpPr txBox="1"/>
      </xdr:nvSpPr>
      <xdr:spPr>
        <a:xfrm>
          <a:off x="14401800" y="1322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69850</xdr:rowOff>
    </xdr:from>
    <xdr:to>
      <xdr:col>69</xdr:col>
      <xdr:colOff>92075</xdr:colOff>
      <xdr:row>80</xdr:row>
      <xdr:rowOff>21844</xdr:rowOff>
    </xdr:to>
    <xdr:cxnSp macro="">
      <xdr:nvCxnSpPr>
        <xdr:cNvPr id="439" name="直線コネクタ 438"/>
        <xdr:cNvCxnSpPr/>
      </xdr:nvCxnSpPr>
      <xdr:spPr>
        <a:xfrm>
          <a:off x="13004800" y="13614400"/>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48768</xdr:rowOff>
    </xdr:from>
    <xdr:to>
      <xdr:col>69</xdr:col>
      <xdr:colOff>142875</xdr:colOff>
      <xdr:row>78</xdr:row>
      <xdr:rowOff>150368</xdr:rowOff>
    </xdr:to>
    <xdr:sp macro="" textlink="">
      <xdr:nvSpPr>
        <xdr:cNvPr id="440" name="フローチャート: 判断 439"/>
        <xdr:cNvSpPr/>
      </xdr:nvSpPr>
      <xdr:spPr>
        <a:xfrm>
          <a:off x="138430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160545</xdr:rowOff>
    </xdr:from>
    <xdr:ext cx="762000" cy="259045"/>
    <xdr:sp macro="" textlink="">
      <xdr:nvSpPr>
        <xdr:cNvPr id="441" name="テキスト ボックス 440"/>
        <xdr:cNvSpPr txBox="1"/>
      </xdr:nvSpPr>
      <xdr:spPr>
        <a:xfrm>
          <a:off x="13512800" y="13190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xdr:rowOff>
    </xdr:from>
    <xdr:to>
      <xdr:col>65</xdr:col>
      <xdr:colOff>53975</xdr:colOff>
      <xdr:row>78</xdr:row>
      <xdr:rowOff>118363</xdr:rowOff>
    </xdr:to>
    <xdr:sp macro="" textlink="">
      <xdr:nvSpPr>
        <xdr:cNvPr id="442" name="フローチャート: 判断 441"/>
        <xdr:cNvSpPr/>
      </xdr:nvSpPr>
      <xdr:spPr>
        <a:xfrm>
          <a:off x="12954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128540</xdr:rowOff>
    </xdr:from>
    <xdr:ext cx="762000" cy="259045"/>
    <xdr:sp macro="" textlink="">
      <xdr:nvSpPr>
        <xdr:cNvPr id="443" name="テキスト ボックス 442"/>
        <xdr:cNvSpPr txBox="1"/>
      </xdr:nvSpPr>
      <xdr:spPr>
        <a:xfrm>
          <a:off x="12623800" y="1315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37337</xdr:rowOff>
    </xdr:from>
    <xdr:to>
      <xdr:col>82</xdr:col>
      <xdr:colOff>158750</xdr:colOff>
      <xdr:row>79</xdr:row>
      <xdr:rowOff>138937</xdr:rowOff>
    </xdr:to>
    <xdr:sp macro="" textlink="">
      <xdr:nvSpPr>
        <xdr:cNvPr id="449" name="楕円 448"/>
        <xdr:cNvSpPr/>
      </xdr:nvSpPr>
      <xdr:spPr>
        <a:xfrm>
          <a:off x="16459200" y="1358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9414</xdr:rowOff>
    </xdr:from>
    <xdr:ext cx="762000" cy="259045"/>
    <xdr:sp macro="" textlink="">
      <xdr:nvSpPr>
        <xdr:cNvPr id="450" name="公債費以外該当値テキスト"/>
        <xdr:cNvSpPr txBox="1"/>
      </xdr:nvSpPr>
      <xdr:spPr>
        <a:xfrm>
          <a:off x="165989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128778</xdr:rowOff>
    </xdr:from>
    <xdr:to>
      <xdr:col>78</xdr:col>
      <xdr:colOff>120650</xdr:colOff>
      <xdr:row>80</xdr:row>
      <xdr:rowOff>58928</xdr:rowOff>
    </xdr:to>
    <xdr:sp macro="" textlink="">
      <xdr:nvSpPr>
        <xdr:cNvPr id="451" name="楕円 450"/>
        <xdr:cNvSpPr/>
      </xdr:nvSpPr>
      <xdr:spPr>
        <a:xfrm>
          <a:off x="15621000" y="1367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43705</xdr:rowOff>
    </xdr:from>
    <xdr:ext cx="736600" cy="259045"/>
    <xdr:sp macro="" textlink="">
      <xdr:nvSpPr>
        <xdr:cNvPr id="452" name="テキスト ボックス 451"/>
        <xdr:cNvSpPr txBox="1"/>
      </xdr:nvSpPr>
      <xdr:spPr>
        <a:xfrm>
          <a:off x="15290800" y="1375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142494</xdr:rowOff>
    </xdr:from>
    <xdr:to>
      <xdr:col>74</xdr:col>
      <xdr:colOff>31750</xdr:colOff>
      <xdr:row>80</xdr:row>
      <xdr:rowOff>72644</xdr:rowOff>
    </xdr:to>
    <xdr:sp macro="" textlink="">
      <xdr:nvSpPr>
        <xdr:cNvPr id="453" name="楕円 452"/>
        <xdr:cNvSpPr/>
      </xdr:nvSpPr>
      <xdr:spPr>
        <a:xfrm>
          <a:off x="14732000" y="1368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57421</xdr:rowOff>
    </xdr:from>
    <xdr:ext cx="762000" cy="259045"/>
    <xdr:sp macro="" textlink="">
      <xdr:nvSpPr>
        <xdr:cNvPr id="454" name="テキスト ボックス 453"/>
        <xdr:cNvSpPr txBox="1"/>
      </xdr:nvSpPr>
      <xdr:spPr>
        <a:xfrm>
          <a:off x="14401800" y="13773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142494</xdr:rowOff>
    </xdr:from>
    <xdr:to>
      <xdr:col>69</xdr:col>
      <xdr:colOff>142875</xdr:colOff>
      <xdr:row>80</xdr:row>
      <xdr:rowOff>72644</xdr:rowOff>
    </xdr:to>
    <xdr:sp macro="" textlink="">
      <xdr:nvSpPr>
        <xdr:cNvPr id="455" name="楕円 454"/>
        <xdr:cNvSpPr/>
      </xdr:nvSpPr>
      <xdr:spPr>
        <a:xfrm>
          <a:off x="13843000" y="1368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57421</xdr:rowOff>
    </xdr:from>
    <xdr:ext cx="762000" cy="259045"/>
    <xdr:sp macro="" textlink="">
      <xdr:nvSpPr>
        <xdr:cNvPr id="456" name="テキスト ボックス 455"/>
        <xdr:cNvSpPr txBox="1"/>
      </xdr:nvSpPr>
      <xdr:spPr>
        <a:xfrm>
          <a:off x="13512800" y="13773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19050</xdr:rowOff>
    </xdr:from>
    <xdr:to>
      <xdr:col>65</xdr:col>
      <xdr:colOff>53975</xdr:colOff>
      <xdr:row>79</xdr:row>
      <xdr:rowOff>120650</xdr:rowOff>
    </xdr:to>
    <xdr:sp macro="" textlink="">
      <xdr:nvSpPr>
        <xdr:cNvPr id="457" name="楕円 456"/>
        <xdr:cNvSpPr/>
      </xdr:nvSpPr>
      <xdr:spPr>
        <a:xfrm>
          <a:off x="12954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105427</xdr:rowOff>
    </xdr:from>
    <xdr:ext cx="762000" cy="259045"/>
    <xdr:sp macro="" textlink="">
      <xdr:nvSpPr>
        <xdr:cNvPr id="458" name="テキスト ボックス 457"/>
        <xdr:cNvSpPr txBox="1"/>
      </xdr:nvSpPr>
      <xdr:spPr>
        <a:xfrm>
          <a:off x="12623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130219</xdr:rowOff>
    </xdr:from>
    <xdr:to>
      <xdr:col>29</xdr:col>
      <xdr:colOff>127000</xdr:colOff>
      <xdr:row>20</xdr:row>
      <xdr:rowOff>2261</xdr:rowOff>
    </xdr:to>
    <xdr:cxnSp macro="">
      <xdr:nvCxnSpPr>
        <xdr:cNvPr id="49" name="直線コネクタ 48"/>
        <xdr:cNvCxnSpPr/>
      </xdr:nvCxnSpPr>
      <xdr:spPr bwMode="auto">
        <a:xfrm flipV="1">
          <a:off x="5651500" y="2063794"/>
          <a:ext cx="0" cy="14150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145788</xdr:rowOff>
    </xdr:from>
    <xdr:ext cx="762000" cy="259045"/>
    <xdr:sp macro="" textlink="">
      <xdr:nvSpPr>
        <xdr:cNvPr id="50" name="人口1人当たり決算額の推移最小値テキスト130"/>
        <xdr:cNvSpPr txBox="1"/>
      </xdr:nvSpPr>
      <xdr:spPr>
        <a:xfrm>
          <a:off x="5740400" y="345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2261</xdr:rowOff>
    </xdr:from>
    <xdr:to>
      <xdr:col>30</xdr:col>
      <xdr:colOff>25400</xdr:colOff>
      <xdr:row>20</xdr:row>
      <xdr:rowOff>2261</xdr:rowOff>
    </xdr:to>
    <xdr:cxnSp macro="">
      <xdr:nvCxnSpPr>
        <xdr:cNvPr id="51" name="直線コネクタ 50"/>
        <xdr:cNvCxnSpPr/>
      </xdr:nvCxnSpPr>
      <xdr:spPr bwMode="auto">
        <a:xfrm>
          <a:off x="5562600" y="34788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45146</xdr:rowOff>
    </xdr:from>
    <xdr:ext cx="762000" cy="259045"/>
    <xdr:sp macro="" textlink="">
      <xdr:nvSpPr>
        <xdr:cNvPr id="52" name="人口1人当たり決算額の推移最大値テキスト130"/>
        <xdr:cNvSpPr txBox="1"/>
      </xdr:nvSpPr>
      <xdr:spPr>
        <a:xfrm>
          <a:off x="5740400" y="180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130219</xdr:rowOff>
    </xdr:from>
    <xdr:to>
      <xdr:col>30</xdr:col>
      <xdr:colOff>25400</xdr:colOff>
      <xdr:row>11</xdr:row>
      <xdr:rowOff>130219</xdr:rowOff>
    </xdr:to>
    <xdr:cxnSp macro="">
      <xdr:nvCxnSpPr>
        <xdr:cNvPr id="53" name="直線コネクタ 52"/>
        <xdr:cNvCxnSpPr/>
      </xdr:nvCxnSpPr>
      <xdr:spPr bwMode="auto">
        <a:xfrm>
          <a:off x="5562600" y="2063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95729</xdr:rowOff>
    </xdr:from>
    <xdr:to>
      <xdr:col>29</xdr:col>
      <xdr:colOff>127000</xdr:colOff>
      <xdr:row>18</xdr:row>
      <xdr:rowOff>99873</xdr:rowOff>
    </xdr:to>
    <xdr:cxnSp macro="">
      <xdr:nvCxnSpPr>
        <xdr:cNvPr id="54" name="直線コネクタ 53"/>
        <xdr:cNvCxnSpPr/>
      </xdr:nvCxnSpPr>
      <xdr:spPr bwMode="auto">
        <a:xfrm>
          <a:off x="5003800" y="3229454"/>
          <a:ext cx="647700" cy="4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70658</xdr:rowOff>
    </xdr:from>
    <xdr:ext cx="762000" cy="259045"/>
    <xdr:sp macro="" textlink="">
      <xdr:nvSpPr>
        <xdr:cNvPr id="55" name="人口1人当たり決算額の推移平均値テキスト130"/>
        <xdr:cNvSpPr txBox="1"/>
      </xdr:nvSpPr>
      <xdr:spPr>
        <a:xfrm>
          <a:off x="5740400" y="2690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54131</xdr:rowOff>
    </xdr:from>
    <xdr:to>
      <xdr:col>29</xdr:col>
      <xdr:colOff>177800</xdr:colOff>
      <xdr:row>16</xdr:row>
      <xdr:rowOff>155731</xdr:rowOff>
    </xdr:to>
    <xdr:sp macro="" textlink="">
      <xdr:nvSpPr>
        <xdr:cNvPr id="56" name="フローチャート: 判断 55"/>
        <xdr:cNvSpPr/>
      </xdr:nvSpPr>
      <xdr:spPr bwMode="auto">
        <a:xfrm>
          <a:off x="5600700" y="28449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95729</xdr:rowOff>
    </xdr:from>
    <xdr:to>
      <xdr:col>26</xdr:col>
      <xdr:colOff>50800</xdr:colOff>
      <xdr:row>18</xdr:row>
      <xdr:rowOff>106359</xdr:rowOff>
    </xdr:to>
    <xdr:cxnSp macro="">
      <xdr:nvCxnSpPr>
        <xdr:cNvPr id="57" name="直線コネクタ 56"/>
        <xdr:cNvCxnSpPr/>
      </xdr:nvCxnSpPr>
      <xdr:spPr bwMode="auto">
        <a:xfrm flipV="1">
          <a:off x="4305300" y="3229454"/>
          <a:ext cx="698500" cy="106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83763</xdr:rowOff>
    </xdr:from>
    <xdr:to>
      <xdr:col>26</xdr:col>
      <xdr:colOff>101600</xdr:colOff>
      <xdr:row>17</xdr:row>
      <xdr:rowOff>13913</xdr:rowOff>
    </xdr:to>
    <xdr:sp macro="" textlink="">
      <xdr:nvSpPr>
        <xdr:cNvPr id="58" name="フローチャート: 判断 57"/>
        <xdr:cNvSpPr/>
      </xdr:nvSpPr>
      <xdr:spPr bwMode="auto">
        <a:xfrm>
          <a:off x="4953000" y="28745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24090</xdr:rowOff>
    </xdr:from>
    <xdr:ext cx="736600" cy="259045"/>
    <xdr:sp macro="" textlink="">
      <xdr:nvSpPr>
        <xdr:cNvPr id="59" name="テキスト ボックス 58"/>
        <xdr:cNvSpPr txBox="1"/>
      </xdr:nvSpPr>
      <xdr:spPr>
        <a:xfrm>
          <a:off x="4622800" y="2643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88986</xdr:rowOff>
    </xdr:from>
    <xdr:to>
      <xdr:col>22</xdr:col>
      <xdr:colOff>114300</xdr:colOff>
      <xdr:row>18</xdr:row>
      <xdr:rowOff>106359</xdr:rowOff>
    </xdr:to>
    <xdr:cxnSp macro="">
      <xdr:nvCxnSpPr>
        <xdr:cNvPr id="60" name="直線コネクタ 59"/>
        <xdr:cNvCxnSpPr/>
      </xdr:nvCxnSpPr>
      <xdr:spPr bwMode="auto">
        <a:xfrm>
          <a:off x="3606800" y="3222711"/>
          <a:ext cx="698500" cy="173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132283</xdr:rowOff>
    </xdr:from>
    <xdr:to>
      <xdr:col>22</xdr:col>
      <xdr:colOff>165100</xdr:colOff>
      <xdr:row>17</xdr:row>
      <xdr:rowOff>62433</xdr:rowOff>
    </xdr:to>
    <xdr:sp macro="" textlink="">
      <xdr:nvSpPr>
        <xdr:cNvPr id="61" name="フローチャート: 判断 60"/>
        <xdr:cNvSpPr/>
      </xdr:nvSpPr>
      <xdr:spPr bwMode="auto">
        <a:xfrm>
          <a:off x="4254500" y="29231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72610</xdr:rowOff>
    </xdr:from>
    <xdr:ext cx="762000" cy="259045"/>
    <xdr:sp macro="" textlink="">
      <xdr:nvSpPr>
        <xdr:cNvPr id="62" name="テキスト ボックス 61"/>
        <xdr:cNvSpPr txBox="1"/>
      </xdr:nvSpPr>
      <xdr:spPr>
        <a:xfrm>
          <a:off x="3924300" y="269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88986</xdr:rowOff>
    </xdr:from>
    <xdr:to>
      <xdr:col>18</xdr:col>
      <xdr:colOff>177800</xdr:colOff>
      <xdr:row>18</xdr:row>
      <xdr:rowOff>109817</xdr:rowOff>
    </xdr:to>
    <xdr:cxnSp macro="">
      <xdr:nvCxnSpPr>
        <xdr:cNvPr id="63" name="直線コネクタ 62"/>
        <xdr:cNvCxnSpPr/>
      </xdr:nvCxnSpPr>
      <xdr:spPr bwMode="auto">
        <a:xfrm flipV="1">
          <a:off x="2908300" y="3222711"/>
          <a:ext cx="698500" cy="208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148371</xdr:rowOff>
    </xdr:from>
    <xdr:to>
      <xdr:col>19</xdr:col>
      <xdr:colOff>38100</xdr:colOff>
      <xdr:row>17</xdr:row>
      <xdr:rowOff>78521</xdr:rowOff>
    </xdr:to>
    <xdr:sp macro="" textlink="">
      <xdr:nvSpPr>
        <xdr:cNvPr id="64" name="フローチャート: 判断 63"/>
        <xdr:cNvSpPr/>
      </xdr:nvSpPr>
      <xdr:spPr bwMode="auto">
        <a:xfrm>
          <a:off x="3556000" y="29391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88698</xdr:rowOff>
    </xdr:from>
    <xdr:ext cx="762000" cy="259045"/>
    <xdr:sp macro="" textlink="">
      <xdr:nvSpPr>
        <xdr:cNvPr id="65" name="テキスト ボックス 64"/>
        <xdr:cNvSpPr txBox="1"/>
      </xdr:nvSpPr>
      <xdr:spPr>
        <a:xfrm>
          <a:off x="3225800" y="270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153429</xdr:rowOff>
    </xdr:from>
    <xdr:to>
      <xdr:col>15</xdr:col>
      <xdr:colOff>101600</xdr:colOff>
      <xdr:row>17</xdr:row>
      <xdr:rowOff>83579</xdr:rowOff>
    </xdr:to>
    <xdr:sp macro="" textlink="">
      <xdr:nvSpPr>
        <xdr:cNvPr id="66" name="フローチャート: 判断 65"/>
        <xdr:cNvSpPr/>
      </xdr:nvSpPr>
      <xdr:spPr bwMode="auto">
        <a:xfrm>
          <a:off x="2857500" y="29442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93756</xdr:rowOff>
    </xdr:from>
    <xdr:ext cx="762000" cy="259045"/>
    <xdr:sp macro="" textlink="">
      <xdr:nvSpPr>
        <xdr:cNvPr id="67" name="テキスト ボックス 66"/>
        <xdr:cNvSpPr txBox="1"/>
      </xdr:nvSpPr>
      <xdr:spPr>
        <a:xfrm>
          <a:off x="2527300" y="271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49073</xdr:rowOff>
    </xdr:from>
    <xdr:to>
      <xdr:col>29</xdr:col>
      <xdr:colOff>177800</xdr:colOff>
      <xdr:row>18</xdr:row>
      <xdr:rowOff>150673</xdr:rowOff>
    </xdr:to>
    <xdr:sp macro="" textlink="">
      <xdr:nvSpPr>
        <xdr:cNvPr id="73" name="楕円 72"/>
        <xdr:cNvSpPr/>
      </xdr:nvSpPr>
      <xdr:spPr bwMode="auto">
        <a:xfrm>
          <a:off x="5600700" y="31827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21150</xdr:rowOff>
    </xdr:from>
    <xdr:ext cx="762000" cy="259045"/>
    <xdr:sp macro="" textlink="">
      <xdr:nvSpPr>
        <xdr:cNvPr id="74" name="人口1人当たり決算額の推移該当値テキスト130"/>
        <xdr:cNvSpPr txBox="1"/>
      </xdr:nvSpPr>
      <xdr:spPr>
        <a:xfrm>
          <a:off x="5740400" y="315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44929</xdr:rowOff>
    </xdr:from>
    <xdr:to>
      <xdr:col>26</xdr:col>
      <xdr:colOff>101600</xdr:colOff>
      <xdr:row>18</xdr:row>
      <xdr:rowOff>146529</xdr:rowOff>
    </xdr:to>
    <xdr:sp macro="" textlink="">
      <xdr:nvSpPr>
        <xdr:cNvPr id="75" name="楕円 74"/>
        <xdr:cNvSpPr/>
      </xdr:nvSpPr>
      <xdr:spPr bwMode="auto">
        <a:xfrm>
          <a:off x="4953000" y="31786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131306</xdr:rowOff>
    </xdr:from>
    <xdr:ext cx="736600" cy="259045"/>
    <xdr:sp macro="" textlink="">
      <xdr:nvSpPr>
        <xdr:cNvPr id="76" name="テキスト ボックス 75"/>
        <xdr:cNvSpPr txBox="1"/>
      </xdr:nvSpPr>
      <xdr:spPr>
        <a:xfrm>
          <a:off x="4622800" y="3265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55559</xdr:rowOff>
    </xdr:from>
    <xdr:to>
      <xdr:col>22</xdr:col>
      <xdr:colOff>165100</xdr:colOff>
      <xdr:row>18</xdr:row>
      <xdr:rowOff>157159</xdr:rowOff>
    </xdr:to>
    <xdr:sp macro="" textlink="">
      <xdr:nvSpPr>
        <xdr:cNvPr id="77" name="楕円 76"/>
        <xdr:cNvSpPr/>
      </xdr:nvSpPr>
      <xdr:spPr bwMode="auto">
        <a:xfrm>
          <a:off x="4254500" y="3189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141936</xdr:rowOff>
    </xdr:from>
    <xdr:ext cx="762000" cy="259045"/>
    <xdr:sp macro="" textlink="">
      <xdr:nvSpPr>
        <xdr:cNvPr id="78" name="テキスト ボックス 77"/>
        <xdr:cNvSpPr txBox="1"/>
      </xdr:nvSpPr>
      <xdr:spPr>
        <a:xfrm>
          <a:off x="3924300" y="3275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38186</xdr:rowOff>
    </xdr:from>
    <xdr:to>
      <xdr:col>19</xdr:col>
      <xdr:colOff>38100</xdr:colOff>
      <xdr:row>18</xdr:row>
      <xdr:rowOff>139786</xdr:rowOff>
    </xdr:to>
    <xdr:sp macro="" textlink="">
      <xdr:nvSpPr>
        <xdr:cNvPr id="79" name="楕円 78"/>
        <xdr:cNvSpPr/>
      </xdr:nvSpPr>
      <xdr:spPr bwMode="auto">
        <a:xfrm>
          <a:off x="3556000" y="31719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124563</xdr:rowOff>
    </xdr:from>
    <xdr:ext cx="762000" cy="259045"/>
    <xdr:sp macro="" textlink="">
      <xdr:nvSpPr>
        <xdr:cNvPr id="80" name="テキスト ボックス 79"/>
        <xdr:cNvSpPr txBox="1"/>
      </xdr:nvSpPr>
      <xdr:spPr>
        <a:xfrm>
          <a:off x="3225800" y="3258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59017</xdr:rowOff>
    </xdr:from>
    <xdr:to>
      <xdr:col>15</xdr:col>
      <xdr:colOff>101600</xdr:colOff>
      <xdr:row>18</xdr:row>
      <xdr:rowOff>160617</xdr:rowOff>
    </xdr:to>
    <xdr:sp macro="" textlink="">
      <xdr:nvSpPr>
        <xdr:cNvPr id="81" name="楕円 80"/>
        <xdr:cNvSpPr/>
      </xdr:nvSpPr>
      <xdr:spPr bwMode="auto">
        <a:xfrm>
          <a:off x="2857500" y="31927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145394</xdr:rowOff>
    </xdr:from>
    <xdr:ext cx="762000" cy="259045"/>
    <xdr:sp macro="" textlink="">
      <xdr:nvSpPr>
        <xdr:cNvPr id="82" name="テキスト ボックス 81"/>
        <xdr:cNvSpPr txBox="1"/>
      </xdr:nvSpPr>
      <xdr:spPr>
        <a:xfrm>
          <a:off x="2527300" y="3279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279019</xdr:rowOff>
    </xdr:from>
    <xdr:to>
      <xdr:col>29</xdr:col>
      <xdr:colOff>127000</xdr:colOff>
      <xdr:row>37</xdr:row>
      <xdr:rowOff>328054</xdr:rowOff>
    </xdr:to>
    <xdr:cxnSp macro="">
      <xdr:nvCxnSpPr>
        <xdr:cNvPr id="110" name="直線コネクタ 109"/>
        <xdr:cNvCxnSpPr/>
      </xdr:nvCxnSpPr>
      <xdr:spPr bwMode="auto">
        <a:xfrm flipV="1">
          <a:off x="5651500" y="6203569"/>
          <a:ext cx="0" cy="124918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300131</xdr:rowOff>
    </xdr:from>
    <xdr:ext cx="762000" cy="259045"/>
    <xdr:sp macro="" textlink="">
      <xdr:nvSpPr>
        <xdr:cNvPr id="111" name="人口1人当たり決算額の推移最小値テキスト445"/>
        <xdr:cNvSpPr txBox="1"/>
      </xdr:nvSpPr>
      <xdr:spPr>
        <a:xfrm>
          <a:off x="5740400" y="7424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328054</xdr:rowOff>
    </xdr:from>
    <xdr:to>
      <xdr:col>30</xdr:col>
      <xdr:colOff>25400</xdr:colOff>
      <xdr:row>37</xdr:row>
      <xdr:rowOff>328054</xdr:rowOff>
    </xdr:to>
    <xdr:cxnSp macro="">
      <xdr:nvCxnSpPr>
        <xdr:cNvPr id="112" name="直線コネクタ 111"/>
        <xdr:cNvCxnSpPr/>
      </xdr:nvCxnSpPr>
      <xdr:spPr bwMode="auto">
        <a:xfrm>
          <a:off x="5562600" y="74527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22496</xdr:rowOff>
    </xdr:from>
    <xdr:ext cx="762000" cy="259045"/>
    <xdr:sp macro="" textlink="">
      <xdr:nvSpPr>
        <xdr:cNvPr id="113" name="人口1人当たり決算額の推移最大値テキスト445"/>
        <xdr:cNvSpPr txBox="1"/>
      </xdr:nvSpPr>
      <xdr:spPr>
        <a:xfrm>
          <a:off x="5740400" y="5947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279019</xdr:rowOff>
    </xdr:from>
    <xdr:to>
      <xdr:col>30</xdr:col>
      <xdr:colOff>25400</xdr:colOff>
      <xdr:row>33</xdr:row>
      <xdr:rowOff>279019</xdr:rowOff>
    </xdr:to>
    <xdr:cxnSp macro="">
      <xdr:nvCxnSpPr>
        <xdr:cNvPr id="114" name="直線コネクタ 113"/>
        <xdr:cNvCxnSpPr/>
      </xdr:nvCxnSpPr>
      <xdr:spPr bwMode="auto">
        <a:xfrm>
          <a:off x="5562600" y="62035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91605</xdr:rowOff>
    </xdr:from>
    <xdr:to>
      <xdr:col>29</xdr:col>
      <xdr:colOff>127000</xdr:colOff>
      <xdr:row>36</xdr:row>
      <xdr:rowOff>123266</xdr:rowOff>
    </xdr:to>
    <xdr:cxnSp macro="">
      <xdr:nvCxnSpPr>
        <xdr:cNvPr id="115" name="直線コネクタ 114"/>
        <xdr:cNvCxnSpPr/>
      </xdr:nvCxnSpPr>
      <xdr:spPr bwMode="auto">
        <a:xfrm flipV="1">
          <a:off x="5003800" y="7044855"/>
          <a:ext cx="647700" cy="31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11574</xdr:rowOff>
    </xdr:from>
    <xdr:ext cx="762000" cy="259045"/>
    <xdr:sp macro="" textlink="">
      <xdr:nvSpPr>
        <xdr:cNvPr id="116" name="人口1人当たり決算額の推移平均値テキスト445"/>
        <xdr:cNvSpPr txBox="1"/>
      </xdr:nvSpPr>
      <xdr:spPr>
        <a:xfrm>
          <a:off x="5740400" y="66219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166497</xdr:rowOff>
    </xdr:from>
    <xdr:to>
      <xdr:col>29</xdr:col>
      <xdr:colOff>177800</xdr:colOff>
      <xdr:row>35</xdr:row>
      <xdr:rowOff>268097</xdr:rowOff>
    </xdr:to>
    <xdr:sp macro="" textlink="">
      <xdr:nvSpPr>
        <xdr:cNvPr id="117" name="フローチャート: 判断 116"/>
        <xdr:cNvSpPr/>
      </xdr:nvSpPr>
      <xdr:spPr bwMode="auto">
        <a:xfrm>
          <a:off x="5600700" y="67768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121476</xdr:rowOff>
    </xdr:from>
    <xdr:to>
      <xdr:col>26</xdr:col>
      <xdr:colOff>50800</xdr:colOff>
      <xdr:row>36</xdr:row>
      <xdr:rowOff>123266</xdr:rowOff>
    </xdr:to>
    <xdr:cxnSp macro="">
      <xdr:nvCxnSpPr>
        <xdr:cNvPr id="118" name="直線コネクタ 117"/>
        <xdr:cNvCxnSpPr/>
      </xdr:nvCxnSpPr>
      <xdr:spPr bwMode="auto">
        <a:xfrm>
          <a:off x="4305300" y="7074726"/>
          <a:ext cx="698500" cy="17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220866</xdr:rowOff>
    </xdr:from>
    <xdr:to>
      <xdr:col>26</xdr:col>
      <xdr:colOff>101600</xdr:colOff>
      <xdr:row>35</xdr:row>
      <xdr:rowOff>322466</xdr:rowOff>
    </xdr:to>
    <xdr:sp macro="" textlink="">
      <xdr:nvSpPr>
        <xdr:cNvPr id="119" name="フローチャート: 判断 118"/>
        <xdr:cNvSpPr/>
      </xdr:nvSpPr>
      <xdr:spPr bwMode="auto">
        <a:xfrm>
          <a:off x="4953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332643</xdr:rowOff>
    </xdr:from>
    <xdr:ext cx="736600" cy="259045"/>
    <xdr:sp macro="" textlink="">
      <xdr:nvSpPr>
        <xdr:cNvPr id="120" name="テキスト ボックス 119"/>
        <xdr:cNvSpPr txBox="1"/>
      </xdr:nvSpPr>
      <xdr:spPr>
        <a:xfrm>
          <a:off x="4622800" y="6600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61125</xdr:rowOff>
    </xdr:from>
    <xdr:to>
      <xdr:col>22</xdr:col>
      <xdr:colOff>114300</xdr:colOff>
      <xdr:row>36</xdr:row>
      <xdr:rowOff>121476</xdr:rowOff>
    </xdr:to>
    <xdr:cxnSp macro="">
      <xdr:nvCxnSpPr>
        <xdr:cNvPr id="121" name="直線コネクタ 120"/>
        <xdr:cNvCxnSpPr/>
      </xdr:nvCxnSpPr>
      <xdr:spPr bwMode="auto">
        <a:xfrm>
          <a:off x="3606800" y="7014375"/>
          <a:ext cx="698500" cy="60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229400</xdr:rowOff>
    </xdr:from>
    <xdr:to>
      <xdr:col>22</xdr:col>
      <xdr:colOff>165100</xdr:colOff>
      <xdr:row>35</xdr:row>
      <xdr:rowOff>331000</xdr:rowOff>
    </xdr:to>
    <xdr:sp macro="" textlink="">
      <xdr:nvSpPr>
        <xdr:cNvPr id="122" name="フローチャート: 判断 121"/>
        <xdr:cNvSpPr/>
      </xdr:nvSpPr>
      <xdr:spPr bwMode="auto">
        <a:xfrm>
          <a:off x="4254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341177</xdr:rowOff>
    </xdr:from>
    <xdr:ext cx="762000" cy="259045"/>
    <xdr:sp macro="" textlink="">
      <xdr:nvSpPr>
        <xdr:cNvPr id="123" name="テキスト ボックス 122"/>
        <xdr:cNvSpPr txBox="1"/>
      </xdr:nvSpPr>
      <xdr:spPr>
        <a:xfrm>
          <a:off x="3924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59182</xdr:rowOff>
    </xdr:from>
    <xdr:to>
      <xdr:col>18</xdr:col>
      <xdr:colOff>177800</xdr:colOff>
      <xdr:row>36</xdr:row>
      <xdr:rowOff>61125</xdr:rowOff>
    </xdr:to>
    <xdr:cxnSp macro="">
      <xdr:nvCxnSpPr>
        <xdr:cNvPr id="124" name="直線コネクタ 123"/>
        <xdr:cNvCxnSpPr/>
      </xdr:nvCxnSpPr>
      <xdr:spPr bwMode="auto">
        <a:xfrm>
          <a:off x="2908300" y="7012432"/>
          <a:ext cx="698500" cy="19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212179</xdr:rowOff>
    </xdr:from>
    <xdr:to>
      <xdr:col>19</xdr:col>
      <xdr:colOff>38100</xdr:colOff>
      <xdr:row>35</xdr:row>
      <xdr:rowOff>313779</xdr:rowOff>
    </xdr:to>
    <xdr:sp macro="" textlink="">
      <xdr:nvSpPr>
        <xdr:cNvPr id="125" name="フローチャート: 判断 124"/>
        <xdr:cNvSpPr/>
      </xdr:nvSpPr>
      <xdr:spPr bwMode="auto">
        <a:xfrm>
          <a:off x="35560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323956</xdr:rowOff>
    </xdr:from>
    <xdr:ext cx="762000" cy="259045"/>
    <xdr:sp macro="" textlink="">
      <xdr:nvSpPr>
        <xdr:cNvPr id="126" name="テキスト ボックス 125"/>
        <xdr:cNvSpPr txBox="1"/>
      </xdr:nvSpPr>
      <xdr:spPr>
        <a:xfrm>
          <a:off x="32258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197739</xdr:rowOff>
    </xdr:from>
    <xdr:to>
      <xdr:col>15</xdr:col>
      <xdr:colOff>101600</xdr:colOff>
      <xdr:row>35</xdr:row>
      <xdr:rowOff>299339</xdr:rowOff>
    </xdr:to>
    <xdr:sp macro="" textlink="">
      <xdr:nvSpPr>
        <xdr:cNvPr id="127" name="フローチャート: 判断 126"/>
        <xdr:cNvSpPr/>
      </xdr:nvSpPr>
      <xdr:spPr bwMode="auto">
        <a:xfrm>
          <a:off x="2857500" y="6808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309516</xdr:rowOff>
    </xdr:from>
    <xdr:ext cx="762000" cy="259045"/>
    <xdr:sp macro="" textlink="">
      <xdr:nvSpPr>
        <xdr:cNvPr id="128" name="テキスト ボックス 127"/>
        <xdr:cNvSpPr txBox="1"/>
      </xdr:nvSpPr>
      <xdr:spPr>
        <a:xfrm>
          <a:off x="2527300" y="657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40805</xdr:rowOff>
    </xdr:from>
    <xdr:to>
      <xdr:col>29</xdr:col>
      <xdr:colOff>177800</xdr:colOff>
      <xdr:row>36</xdr:row>
      <xdr:rowOff>142405</xdr:rowOff>
    </xdr:to>
    <xdr:sp macro="" textlink="">
      <xdr:nvSpPr>
        <xdr:cNvPr id="134" name="楕円 133"/>
        <xdr:cNvSpPr/>
      </xdr:nvSpPr>
      <xdr:spPr bwMode="auto">
        <a:xfrm>
          <a:off x="5600700" y="6994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12882</xdr:rowOff>
    </xdr:from>
    <xdr:ext cx="762000" cy="259045"/>
    <xdr:sp macro="" textlink="">
      <xdr:nvSpPr>
        <xdr:cNvPr id="135" name="人口1人当たり決算額の推移該当値テキスト445"/>
        <xdr:cNvSpPr txBox="1"/>
      </xdr:nvSpPr>
      <xdr:spPr>
        <a:xfrm>
          <a:off x="5740400" y="6966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72466</xdr:rowOff>
    </xdr:from>
    <xdr:to>
      <xdr:col>26</xdr:col>
      <xdr:colOff>101600</xdr:colOff>
      <xdr:row>37</xdr:row>
      <xdr:rowOff>2616</xdr:rowOff>
    </xdr:to>
    <xdr:sp macro="" textlink="">
      <xdr:nvSpPr>
        <xdr:cNvPr id="136" name="楕円 135"/>
        <xdr:cNvSpPr/>
      </xdr:nvSpPr>
      <xdr:spPr bwMode="auto">
        <a:xfrm>
          <a:off x="4953000" y="70257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158843</xdr:rowOff>
    </xdr:from>
    <xdr:ext cx="736600" cy="259045"/>
    <xdr:sp macro="" textlink="">
      <xdr:nvSpPr>
        <xdr:cNvPr id="137" name="テキスト ボックス 136"/>
        <xdr:cNvSpPr txBox="1"/>
      </xdr:nvSpPr>
      <xdr:spPr>
        <a:xfrm>
          <a:off x="4622800" y="7112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70676</xdr:rowOff>
    </xdr:from>
    <xdr:to>
      <xdr:col>22</xdr:col>
      <xdr:colOff>165100</xdr:colOff>
      <xdr:row>37</xdr:row>
      <xdr:rowOff>826</xdr:rowOff>
    </xdr:to>
    <xdr:sp macro="" textlink="">
      <xdr:nvSpPr>
        <xdr:cNvPr id="138" name="楕円 137"/>
        <xdr:cNvSpPr/>
      </xdr:nvSpPr>
      <xdr:spPr bwMode="auto">
        <a:xfrm>
          <a:off x="4254500" y="7023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157053</xdr:rowOff>
    </xdr:from>
    <xdr:ext cx="762000" cy="259045"/>
    <xdr:sp macro="" textlink="">
      <xdr:nvSpPr>
        <xdr:cNvPr id="139" name="テキスト ボックス 138"/>
        <xdr:cNvSpPr txBox="1"/>
      </xdr:nvSpPr>
      <xdr:spPr>
        <a:xfrm>
          <a:off x="3924300" y="711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10325</xdr:rowOff>
    </xdr:from>
    <xdr:to>
      <xdr:col>19</xdr:col>
      <xdr:colOff>38100</xdr:colOff>
      <xdr:row>36</xdr:row>
      <xdr:rowOff>111925</xdr:rowOff>
    </xdr:to>
    <xdr:sp macro="" textlink="">
      <xdr:nvSpPr>
        <xdr:cNvPr id="140" name="楕円 139"/>
        <xdr:cNvSpPr/>
      </xdr:nvSpPr>
      <xdr:spPr bwMode="auto">
        <a:xfrm>
          <a:off x="3556000" y="6963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96702</xdr:rowOff>
    </xdr:from>
    <xdr:ext cx="762000" cy="259045"/>
    <xdr:sp macro="" textlink="">
      <xdr:nvSpPr>
        <xdr:cNvPr id="141" name="テキスト ボックス 140"/>
        <xdr:cNvSpPr txBox="1"/>
      </xdr:nvSpPr>
      <xdr:spPr>
        <a:xfrm>
          <a:off x="3225800" y="704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8382</xdr:rowOff>
    </xdr:from>
    <xdr:to>
      <xdr:col>15</xdr:col>
      <xdr:colOff>101600</xdr:colOff>
      <xdr:row>36</xdr:row>
      <xdr:rowOff>109982</xdr:rowOff>
    </xdr:to>
    <xdr:sp macro="" textlink="">
      <xdr:nvSpPr>
        <xdr:cNvPr id="142" name="楕円 141"/>
        <xdr:cNvSpPr/>
      </xdr:nvSpPr>
      <xdr:spPr bwMode="auto">
        <a:xfrm>
          <a:off x="2857500" y="6961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94759</xdr:rowOff>
    </xdr:from>
    <xdr:ext cx="762000" cy="259045"/>
    <xdr:sp macro="" textlink="">
      <xdr:nvSpPr>
        <xdr:cNvPr id="143" name="テキスト ボックス 142"/>
        <xdr:cNvSpPr txBox="1"/>
      </xdr:nvSpPr>
      <xdr:spPr>
        <a:xfrm>
          <a:off x="2527300" y="704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124,617
121,930
11.30
53,583,172
51,719,510
1,854,768
23,914,781
17,986,019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33904</xdr:rowOff>
    </xdr:from>
    <xdr:to>
      <xdr:col>24</xdr:col>
      <xdr:colOff>62865</xdr:colOff>
      <xdr:row>39</xdr:row>
      <xdr:rowOff>21262</xdr:rowOff>
    </xdr:to>
    <xdr:cxnSp macro="">
      <xdr:nvCxnSpPr>
        <xdr:cNvPr id="54" name="直線コネクタ 53"/>
        <xdr:cNvCxnSpPr/>
      </xdr:nvCxnSpPr>
      <xdr:spPr>
        <a:xfrm flipV="1">
          <a:off x="4633595" y="5348854"/>
          <a:ext cx="1270" cy="1358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25089</xdr:rowOff>
    </xdr:from>
    <xdr:ext cx="534377" cy="259045"/>
    <xdr:sp macro="" textlink="">
      <xdr:nvSpPr>
        <xdr:cNvPr id="55" name="人件費最小値テキスト"/>
        <xdr:cNvSpPr txBox="1"/>
      </xdr:nvSpPr>
      <xdr:spPr>
        <a:xfrm>
          <a:off x="4686300" y="671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21262</xdr:rowOff>
    </xdr:from>
    <xdr:to>
      <xdr:col>24</xdr:col>
      <xdr:colOff>152400</xdr:colOff>
      <xdr:row>39</xdr:row>
      <xdr:rowOff>21262</xdr:rowOff>
    </xdr:to>
    <xdr:cxnSp macro="">
      <xdr:nvCxnSpPr>
        <xdr:cNvPr id="56" name="直線コネクタ 55"/>
        <xdr:cNvCxnSpPr/>
      </xdr:nvCxnSpPr>
      <xdr:spPr>
        <a:xfrm>
          <a:off x="4546600" y="670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152031</xdr:rowOff>
    </xdr:from>
    <xdr:ext cx="534377" cy="259045"/>
    <xdr:sp macro="" textlink="">
      <xdr:nvSpPr>
        <xdr:cNvPr id="57" name="人件費最大値テキスト"/>
        <xdr:cNvSpPr txBox="1"/>
      </xdr:nvSpPr>
      <xdr:spPr>
        <a:xfrm>
          <a:off x="4686300" y="512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33904</xdr:rowOff>
    </xdr:from>
    <xdr:to>
      <xdr:col>24</xdr:col>
      <xdr:colOff>152400</xdr:colOff>
      <xdr:row>31</xdr:row>
      <xdr:rowOff>33904</xdr:rowOff>
    </xdr:to>
    <xdr:cxnSp macro="">
      <xdr:nvCxnSpPr>
        <xdr:cNvPr id="58" name="直線コネクタ 57"/>
        <xdr:cNvCxnSpPr/>
      </xdr:nvCxnSpPr>
      <xdr:spPr>
        <a:xfrm>
          <a:off x="4546600" y="5348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45654</xdr:rowOff>
    </xdr:from>
    <xdr:to>
      <xdr:col>24</xdr:col>
      <xdr:colOff>63500</xdr:colOff>
      <xdr:row>37</xdr:row>
      <xdr:rowOff>50020</xdr:rowOff>
    </xdr:to>
    <xdr:cxnSp macro="">
      <xdr:nvCxnSpPr>
        <xdr:cNvPr id="59" name="直線コネクタ 58"/>
        <xdr:cNvCxnSpPr/>
      </xdr:nvCxnSpPr>
      <xdr:spPr>
        <a:xfrm flipV="1">
          <a:off x="3797300" y="6389304"/>
          <a:ext cx="838200" cy="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122727</xdr:rowOff>
    </xdr:from>
    <xdr:ext cx="534377" cy="259045"/>
    <xdr:sp macro="" textlink="">
      <xdr:nvSpPr>
        <xdr:cNvPr id="60" name="人件費平均値テキスト"/>
        <xdr:cNvSpPr txBox="1"/>
      </xdr:nvSpPr>
      <xdr:spPr>
        <a:xfrm>
          <a:off x="4686300" y="5952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99850</xdr:rowOff>
    </xdr:from>
    <xdr:to>
      <xdr:col>24</xdr:col>
      <xdr:colOff>114300</xdr:colOff>
      <xdr:row>36</xdr:row>
      <xdr:rowOff>30000</xdr:rowOff>
    </xdr:to>
    <xdr:sp macro="" textlink="">
      <xdr:nvSpPr>
        <xdr:cNvPr id="61" name="フローチャート: 判断 60"/>
        <xdr:cNvSpPr/>
      </xdr:nvSpPr>
      <xdr:spPr>
        <a:xfrm>
          <a:off x="45847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50020</xdr:rowOff>
    </xdr:from>
    <xdr:to>
      <xdr:col>19</xdr:col>
      <xdr:colOff>177800</xdr:colOff>
      <xdr:row>37</xdr:row>
      <xdr:rowOff>83647</xdr:rowOff>
    </xdr:to>
    <xdr:cxnSp macro="">
      <xdr:nvCxnSpPr>
        <xdr:cNvPr id="62" name="直線コネクタ 61"/>
        <xdr:cNvCxnSpPr/>
      </xdr:nvCxnSpPr>
      <xdr:spPr>
        <a:xfrm flipV="1">
          <a:off x="2908300" y="6393670"/>
          <a:ext cx="889000" cy="3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116698</xdr:rowOff>
    </xdr:from>
    <xdr:to>
      <xdr:col>20</xdr:col>
      <xdr:colOff>38100</xdr:colOff>
      <xdr:row>36</xdr:row>
      <xdr:rowOff>46848</xdr:rowOff>
    </xdr:to>
    <xdr:sp macro="" textlink="">
      <xdr:nvSpPr>
        <xdr:cNvPr id="63" name="フローチャート: 判断 62"/>
        <xdr:cNvSpPr/>
      </xdr:nvSpPr>
      <xdr:spPr>
        <a:xfrm>
          <a:off x="3746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63375</xdr:rowOff>
    </xdr:from>
    <xdr:ext cx="534377" cy="259045"/>
    <xdr:sp macro="" textlink="">
      <xdr:nvSpPr>
        <xdr:cNvPr id="64" name="テキスト ボックス 63"/>
        <xdr:cNvSpPr txBox="1"/>
      </xdr:nvSpPr>
      <xdr:spPr>
        <a:xfrm>
          <a:off x="3530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65313</xdr:rowOff>
    </xdr:from>
    <xdr:to>
      <xdr:col>15</xdr:col>
      <xdr:colOff>50800</xdr:colOff>
      <xdr:row>37</xdr:row>
      <xdr:rowOff>83647</xdr:rowOff>
    </xdr:to>
    <xdr:cxnSp macro="">
      <xdr:nvCxnSpPr>
        <xdr:cNvPr id="65" name="直線コネクタ 64"/>
        <xdr:cNvCxnSpPr/>
      </xdr:nvCxnSpPr>
      <xdr:spPr>
        <a:xfrm>
          <a:off x="2019300" y="6408963"/>
          <a:ext cx="889000" cy="18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46198</xdr:rowOff>
    </xdr:from>
    <xdr:to>
      <xdr:col>15</xdr:col>
      <xdr:colOff>101600</xdr:colOff>
      <xdr:row>36</xdr:row>
      <xdr:rowOff>147798</xdr:rowOff>
    </xdr:to>
    <xdr:sp macro="" textlink="">
      <xdr:nvSpPr>
        <xdr:cNvPr id="66" name="フローチャート: 判断 65"/>
        <xdr:cNvSpPr/>
      </xdr:nvSpPr>
      <xdr:spPr>
        <a:xfrm>
          <a:off x="2857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164325</xdr:rowOff>
    </xdr:from>
    <xdr:ext cx="534377" cy="259045"/>
    <xdr:sp macro="" textlink="">
      <xdr:nvSpPr>
        <xdr:cNvPr id="67" name="テキスト ボックス 66"/>
        <xdr:cNvSpPr txBox="1"/>
      </xdr:nvSpPr>
      <xdr:spPr>
        <a:xfrm>
          <a:off x="2641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65313</xdr:rowOff>
    </xdr:from>
    <xdr:to>
      <xdr:col>10</xdr:col>
      <xdr:colOff>114300</xdr:colOff>
      <xdr:row>37</xdr:row>
      <xdr:rowOff>69703</xdr:rowOff>
    </xdr:to>
    <xdr:cxnSp macro="">
      <xdr:nvCxnSpPr>
        <xdr:cNvPr id="68" name="直線コネクタ 67"/>
        <xdr:cNvCxnSpPr/>
      </xdr:nvCxnSpPr>
      <xdr:spPr>
        <a:xfrm flipV="1">
          <a:off x="1130300" y="6408963"/>
          <a:ext cx="889000" cy="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49147</xdr:rowOff>
    </xdr:from>
    <xdr:to>
      <xdr:col>10</xdr:col>
      <xdr:colOff>165100</xdr:colOff>
      <xdr:row>36</xdr:row>
      <xdr:rowOff>150747</xdr:rowOff>
    </xdr:to>
    <xdr:sp macro="" textlink="">
      <xdr:nvSpPr>
        <xdr:cNvPr id="69" name="フローチャート: 判断 68"/>
        <xdr:cNvSpPr/>
      </xdr:nvSpPr>
      <xdr:spPr>
        <a:xfrm>
          <a:off x="1968500" y="622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167274</xdr:rowOff>
    </xdr:from>
    <xdr:ext cx="534377" cy="259045"/>
    <xdr:sp macro="" textlink="">
      <xdr:nvSpPr>
        <xdr:cNvPr id="70" name="テキスト ボックス 69"/>
        <xdr:cNvSpPr txBox="1"/>
      </xdr:nvSpPr>
      <xdr:spPr>
        <a:xfrm>
          <a:off x="1752111" y="599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58085</xdr:rowOff>
    </xdr:from>
    <xdr:to>
      <xdr:col>6</xdr:col>
      <xdr:colOff>38100</xdr:colOff>
      <xdr:row>36</xdr:row>
      <xdr:rowOff>159685</xdr:rowOff>
    </xdr:to>
    <xdr:sp macro="" textlink="">
      <xdr:nvSpPr>
        <xdr:cNvPr id="71" name="フローチャート: 判断 70"/>
        <xdr:cNvSpPr/>
      </xdr:nvSpPr>
      <xdr:spPr>
        <a:xfrm>
          <a:off x="1079500" y="623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4762</xdr:rowOff>
    </xdr:from>
    <xdr:ext cx="534377" cy="259045"/>
    <xdr:sp macro="" textlink="">
      <xdr:nvSpPr>
        <xdr:cNvPr id="72" name="テキスト ボックス 71"/>
        <xdr:cNvSpPr txBox="1"/>
      </xdr:nvSpPr>
      <xdr:spPr>
        <a:xfrm>
          <a:off x="863111" y="600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166304</xdr:rowOff>
    </xdr:from>
    <xdr:to>
      <xdr:col>24</xdr:col>
      <xdr:colOff>114300</xdr:colOff>
      <xdr:row>37</xdr:row>
      <xdr:rowOff>96454</xdr:rowOff>
    </xdr:to>
    <xdr:sp macro="" textlink="">
      <xdr:nvSpPr>
        <xdr:cNvPr id="78" name="楕円 77"/>
        <xdr:cNvSpPr/>
      </xdr:nvSpPr>
      <xdr:spPr>
        <a:xfrm>
          <a:off x="4584700" y="633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144731</xdr:rowOff>
    </xdr:from>
    <xdr:ext cx="534377" cy="259045"/>
    <xdr:sp macro="" textlink="">
      <xdr:nvSpPr>
        <xdr:cNvPr id="79" name="人件費該当値テキスト"/>
        <xdr:cNvSpPr txBox="1"/>
      </xdr:nvSpPr>
      <xdr:spPr>
        <a:xfrm>
          <a:off x="4686300" y="631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170670</xdr:rowOff>
    </xdr:from>
    <xdr:to>
      <xdr:col>20</xdr:col>
      <xdr:colOff>38100</xdr:colOff>
      <xdr:row>37</xdr:row>
      <xdr:rowOff>100820</xdr:rowOff>
    </xdr:to>
    <xdr:sp macro="" textlink="">
      <xdr:nvSpPr>
        <xdr:cNvPr id="80" name="楕円 79"/>
        <xdr:cNvSpPr/>
      </xdr:nvSpPr>
      <xdr:spPr>
        <a:xfrm>
          <a:off x="3746500" y="634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91947</xdr:rowOff>
    </xdr:from>
    <xdr:ext cx="534377" cy="259045"/>
    <xdr:sp macro="" textlink="">
      <xdr:nvSpPr>
        <xdr:cNvPr id="81" name="テキスト ボックス 80"/>
        <xdr:cNvSpPr txBox="1"/>
      </xdr:nvSpPr>
      <xdr:spPr>
        <a:xfrm>
          <a:off x="3530111" y="6435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32847</xdr:rowOff>
    </xdr:from>
    <xdr:to>
      <xdr:col>15</xdr:col>
      <xdr:colOff>101600</xdr:colOff>
      <xdr:row>37</xdr:row>
      <xdr:rowOff>134447</xdr:rowOff>
    </xdr:to>
    <xdr:sp macro="" textlink="">
      <xdr:nvSpPr>
        <xdr:cNvPr id="82" name="楕円 81"/>
        <xdr:cNvSpPr/>
      </xdr:nvSpPr>
      <xdr:spPr>
        <a:xfrm>
          <a:off x="2857500" y="637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125575</xdr:rowOff>
    </xdr:from>
    <xdr:ext cx="534377" cy="259045"/>
    <xdr:sp macro="" textlink="">
      <xdr:nvSpPr>
        <xdr:cNvPr id="83" name="テキスト ボックス 82"/>
        <xdr:cNvSpPr txBox="1"/>
      </xdr:nvSpPr>
      <xdr:spPr>
        <a:xfrm>
          <a:off x="2641111" y="6469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14513</xdr:rowOff>
    </xdr:from>
    <xdr:to>
      <xdr:col>10</xdr:col>
      <xdr:colOff>165100</xdr:colOff>
      <xdr:row>37</xdr:row>
      <xdr:rowOff>116113</xdr:rowOff>
    </xdr:to>
    <xdr:sp macro="" textlink="">
      <xdr:nvSpPr>
        <xdr:cNvPr id="84" name="楕円 83"/>
        <xdr:cNvSpPr/>
      </xdr:nvSpPr>
      <xdr:spPr>
        <a:xfrm>
          <a:off x="1968500" y="635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107240</xdr:rowOff>
    </xdr:from>
    <xdr:ext cx="534377" cy="259045"/>
    <xdr:sp macro="" textlink="">
      <xdr:nvSpPr>
        <xdr:cNvPr id="85" name="テキスト ボックス 84"/>
        <xdr:cNvSpPr txBox="1"/>
      </xdr:nvSpPr>
      <xdr:spPr>
        <a:xfrm>
          <a:off x="1752111" y="645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18903</xdr:rowOff>
    </xdr:from>
    <xdr:to>
      <xdr:col>6</xdr:col>
      <xdr:colOff>38100</xdr:colOff>
      <xdr:row>37</xdr:row>
      <xdr:rowOff>120503</xdr:rowOff>
    </xdr:to>
    <xdr:sp macro="" textlink="">
      <xdr:nvSpPr>
        <xdr:cNvPr id="86" name="楕円 85"/>
        <xdr:cNvSpPr/>
      </xdr:nvSpPr>
      <xdr:spPr>
        <a:xfrm>
          <a:off x="1079500" y="6362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111630</xdr:rowOff>
    </xdr:from>
    <xdr:ext cx="534377" cy="259045"/>
    <xdr:sp macro="" textlink="">
      <xdr:nvSpPr>
        <xdr:cNvPr id="87" name="テキスト ボックス 86"/>
        <xdr:cNvSpPr txBox="1"/>
      </xdr:nvSpPr>
      <xdr:spPr>
        <a:xfrm>
          <a:off x="863111" y="645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64453</xdr:rowOff>
    </xdr:from>
    <xdr:to>
      <xdr:col>24</xdr:col>
      <xdr:colOff>62865</xdr:colOff>
      <xdr:row>59</xdr:row>
      <xdr:rowOff>19895</xdr:rowOff>
    </xdr:to>
    <xdr:cxnSp macro="">
      <xdr:nvCxnSpPr>
        <xdr:cNvPr id="112" name="直線コネクタ 111"/>
        <xdr:cNvCxnSpPr/>
      </xdr:nvCxnSpPr>
      <xdr:spPr>
        <a:xfrm flipV="1">
          <a:off x="4633595" y="8808403"/>
          <a:ext cx="1270" cy="1327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23722</xdr:rowOff>
    </xdr:from>
    <xdr:ext cx="534377" cy="259045"/>
    <xdr:sp macro="" textlink="">
      <xdr:nvSpPr>
        <xdr:cNvPr id="113" name="物件費最小値テキスト"/>
        <xdr:cNvSpPr txBox="1"/>
      </xdr:nvSpPr>
      <xdr:spPr>
        <a:xfrm>
          <a:off x="4686300" y="1013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19895</xdr:rowOff>
    </xdr:from>
    <xdr:to>
      <xdr:col>24</xdr:col>
      <xdr:colOff>152400</xdr:colOff>
      <xdr:row>59</xdr:row>
      <xdr:rowOff>19895</xdr:rowOff>
    </xdr:to>
    <xdr:cxnSp macro="">
      <xdr:nvCxnSpPr>
        <xdr:cNvPr id="114" name="直線コネクタ 113"/>
        <xdr:cNvCxnSpPr/>
      </xdr:nvCxnSpPr>
      <xdr:spPr>
        <a:xfrm>
          <a:off x="4546600" y="10135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11130</xdr:rowOff>
    </xdr:from>
    <xdr:ext cx="599010" cy="259045"/>
    <xdr:sp macro="" textlink="">
      <xdr:nvSpPr>
        <xdr:cNvPr id="115" name="物件費最大値テキスト"/>
        <xdr:cNvSpPr txBox="1"/>
      </xdr:nvSpPr>
      <xdr:spPr>
        <a:xfrm>
          <a:off x="4686300" y="8583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64453</xdr:rowOff>
    </xdr:from>
    <xdr:to>
      <xdr:col>24</xdr:col>
      <xdr:colOff>152400</xdr:colOff>
      <xdr:row>51</xdr:row>
      <xdr:rowOff>64453</xdr:rowOff>
    </xdr:to>
    <xdr:cxnSp macro="">
      <xdr:nvCxnSpPr>
        <xdr:cNvPr id="116" name="直線コネクタ 115"/>
        <xdr:cNvCxnSpPr/>
      </xdr:nvCxnSpPr>
      <xdr:spPr>
        <a:xfrm>
          <a:off x="4546600" y="8808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124613</xdr:rowOff>
    </xdr:from>
    <xdr:to>
      <xdr:col>24</xdr:col>
      <xdr:colOff>63500</xdr:colOff>
      <xdr:row>56</xdr:row>
      <xdr:rowOff>83312</xdr:rowOff>
    </xdr:to>
    <xdr:cxnSp macro="">
      <xdr:nvCxnSpPr>
        <xdr:cNvPr id="117" name="直線コネクタ 116"/>
        <xdr:cNvCxnSpPr/>
      </xdr:nvCxnSpPr>
      <xdr:spPr>
        <a:xfrm flipV="1">
          <a:off x="3797300" y="9554363"/>
          <a:ext cx="838200" cy="13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20388</xdr:rowOff>
    </xdr:from>
    <xdr:ext cx="534377" cy="259045"/>
    <xdr:sp macro="" textlink="">
      <xdr:nvSpPr>
        <xdr:cNvPr id="118" name="物件費平均値テキスト"/>
        <xdr:cNvSpPr txBox="1"/>
      </xdr:nvSpPr>
      <xdr:spPr>
        <a:xfrm>
          <a:off x="4686300" y="9621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41961</xdr:rowOff>
    </xdr:from>
    <xdr:to>
      <xdr:col>24</xdr:col>
      <xdr:colOff>114300</xdr:colOff>
      <xdr:row>56</xdr:row>
      <xdr:rowOff>143561</xdr:rowOff>
    </xdr:to>
    <xdr:sp macro="" textlink="">
      <xdr:nvSpPr>
        <xdr:cNvPr id="119" name="フローチャート: 判断 118"/>
        <xdr:cNvSpPr/>
      </xdr:nvSpPr>
      <xdr:spPr>
        <a:xfrm>
          <a:off x="4584700" y="9643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83312</xdr:rowOff>
    </xdr:from>
    <xdr:to>
      <xdr:col>19</xdr:col>
      <xdr:colOff>177800</xdr:colOff>
      <xdr:row>57</xdr:row>
      <xdr:rowOff>30315</xdr:rowOff>
    </xdr:to>
    <xdr:cxnSp macro="">
      <xdr:nvCxnSpPr>
        <xdr:cNvPr id="120" name="直線コネクタ 119"/>
        <xdr:cNvCxnSpPr/>
      </xdr:nvCxnSpPr>
      <xdr:spPr>
        <a:xfrm flipV="1">
          <a:off x="2908300" y="9684512"/>
          <a:ext cx="889000" cy="11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165633</xdr:rowOff>
    </xdr:from>
    <xdr:to>
      <xdr:col>20</xdr:col>
      <xdr:colOff>38100</xdr:colOff>
      <xdr:row>57</xdr:row>
      <xdr:rowOff>95783</xdr:rowOff>
    </xdr:to>
    <xdr:sp macro="" textlink="">
      <xdr:nvSpPr>
        <xdr:cNvPr id="121" name="フローチャート: 判断 120"/>
        <xdr:cNvSpPr/>
      </xdr:nvSpPr>
      <xdr:spPr>
        <a:xfrm>
          <a:off x="3746500" y="976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86910</xdr:rowOff>
    </xdr:from>
    <xdr:ext cx="534377" cy="259045"/>
    <xdr:sp macro="" textlink="">
      <xdr:nvSpPr>
        <xdr:cNvPr id="122" name="テキスト ボックス 121"/>
        <xdr:cNvSpPr txBox="1"/>
      </xdr:nvSpPr>
      <xdr:spPr>
        <a:xfrm>
          <a:off x="3530111" y="985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30315</xdr:rowOff>
    </xdr:from>
    <xdr:to>
      <xdr:col>15</xdr:col>
      <xdr:colOff>50800</xdr:colOff>
      <xdr:row>57</xdr:row>
      <xdr:rowOff>108191</xdr:rowOff>
    </xdr:to>
    <xdr:cxnSp macro="">
      <xdr:nvCxnSpPr>
        <xdr:cNvPr id="123" name="直線コネクタ 122"/>
        <xdr:cNvCxnSpPr/>
      </xdr:nvCxnSpPr>
      <xdr:spPr>
        <a:xfrm flipV="1">
          <a:off x="2019300" y="9802965"/>
          <a:ext cx="889000" cy="77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23902</xdr:rowOff>
    </xdr:from>
    <xdr:to>
      <xdr:col>15</xdr:col>
      <xdr:colOff>101600</xdr:colOff>
      <xdr:row>57</xdr:row>
      <xdr:rowOff>125502</xdr:rowOff>
    </xdr:to>
    <xdr:sp macro="" textlink="">
      <xdr:nvSpPr>
        <xdr:cNvPr id="124" name="フローチャート: 判断 123"/>
        <xdr:cNvSpPr/>
      </xdr:nvSpPr>
      <xdr:spPr>
        <a:xfrm>
          <a:off x="2857500" y="979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116629</xdr:rowOff>
    </xdr:from>
    <xdr:ext cx="534377" cy="259045"/>
    <xdr:sp macro="" textlink="">
      <xdr:nvSpPr>
        <xdr:cNvPr id="125" name="テキスト ボックス 124"/>
        <xdr:cNvSpPr txBox="1"/>
      </xdr:nvSpPr>
      <xdr:spPr>
        <a:xfrm>
          <a:off x="2641111" y="988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100819</xdr:rowOff>
    </xdr:from>
    <xdr:to>
      <xdr:col>10</xdr:col>
      <xdr:colOff>114300</xdr:colOff>
      <xdr:row>57</xdr:row>
      <xdr:rowOff>108191</xdr:rowOff>
    </xdr:to>
    <xdr:cxnSp macro="">
      <xdr:nvCxnSpPr>
        <xdr:cNvPr id="126" name="直線コネクタ 125"/>
        <xdr:cNvCxnSpPr/>
      </xdr:nvCxnSpPr>
      <xdr:spPr>
        <a:xfrm>
          <a:off x="1130300" y="9873469"/>
          <a:ext cx="889000" cy="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72669</xdr:rowOff>
    </xdr:from>
    <xdr:to>
      <xdr:col>10</xdr:col>
      <xdr:colOff>165100</xdr:colOff>
      <xdr:row>58</xdr:row>
      <xdr:rowOff>2819</xdr:rowOff>
    </xdr:to>
    <xdr:sp macro="" textlink="">
      <xdr:nvSpPr>
        <xdr:cNvPr id="127" name="フローチャート: 判断 126"/>
        <xdr:cNvSpPr/>
      </xdr:nvSpPr>
      <xdr:spPr>
        <a:xfrm>
          <a:off x="1968500" y="984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165396</xdr:rowOff>
    </xdr:from>
    <xdr:ext cx="534377" cy="259045"/>
    <xdr:sp macro="" textlink="">
      <xdr:nvSpPr>
        <xdr:cNvPr id="128" name="テキスト ボックス 127"/>
        <xdr:cNvSpPr txBox="1"/>
      </xdr:nvSpPr>
      <xdr:spPr>
        <a:xfrm>
          <a:off x="1752111" y="993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106712</xdr:rowOff>
    </xdr:from>
    <xdr:to>
      <xdr:col>6</xdr:col>
      <xdr:colOff>38100</xdr:colOff>
      <xdr:row>58</xdr:row>
      <xdr:rowOff>36862</xdr:rowOff>
    </xdr:to>
    <xdr:sp macro="" textlink="">
      <xdr:nvSpPr>
        <xdr:cNvPr id="129" name="フローチャート: 判断 128"/>
        <xdr:cNvSpPr/>
      </xdr:nvSpPr>
      <xdr:spPr>
        <a:xfrm>
          <a:off x="1079500" y="987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27989</xdr:rowOff>
    </xdr:from>
    <xdr:ext cx="534377" cy="259045"/>
    <xdr:sp macro="" textlink="">
      <xdr:nvSpPr>
        <xdr:cNvPr id="130" name="テキスト ボックス 129"/>
        <xdr:cNvSpPr txBox="1"/>
      </xdr:nvSpPr>
      <xdr:spPr>
        <a:xfrm>
          <a:off x="863111" y="997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73813</xdr:rowOff>
    </xdr:from>
    <xdr:to>
      <xdr:col>24</xdr:col>
      <xdr:colOff>114300</xdr:colOff>
      <xdr:row>56</xdr:row>
      <xdr:rowOff>3963</xdr:rowOff>
    </xdr:to>
    <xdr:sp macro="" textlink="">
      <xdr:nvSpPr>
        <xdr:cNvPr id="136" name="楕円 135"/>
        <xdr:cNvSpPr/>
      </xdr:nvSpPr>
      <xdr:spPr>
        <a:xfrm>
          <a:off x="4584700" y="950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96690</xdr:rowOff>
    </xdr:from>
    <xdr:ext cx="534377" cy="259045"/>
    <xdr:sp macro="" textlink="">
      <xdr:nvSpPr>
        <xdr:cNvPr id="137" name="物件費該当値テキスト"/>
        <xdr:cNvSpPr txBox="1"/>
      </xdr:nvSpPr>
      <xdr:spPr>
        <a:xfrm>
          <a:off x="4686300" y="935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32512</xdr:rowOff>
    </xdr:from>
    <xdr:to>
      <xdr:col>20</xdr:col>
      <xdr:colOff>38100</xdr:colOff>
      <xdr:row>56</xdr:row>
      <xdr:rowOff>134112</xdr:rowOff>
    </xdr:to>
    <xdr:sp macro="" textlink="">
      <xdr:nvSpPr>
        <xdr:cNvPr id="138" name="楕円 137"/>
        <xdr:cNvSpPr/>
      </xdr:nvSpPr>
      <xdr:spPr>
        <a:xfrm>
          <a:off x="3746500" y="963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150639</xdr:rowOff>
    </xdr:from>
    <xdr:ext cx="534377" cy="259045"/>
    <xdr:sp macro="" textlink="">
      <xdr:nvSpPr>
        <xdr:cNvPr id="139" name="テキスト ボックス 138"/>
        <xdr:cNvSpPr txBox="1"/>
      </xdr:nvSpPr>
      <xdr:spPr>
        <a:xfrm>
          <a:off x="3530111" y="9408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150965</xdr:rowOff>
    </xdr:from>
    <xdr:to>
      <xdr:col>15</xdr:col>
      <xdr:colOff>101600</xdr:colOff>
      <xdr:row>57</xdr:row>
      <xdr:rowOff>81115</xdr:rowOff>
    </xdr:to>
    <xdr:sp macro="" textlink="">
      <xdr:nvSpPr>
        <xdr:cNvPr id="140" name="楕円 139"/>
        <xdr:cNvSpPr/>
      </xdr:nvSpPr>
      <xdr:spPr>
        <a:xfrm>
          <a:off x="2857500" y="9752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97642</xdr:rowOff>
    </xdr:from>
    <xdr:ext cx="534377" cy="259045"/>
    <xdr:sp macro="" textlink="">
      <xdr:nvSpPr>
        <xdr:cNvPr id="141" name="テキスト ボックス 140"/>
        <xdr:cNvSpPr txBox="1"/>
      </xdr:nvSpPr>
      <xdr:spPr>
        <a:xfrm>
          <a:off x="2641111" y="952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57391</xdr:rowOff>
    </xdr:from>
    <xdr:to>
      <xdr:col>10</xdr:col>
      <xdr:colOff>165100</xdr:colOff>
      <xdr:row>57</xdr:row>
      <xdr:rowOff>158991</xdr:rowOff>
    </xdr:to>
    <xdr:sp macro="" textlink="">
      <xdr:nvSpPr>
        <xdr:cNvPr id="142" name="楕円 141"/>
        <xdr:cNvSpPr/>
      </xdr:nvSpPr>
      <xdr:spPr>
        <a:xfrm>
          <a:off x="1968500" y="9830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4068</xdr:rowOff>
    </xdr:from>
    <xdr:ext cx="534377" cy="259045"/>
    <xdr:sp macro="" textlink="">
      <xdr:nvSpPr>
        <xdr:cNvPr id="143" name="テキスト ボックス 142"/>
        <xdr:cNvSpPr txBox="1"/>
      </xdr:nvSpPr>
      <xdr:spPr>
        <a:xfrm>
          <a:off x="1752111" y="960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50019</xdr:rowOff>
    </xdr:from>
    <xdr:to>
      <xdr:col>6</xdr:col>
      <xdr:colOff>38100</xdr:colOff>
      <xdr:row>57</xdr:row>
      <xdr:rowOff>151619</xdr:rowOff>
    </xdr:to>
    <xdr:sp macro="" textlink="">
      <xdr:nvSpPr>
        <xdr:cNvPr id="144" name="楕円 143"/>
        <xdr:cNvSpPr/>
      </xdr:nvSpPr>
      <xdr:spPr>
        <a:xfrm>
          <a:off x="1079500" y="982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168146</xdr:rowOff>
    </xdr:from>
    <xdr:ext cx="534377" cy="259045"/>
    <xdr:sp macro="" textlink="">
      <xdr:nvSpPr>
        <xdr:cNvPr id="145" name="テキスト ボックス 144"/>
        <xdr:cNvSpPr txBox="1"/>
      </xdr:nvSpPr>
      <xdr:spPr>
        <a:xfrm>
          <a:off x="863111" y="9597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121698</xdr:rowOff>
    </xdr:from>
    <xdr:to>
      <xdr:col>24</xdr:col>
      <xdr:colOff>62865</xdr:colOff>
      <xdr:row>77</xdr:row>
      <xdr:rowOff>153815</xdr:rowOff>
    </xdr:to>
    <xdr:cxnSp macro="">
      <xdr:nvCxnSpPr>
        <xdr:cNvPr id="165" name="直線コネクタ 164"/>
        <xdr:cNvCxnSpPr/>
      </xdr:nvCxnSpPr>
      <xdr:spPr>
        <a:xfrm flipV="1">
          <a:off x="4633595" y="12123198"/>
          <a:ext cx="1270" cy="1232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157642</xdr:rowOff>
    </xdr:from>
    <xdr:ext cx="378565" cy="259045"/>
    <xdr:sp macro="" textlink="">
      <xdr:nvSpPr>
        <xdr:cNvPr id="166" name="維持補修費最小値テキスト"/>
        <xdr:cNvSpPr txBox="1"/>
      </xdr:nvSpPr>
      <xdr:spPr>
        <a:xfrm>
          <a:off x="4686300" y="133592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153815</xdr:rowOff>
    </xdr:from>
    <xdr:to>
      <xdr:col>24</xdr:col>
      <xdr:colOff>152400</xdr:colOff>
      <xdr:row>77</xdr:row>
      <xdr:rowOff>153815</xdr:rowOff>
    </xdr:to>
    <xdr:cxnSp macro="">
      <xdr:nvCxnSpPr>
        <xdr:cNvPr id="167" name="直線コネクタ 166"/>
        <xdr:cNvCxnSpPr/>
      </xdr:nvCxnSpPr>
      <xdr:spPr>
        <a:xfrm>
          <a:off x="4546600" y="1335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68375</xdr:rowOff>
    </xdr:from>
    <xdr:ext cx="534377" cy="259045"/>
    <xdr:sp macro="" textlink="">
      <xdr:nvSpPr>
        <xdr:cNvPr id="168" name="維持補修費最大値テキスト"/>
        <xdr:cNvSpPr txBox="1"/>
      </xdr:nvSpPr>
      <xdr:spPr>
        <a:xfrm>
          <a:off x="4686300" y="11898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121698</xdr:rowOff>
    </xdr:from>
    <xdr:to>
      <xdr:col>24</xdr:col>
      <xdr:colOff>152400</xdr:colOff>
      <xdr:row>70</xdr:row>
      <xdr:rowOff>121698</xdr:rowOff>
    </xdr:to>
    <xdr:cxnSp macro="">
      <xdr:nvCxnSpPr>
        <xdr:cNvPr id="169" name="直線コネクタ 168"/>
        <xdr:cNvCxnSpPr/>
      </xdr:nvCxnSpPr>
      <xdr:spPr>
        <a:xfrm>
          <a:off x="4546600" y="12123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80435</xdr:rowOff>
    </xdr:from>
    <xdr:to>
      <xdr:col>24</xdr:col>
      <xdr:colOff>63500</xdr:colOff>
      <xdr:row>77</xdr:row>
      <xdr:rowOff>86607</xdr:rowOff>
    </xdr:to>
    <xdr:cxnSp macro="">
      <xdr:nvCxnSpPr>
        <xdr:cNvPr id="170" name="直線コネクタ 169"/>
        <xdr:cNvCxnSpPr/>
      </xdr:nvCxnSpPr>
      <xdr:spPr>
        <a:xfrm>
          <a:off x="3797300" y="13282085"/>
          <a:ext cx="8382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118121</xdr:rowOff>
    </xdr:from>
    <xdr:ext cx="469744" cy="259045"/>
    <xdr:sp macro="" textlink="">
      <xdr:nvSpPr>
        <xdr:cNvPr id="171" name="維持補修費平均値テキスト"/>
        <xdr:cNvSpPr txBox="1"/>
      </xdr:nvSpPr>
      <xdr:spPr>
        <a:xfrm>
          <a:off x="4686300" y="129768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95244</xdr:rowOff>
    </xdr:from>
    <xdr:to>
      <xdr:col>24</xdr:col>
      <xdr:colOff>114300</xdr:colOff>
      <xdr:row>77</xdr:row>
      <xdr:rowOff>25394</xdr:rowOff>
    </xdr:to>
    <xdr:sp macro="" textlink="">
      <xdr:nvSpPr>
        <xdr:cNvPr id="172" name="フローチャート: 判断 171"/>
        <xdr:cNvSpPr/>
      </xdr:nvSpPr>
      <xdr:spPr>
        <a:xfrm>
          <a:off x="45847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80435</xdr:rowOff>
    </xdr:from>
    <xdr:to>
      <xdr:col>19</xdr:col>
      <xdr:colOff>177800</xdr:colOff>
      <xdr:row>77</xdr:row>
      <xdr:rowOff>99867</xdr:rowOff>
    </xdr:to>
    <xdr:cxnSp macro="">
      <xdr:nvCxnSpPr>
        <xdr:cNvPr id="173" name="直線コネクタ 172"/>
        <xdr:cNvCxnSpPr/>
      </xdr:nvCxnSpPr>
      <xdr:spPr>
        <a:xfrm flipV="1">
          <a:off x="2908300" y="13282085"/>
          <a:ext cx="889000" cy="1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112903</xdr:rowOff>
    </xdr:from>
    <xdr:to>
      <xdr:col>20</xdr:col>
      <xdr:colOff>38100</xdr:colOff>
      <xdr:row>77</xdr:row>
      <xdr:rowOff>43053</xdr:rowOff>
    </xdr:to>
    <xdr:sp macro="" textlink="">
      <xdr:nvSpPr>
        <xdr:cNvPr id="174" name="フローチャート: 判断 173"/>
        <xdr:cNvSpPr/>
      </xdr:nvSpPr>
      <xdr:spPr>
        <a:xfrm>
          <a:off x="3746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59580</xdr:rowOff>
    </xdr:from>
    <xdr:ext cx="469744" cy="259045"/>
    <xdr:sp macro="" textlink="">
      <xdr:nvSpPr>
        <xdr:cNvPr id="175" name="テキスト ボックス 174"/>
        <xdr:cNvSpPr txBox="1"/>
      </xdr:nvSpPr>
      <xdr:spPr>
        <a:xfrm>
          <a:off x="3562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89751</xdr:rowOff>
    </xdr:from>
    <xdr:to>
      <xdr:col>15</xdr:col>
      <xdr:colOff>50800</xdr:colOff>
      <xdr:row>77</xdr:row>
      <xdr:rowOff>99867</xdr:rowOff>
    </xdr:to>
    <xdr:cxnSp macro="">
      <xdr:nvCxnSpPr>
        <xdr:cNvPr id="176" name="直線コネクタ 175"/>
        <xdr:cNvCxnSpPr/>
      </xdr:nvCxnSpPr>
      <xdr:spPr>
        <a:xfrm>
          <a:off x="2019300" y="13291401"/>
          <a:ext cx="889000" cy="1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124504</xdr:rowOff>
    </xdr:from>
    <xdr:to>
      <xdr:col>15</xdr:col>
      <xdr:colOff>101600</xdr:colOff>
      <xdr:row>77</xdr:row>
      <xdr:rowOff>54654</xdr:rowOff>
    </xdr:to>
    <xdr:sp macro="" textlink="">
      <xdr:nvSpPr>
        <xdr:cNvPr id="177" name="フローチャート: 判断 176"/>
        <xdr:cNvSpPr/>
      </xdr:nvSpPr>
      <xdr:spPr>
        <a:xfrm>
          <a:off x="2857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71182</xdr:rowOff>
    </xdr:from>
    <xdr:ext cx="469744" cy="259045"/>
    <xdr:sp macro="" textlink="">
      <xdr:nvSpPr>
        <xdr:cNvPr id="178" name="テキスト ボックス 177"/>
        <xdr:cNvSpPr txBox="1"/>
      </xdr:nvSpPr>
      <xdr:spPr>
        <a:xfrm>
          <a:off x="2673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75064</xdr:rowOff>
    </xdr:from>
    <xdr:to>
      <xdr:col>10</xdr:col>
      <xdr:colOff>114300</xdr:colOff>
      <xdr:row>77</xdr:row>
      <xdr:rowOff>89751</xdr:rowOff>
    </xdr:to>
    <xdr:cxnSp macro="">
      <xdr:nvCxnSpPr>
        <xdr:cNvPr id="179" name="直線コネクタ 178"/>
        <xdr:cNvCxnSpPr/>
      </xdr:nvCxnSpPr>
      <xdr:spPr>
        <a:xfrm>
          <a:off x="1130300" y="13276714"/>
          <a:ext cx="889000" cy="1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120047</xdr:rowOff>
    </xdr:from>
    <xdr:to>
      <xdr:col>10</xdr:col>
      <xdr:colOff>165100</xdr:colOff>
      <xdr:row>77</xdr:row>
      <xdr:rowOff>50197</xdr:rowOff>
    </xdr:to>
    <xdr:sp macro="" textlink="">
      <xdr:nvSpPr>
        <xdr:cNvPr id="180" name="フローチャート: 判断 179"/>
        <xdr:cNvSpPr/>
      </xdr:nvSpPr>
      <xdr:spPr>
        <a:xfrm>
          <a:off x="1968500" y="131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66724</xdr:rowOff>
    </xdr:from>
    <xdr:ext cx="469744" cy="259045"/>
    <xdr:sp macro="" textlink="">
      <xdr:nvSpPr>
        <xdr:cNvPr id="181" name="テキスト ボックス 180"/>
        <xdr:cNvSpPr txBox="1"/>
      </xdr:nvSpPr>
      <xdr:spPr>
        <a:xfrm>
          <a:off x="1784428" y="1292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122504</xdr:rowOff>
    </xdr:from>
    <xdr:to>
      <xdr:col>6</xdr:col>
      <xdr:colOff>38100</xdr:colOff>
      <xdr:row>77</xdr:row>
      <xdr:rowOff>52654</xdr:rowOff>
    </xdr:to>
    <xdr:sp macro="" textlink="">
      <xdr:nvSpPr>
        <xdr:cNvPr id="182" name="フローチャート: 判断 181"/>
        <xdr:cNvSpPr/>
      </xdr:nvSpPr>
      <xdr:spPr>
        <a:xfrm>
          <a:off x="1079500" y="131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69181</xdr:rowOff>
    </xdr:from>
    <xdr:ext cx="469744" cy="259045"/>
    <xdr:sp macro="" textlink="">
      <xdr:nvSpPr>
        <xdr:cNvPr id="183" name="テキスト ボックス 182"/>
        <xdr:cNvSpPr txBox="1"/>
      </xdr:nvSpPr>
      <xdr:spPr>
        <a:xfrm>
          <a:off x="895428" y="12927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35807</xdr:rowOff>
    </xdr:from>
    <xdr:to>
      <xdr:col>24</xdr:col>
      <xdr:colOff>114300</xdr:colOff>
      <xdr:row>77</xdr:row>
      <xdr:rowOff>137407</xdr:rowOff>
    </xdr:to>
    <xdr:sp macro="" textlink="">
      <xdr:nvSpPr>
        <xdr:cNvPr id="189" name="楕円 188"/>
        <xdr:cNvSpPr/>
      </xdr:nvSpPr>
      <xdr:spPr>
        <a:xfrm>
          <a:off x="4584700" y="1323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122184</xdr:rowOff>
    </xdr:from>
    <xdr:ext cx="469744" cy="259045"/>
    <xdr:sp macro="" textlink="">
      <xdr:nvSpPr>
        <xdr:cNvPr id="190" name="維持補修費該当値テキスト"/>
        <xdr:cNvSpPr txBox="1"/>
      </xdr:nvSpPr>
      <xdr:spPr>
        <a:xfrm>
          <a:off x="4686300" y="13152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29635</xdr:rowOff>
    </xdr:from>
    <xdr:to>
      <xdr:col>20</xdr:col>
      <xdr:colOff>38100</xdr:colOff>
      <xdr:row>77</xdr:row>
      <xdr:rowOff>131235</xdr:rowOff>
    </xdr:to>
    <xdr:sp macro="" textlink="">
      <xdr:nvSpPr>
        <xdr:cNvPr id="191" name="楕円 190"/>
        <xdr:cNvSpPr/>
      </xdr:nvSpPr>
      <xdr:spPr>
        <a:xfrm>
          <a:off x="3746500" y="1323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122362</xdr:rowOff>
    </xdr:from>
    <xdr:ext cx="469744" cy="259045"/>
    <xdr:sp macro="" textlink="">
      <xdr:nvSpPr>
        <xdr:cNvPr id="192" name="テキスト ボックス 191"/>
        <xdr:cNvSpPr txBox="1"/>
      </xdr:nvSpPr>
      <xdr:spPr>
        <a:xfrm>
          <a:off x="3562428" y="1332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49067</xdr:rowOff>
    </xdr:from>
    <xdr:to>
      <xdr:col>15</xdr:col>
      <xdr:colOff>101600</xdr:colOff>
      <xdr:row>77</xdr:row>
      <xdr:rowOff>150667</xdr:rowOff>
    </xdr:to>
    <xdr:sp macro="" textlink="">
      <xdr:nvSpPr>
        <xdr:cNvPr id="193" name="楕円 192"/>
        <xdr:cNvSpPr/>
      </xdr:nvSpPr>
      <xdr:spPr>
        <a:xfrm>
          <a:off x="2857500" y="1325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141794</xdr:rowOff>
    </xdr:from>
    <xdr:ext cx="469744" cy="259045"/>
    <xdr:sp macro="" textlink="">
      <xdr:nvSpPr>
        <xdr:cNvPr id="194" name="テキスト ボックス 193"/>
        <xdr:cNvSpPr txBox="1"/>
      </xdr:nvSpPr>
      <xdr:spPr>
        <a:xfrm>
          <a:off x="2673428" y="13343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38951</xdr:rowOff>
    </xdr:from>
    <xdr:to>
      <xdr:col>10</xdr:col>
      <xdr:colOff>165100</xdr:colOff>
      <xdr:row>77</xdr:row>
      <xdr:rowOff>140551</xdr:rowOff>
    </xdr:to>
    <xdr:sp macro="" textlink="">
      <xdr:nvSpPr>
        <xdr:cNvPr id="195" name="楕円 194"/>
        <xdr:cNvSpPr/>
      </xdr:nvSpPr>
      <xdr:spPr>
        <a:xfrm>
          <a:off x="1968500" y="1324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131678</xdr:rowOff>
    </xdr:from>
    <xdr:ext cx="469744" cy="259045"/>
    <xdr:sp macro="" textlink="">
      <xdr:nvSpPr>
        <xdr:cNvPr id="196" name="テキスト ボックス 195"/>
        <xdr:cNvSpPr txBox="1"/>
      </xdr:nvSpPr>
      <xdr:spPr>
        <a:xfrm>
          <a:off x="1784428" y="13333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24264</xdr:rowOff>
    </xdr:from>
    <xdr:to>
      <xdr:col>6</xdr:col>
      <xdr:colOff>38100</xdr:colOff>
      <xdr:row>77</xdr:row>
      <xdr:rowOff>125864</xdr:rowOff>
    </xdr:to>
    <xdr:sp macro="" textlink="">
      <xdr:nvSpPr>
        <xdr:cNvPr id="197" name="楕円 196"/>
        <xdr:cNvSpPr/>
      </xdr:nvSpPr>
      <xdr:spPr>
        <a:xfrm>
          <a:off x="1079500" y="1322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116991</xdr:rowOff>
    </xdr:from>
    <xdr:ext cx="469744" cy="259045"/>
    <xdr:sp macro="" textlink="">
      <xdr:nvSpPr>
        <xdr:cNvPr id="198" name="テキスト ボックス 197"/>
        <xdr:cNvSpPr txBox="1"/>
      </xdr:nvSpPr>
      <xdr:spPr>
        <a:xfrm>
          <a:off x="895428" y="13318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0" name="直線コネクタ 209"/>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1" name="テキスト ボックス 210"/>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2" name="直線コネクタ 211"/>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3" name="テキスト ボックス 212"/>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4" name="直線コネクタ 213"/>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5" name="テキスト ボックス 214"/>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6" name="直線コネクタ 215"/>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7" name="テキスト ボックス 216"/>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8" name="直線コネクタ 21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9" name="テキスト ボックス 21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54268</xdr:rowOff>
    </xdr:from>
    <xdr:to>
      <xdr:col>24</xdr:col>
      <xdr:colOff>62865</xdr:colOff>
      <xdr:row>99</xdr:row>
      <xdr:rowOff>71093</xdr:rowOff>
    </xdr:to>
    <xdr:cxnSp macro="">
      <xdr:nvCxnSpPr>
        <xdr:cNvPr id="221" name="直線コネクタ 220"/>
        <xdr:cNvCxnSpPr/>
      </xdr:nvCxnSpPr>
      <xdr:spPr>
        <a:xfrm flipV="1">
          <a:off x="4633595" y="15656218"/>
          <a:ext cx="1270" cy="1388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74920</xdr:rowOff>
    </xdr:from>
    <xdr:ext cx="534377" cy="259045"/>
    <xdr:sp macro="" textlink="">
      <xdr:nvSpPr>
        <xdr:cNvPr id="222" name="扶助費最小値テキスト"/>
        <xdr:cNvSpPr txBox="1"/>
      </xdr:nvSpPr>
      <xdr:spPr>
        <a:xfrm>
          <a:off x="4686300" y="1704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71093</xdr:rowOff>
    </xdr:from>
    <xdr:to>
      <xdr:col>24</xdr:col>
      <xdr:colOff>152400</xdr:colOff>
      <xdr:row>99</xdr:row>
      <xdr:rowOff>71093</xdr:rowOff>
    </xdr:to>
    <xdr:cxnSp macro="">
      <xdr:nvCxnSpPr>
        <xdr:cNvPr id="223" name="直線コネクタ 222"/>
        <xdr:cNvCxnSpPr/>
      </xdr:nvCxnSpPr>
      <xdr:spPr>
        <a:xfrm>
          <a:off x="4546600" y="1704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945</xdr:rowOff>
    </xdr:from>
    <xdr:ext cx="599010" cy="259045"/>
    <xdr:sp macro="" textlink="">
      <xdr:nvSpPr>
        <xdr:cNvPr id="224" name="扶助費最大値テキスト"/>
        <xdr:cNvSpPr txBox="1"/>
      </xdr:nvSpPr>
      <xdr:spPr>
        <a:xfrm>
          <a:off x="4686300" y="15431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54268</xdr:rowOff>
    </xdr:from>
    <xdr:to>
      <xdr:col>24</xdr:col>
      <xdr:colOff>152400</xdr:colOff>
      <xdr:row>91</xdr:row>
      <xdr:rowOff>54268</xdr:rowOff>
    </xdr:to>
    <xdr:cxnSp macro="">
      <xdr:nvCxnSpPr>
        <xdr:cNvPr id="225" name="直線コネクタ 224"/>
        <xdr:cNvCxnSpPr/>
      </xdr:nvCxnSpPr>
      <xdr:spPr>
        <a:xfrm>
          <a:off x="4546600" y="15656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158993</xdr:rowOff>
    </xdr:from>
    <xdr:to>
      <xdr:col>24</xdr:col>
      <xdr:colOff>63500</xdr:colOff>
      <xdr:row>98</xdr:row>
      <xdr:rowOff>29514</xdr:rowOff>
    </xdr:to>
    <xdr:cxnSp macro="">
      <xdr:nvCxnSpPr>
        <xdr:cNvPr id="226" name="直線コネクタ 225"/>
        <xdr:cNvCxnSpPr/>
      </xdr:nvCxnSpPr>
      <xdr:spPr>
        <a:xfrm flipV="1">
          <a:off x="3797300" y="16618193"/>
          <a:ext cx="838200" cy="21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100292</xdr:rowOff>
    </xdr:from>
    <xdr:ext cx="599010" cy="259045"/>
    <xdr:sp macro="" textlink="">
      <xdr:nvSpPr>
        <xdr:cNvPr id="227" name="扶助費平均値テキスト"/>
        <xdr:cNvSpPr txBox="1"/>
      </xdr:nvSpPr>
      <xdr:spPr>
        <a:xfrm>
          <a:off x="4686300" y="163880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77415</xdr:rowOff>
    </xdr:from>
    <xdr:to>
      <xdr:col>24</xdr:col>
      <xdr:colOff>114300</xdr:colOff>
      <xdr:row>97</xdr:row>
      <xdr:rowOff>7565</xdr:rowOff>
    </xdr:to>
    <xdr:sp macro="" textlink="">
      <xdr:nvSpPr>
        <xdr:cNvPr id="228" name="フローチャート: 判断 227"/>
        <xdr:cNvSpPr/>
      </xdr:nvSpPr>
      <xdr:spPr>
        <a:xfrm>
          <a:off x="45847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29514</xdr:rowOff>
    </xdr:from>
    <xdr:to>
      <xdr:col>19</xdr:col>
      <xdr:colOff>177800</xdr:colOff>
      <xdr:row>98</xdr:row>
      <xdr:rowOff>98789</xdr:rowOff>
    </xdr:to>
    <xdr:cxnSp macro="">
      <xdr:nvCxnSpPr>
        <xdr:cNvPr id="229" name="直線コネクタ 228"/>
        <xdr:cNvCxnSpPr/>
      </xdr:nvCxnSpPr>
      <xdr:spPr>
        <a:xfrm flipV="1">
          <a:off x="2908300" y="16831614"/>
          <a:ext cx="889000" cy="69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5525</xdr:rowOff>
    </xdr:from>
    <xdr:to>
      <xdr:col>20</xdr:col>
      <xdr:colOff>38100</xdr:colOff>
      <xdr:row>98</xdr:row>
      <xdr:rowOff>107125</xdr:rowOff>
    </xdr:to>
    <xdr:sp macro="" textlink="">
      <xdr:nvSpPr>
        <xdr:cNvPr id="230" name="フローチャート: 判断 229"/>
        <xdr:cNvSpPr/>
      </xdr:nvSpPr>
      <xdr:spPr>
        <a:xfrm>
          <a:off x="3746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98252</xdr:rowOff>
    </xdr:from>
    <xdr:ext cx="599010" cy="259045"/>
    <xdr:sp macro="" textlink="">
      <xdr:nvSpPr>
        <xdr:cNvPr id="231" name="テキスト ボックス 230"/>
        <xdr:cNvSpPr txBox="1"/>
      </xdr:nvSpPr>
      <xdr:spPr>
        <a:xfrm>
          <a:off x="3497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98789</xdr:rowOff>
    </xdr:from>
    <xdr:to>
      <xdr:col>15</xdr:col>
      <xdr:colOff>50800</xdr:colOff>
      <xdr:row>99</xdr:row>
      <xdr:rowOff>7742</xdr:rowOff>
    </xdr:to>
    <xdr:cxnSp macro="">
      <xdr:nvCxnSpPr>
        <xdr:cNvPr id="232" name="直線コネクタ 231"/>
        <xdr:cNvCxnSpPr/>
      </xdr:nvCxnSpPr>
      <xdr:spPr>
        <a:xfrm flipV="1">
          <a:off x="2019300" y="16900889"/>
          <a:ext cx="889000" cy="8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24544</xdr:rowOff>
    </xdr:from>
    <xdr:to>
      <xdr:col>15</xdr:col>
      <xdr:colOff>101600</xdr:colOff>
      <xdr:row>98</xdr:row>
      <xdr:rowOff>126144</xdr:rowOff>
    </xdr:to>
    <xdr:sp macro="" textlink="">
      <xdr:nvSpPr>
        <xdr:cNvPr id="233" name="フローチャート: 判断 232"/>
        <xdr:cNvSpPr/>
      </xdr:nvSpPr>
      <xdr:spPr>
        <a:xfrm>
          <a:off x="2857500" y="16826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142671</xdr:rowOff>
    </xdr:from>
    <xdr:ext cx="599010" cy="259045"/>
    <xdr:sp macro="" textlink="">
      <xdr:nvSpPr>
        <xdr:cNvPr id="234" name="テキスト ボックス 233"/>
        <xdr:cNvSpPr txBox="1"/>
      </xdr:nvSpPr>
      <xdr:spPr>
        <a:xfrm>
          <a:off x="2608795" y="16601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7742</xdr:rowOff>
    </xdr:from>
    <xdr:to>
      <xdr:col>10</xdr:col>
      <xdr:colOff>114300</xdr:colOff>
      <xdr:row>99</xdr:row>
      <xdr:rowOff>39875</xdr:rowOff>
    </xdr:to>
    <xdr:cxnSp macro="">
      <xdr:nvCxnSpPr>
        <xdr:cNvPr id="235" name="直線コネクタ 234"/>
        <xdr:cNvCxnSpPr/>
      </xdr:nvCxnSpPr>
      <xdr:spPr>
        <a:xfrm flipV="1">
          <a:off x="1130300" y="16981292"/>
          <a:ext cx="889000" cy="3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73400</xdr:rowOff>
    </xdr:from>
    <xdr:to>
      <xdr:col>10</xdr:col>
      <xdr:colOff>165100</xdr:colOff>
      <xdr:row>99</xdr:row>
      <xdr:rowOff>3550</xdr:rowOff>
    </xdr:to>
    <xdr:sp macro="" textlink="">
      <xdr:nvSpPr>
        <xdr:cNvPr id="236" name="フローチャート: 判断 235"/>
        <xdr:cNvSpPr/>
      </xdr:nvSpPr>
      <xdr:spPr>
        <a:xfrm>
          <a:off x="1968500" y="168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20077</xdr:rowOff>
    </xdr:from>
    <xdr:ext cx="599010" cy="259045"/>
    <xdr:sp macro="" textlink="">
      <xdr:nvSpPr>
        <xdr:cNvPr id="237" name="テキスト ボックス 236"/>
        <xdr:cNvSpPr txBox="1"/>
      </xdr:nvSpPr>
      <xdr:spPr>
        <a:xfrm>
          <a:off x="1719795" y="16650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75952</xdr:rowOff>
    </xdr:from>
    <xdr:to>
      <xdr:col>6</xdr:col>
      <xdr:colOff>38100</xdr:colOff>
      <xdr:row>99</xdr:row>
      <xdr:rowOff>6102</xdr:rowOff>
    </xdr:to>
    <xdr:sp macro="" textlink="">
      <xdr:nvSpPr>
        <xdr:cNvPr id="238" name="フローチャート: 判断 237"/>
        <xdr:cNvSpPr/>
      </xdr:nvSpPr>
      <xdr:spPr>
        <a:xfrm>
          <a:off x="1079500" y="1687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22629</xdr:rowOff>
    </xdr:from>
    <xdr:ext cx="599010" cy="259045"/>
    <xdr:sp macro="" textlink="">
      <xdr:nvSpPr>
        <xdr:cNvPr id="239" name="テキスト ボックス 238"/>
        <xdr:cNvSpPr txBox="1"/>
      </xdr:nvSpPr>
      <xdr:spPr>
        <a:xfrm>
          <a:off x="830795" y="16653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0" name="テキスト ボックス 23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1" name="テキスト ボックス 24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2" name="テキスト ボックス 24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3" name="テキスト ボックス 24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4" name="テキスト ボックス 24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108193</xdr:rowOff>
    </xdr:from>
    <xdr:to>
      <xdr:col>24</xdr:col>
      <xdr:colOff>114300</xdr:colOff>
      <xdr:row>97</xdr:row>
      <xdr:rowOff>38343</xdr:rowOff>
    </xdr:to>
    <xdr:sp macro="" textlink="">
      <xdr:nvSpPr>
        <xdr:cNvPr id="245" name="楕円 244"/>
        <xdr:cNvSpPr/>
      </xdr:nvSpPr>
      <xdr:spPr>
        <a:xfrm>
          <a:off x="4584700" y="16567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86620</xdr:rowOff>
    </xdr:from>
    <xdr:ext cx="599010" cy="259045"/>
    <xdr:sp macro="" textlink="">
      <xdr:nvSpPr>
        <xdr:cNvPr id="246" name="扶助費該当値テキスト"/>
        <xdr:cNvSpPr txBox="1"/>
      </xdr:nvSpPr>
      <xdr:spPr>
        <a:xfrm>
          <a:off x="4686300" y="1654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150164</xdr:rowOff>
    </xdr:from>
    <xdr:to>
      <xdr:col>20</xdr:col>
      <xdr:colOff>38100</xdr:colOff>
      <xdr:row>98</xdr:row>
      <xdr:rowOff>80314</xdr:rowOff>
    </xdr:to>
    <xdr:sp macro="" textlink="">
      <xdr:nvSpPr>
        <xdr:cNvPr id="247" name="楕円 246"/>
        <xdr:cNvSpPr/>
      </xdr:nvSpPr>
      <xdr:spPr>
        <a:xfrm>
          <a:off x="3746500" y="1678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96841</xdr:rowOff>
    </xdr:from>
    <xdr:ext cx="599010" cy="259045"/>
    <xdr:sp macro="" textlink="">
      <xdr:nvSpPr>
        <xdr:cNvPr id="248" name="テキスト ボックス 247"/>
        <xdr:cNvSpPr txBox="1"/>
      </xdr:nvSpPr>
      <xdr:spPr>
        <a:xfrm>
          <a:off x="3497795" y="16556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47989</xdr:rowOff>
    </xdr:from>
    <xdr:to>
      <xdr:col>15</xdr:col>
      <xdr:colOff>101600</xdr:colOff>
      <xdr:row>98</xdr:row>
      <xdr:rowOff>149589</xdr:rowOff>
    </xdr:to>
    <xdr:sp macro="" textlink="">
      <xdr:nvSpPr>
        <xdr:cNvPr id="249" name="楕円 248"/>
        <xdr:cNvSpPr/>
      </xdr:nvSpPr>
      <xdr:spPr>
        <a:xfrm>
          <a:off x="2857500" y="1685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140716</xdr:rowOff>
    </xdr:from>
    <xdr:ext cx="599010" cy="259045"/>
    <xdr:sp macro="" textlink="">
      <xdr:nvSpPr>
        <xdr:cNvPr id="250" name="テキスト ボックス 249"/>
        <xdr:cNvSpPr txBox="1"/>
      </xdr:nvSpPr>
      <xdr:spPr>
        <a:xfrm>
          <a:off x="2608795" y="1694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128392</xdr:rowOff>
    </xdr:from>
    <xdr:to>
      <xdr:col>10</xdr:col>
      <xdr:colOff>165100</xdr:colOff>
      <xdr:row>99</xdr:row>
      <xdr:rowOff>58542</xdr:rowOff>
    </xdr:to>
    <xdr:sp macro="" textlink="">
      <xdr:nvSpPr>
        <xdr:cNvPr id="251" name="楕円 250"/>
        <xdr:cNvSpPr/>
      </xdr:nvSpPr>
      <xdr:spPr>
        <a:xfrm>
          <a:off x="1968500" y="1693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49669</xdr:rowOff>
    </xdr:from>
    <xdr:ext cx="534377" cy="259045"/>
    <xdr:sp macro="" textlink="">
      <xdr:nvSpPr>
        <xdr:cNvPr id="252" name="テキスト ボックス 251"/>
        <xdr:cNvSpPr txBox="1"/>
      </xdr:nvSpPr>
      <xdr:spPr>
        <a:xfrm>
          <a:off x="1752111" y="17023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160525</xdr:rowOff>
    </xdr:from>
    <xdr:to>
      <xdr:col>6</xdr:col>
      <xdr:colOff>38100</xdr:colOff>
      <xdr:row>99</xdr:row>
      <xdr:rowOff>90675</xdr:rowOff>
    </xdr:to>
    <xdr:sp macro="" textlink="">
      <xdr:nvSpPr>
        <xdr:cNvPr id="253" name="楕円 252"/>
        <xdr:cNvSpPr/>
      </xdr:nvSpPr>
      <xdr:spPr>
        <a:xfrm>
          <a:off x="1079500" y="1696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81802</xdr:rowOff>
    </xdr:from>
    <xdr:ext cx="534377" cy="259045"/>
    <xdr:sp macro="" textlink="">
      <xdr:nvSpPr>
        <xdr:cNvPr id="254" name="テキスト ボックス 253"/>
        <xdr:cNvSpPr txBox="1"/>
      </xdr:nvSpPr>
      <xdr:spPr>
        <a:xfrm>
          <a:off x="863111" y="1705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5" name="正方形/長方形 25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6" name="正方形/長方形 25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7" name="正方形/長方形 25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8" name="正方形/長方形 25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59" name="正方形/長方形 25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0" name="正方形/長方形 25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1" name="正方形/長方形 26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2" name="正方形/長方形 26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3" name="テキスト ボックス 26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4" name="直線コネクタ 26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5" name="直線コネクタ 26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6" name="テキスト ボックス 26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7" name="直線コネクタ 26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68" name="テキスト ボックス 26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69" name="直線コネクタ 26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0" name="テキスト ボックス 26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1" name="直線コネクタ 27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2" name="テキスト ボックス 27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3" name="直線コネクタ 27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4" name="テキスト ボックス 27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5" name="直線コネクタ 27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6" name="テキスト ボックス 27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142661</xdr:rowOff>
    </xdr:from>
    <xdr:to>
      <xdr:col>54</xdr:col>
      <xdr:colOff>189865</xdr:colOff>
      <xdr:row>38</xdr:row>
      <xdr:rowOff>74614</xdr:rowOff>
    </xdr:to>
    <xdr:cxnSp macro="">
      <xdr:nvCxnSpPr>
        <xdr:cNvPr id="280" name="直線コネクタ 279"/>
        <xdr:cNvCxnSpPr/>
      </xdr:nvCxnSpPr>
      <xdr:spPr>
        <a:xfrm flipV="1">
          <a:off x="10475595" y="5629061"/>
          <a:ext cx="1270" cy="96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78441</xdr:rowOff>
    </xdr:from>
    <xdr:ext cx="534377" cy="259045"/>
    <xdr:sp macro="" textlink="">
      <xdr:nvSpPr>
        <xdr:cNvPr id="281" name="補助費等最小値テキスト"/>
        <xdr:cNvSpPr txBox="1"/>
      </xdr:nvSpPr>
      <xdr:spPr>
        <a:xfrm>
          <a:off x="10528300" y="659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74614</xdr:rowOff>
    </xdr:from>
    <xdr:to>
      <xdr:col>55</xdr:col>
      <xdr:colOff>88900</xdr:colOff>
      <xdr:row>38</xdr:row>
      <xdr:rowOff>74614</xdr:rowOff>
    </xdr:to>
    <xdr:cxnSp macro="">
      <xdr:nvCxnSpPr>
        <xdr:cNvPr id="282" name="直線コネクタ 281"/>
        <xdr:cNvCxnSpPr/>
      </xdr:nvCxnSpPr>
      <xdr:spPr>
        <a:xfrm>
          <a:off x="10388600" y="6589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89338</xdr:rowOff>
    </xdr:from>
    <xdr:ext cx="599010" cy="259045"/>
    <xdr:sp macro="" textlink="">
      <xdr:nvSpPr>
        <xdr:cNvPr id="283" name="補助費等最大値テキスト"/>
        <xdr:cNvSpPr txBox="1"/>
      </xdr:nvSpPr>
      <xdr:spPr>
        <a:xfrm>
          <a:off x="10528300" y="5404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142661</xdr:rowOff>
    </xdr:from>
    <xdr:to>
      <xdr:col>55</xdr:col>
      <xdr:colOff>88900</xdr:colOff>
      <xdr:row>32</xdr:row>
      <xdr:rowOff>142661</xdr:rowOff>
    </xdr:to>
    <xdr:cxnSp macro="">
      <xdr:nvCxnSpPr>
        <xdr:cNvPr id="284" name="直線コネクタ 283"/>
        <xdr:cNvCxnSpPr/>
      </xdr:nvCxnSpPr>
      <xdr:spPr>
        <a:xfrm>
          <a:off x="10388600" y="562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35665</xdr:rowOff>
    </xdr:from>
    <xdr:to>
      <xdr:col>55</xdr:col>
      <xdr:colOff>0</xdr:colOff>
      <xdr:row>36</xdr:row>
      <xdr:rowOff>52680</xdr:rowOff>
    </xdr:to>
    <xdr:cxnSp macro="">
      <xdr:nvCxnSpPr>
        <xdr:cNvPr id="285" name="直線コネクタ 284"/>
        <xdr:cNvCxnSpPr/>
      </xdr:nvCxnSpPr>
      <xdr:spPr>
        <a:xfrm>
          <a:off x="9639300" y="5179165"/>
          <a:ext cx="838200" cy="104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52141</xdr:rowOff>
    </xdr:from>
    <xdr:ext cx="534377" cy="259045"/>
    <xdr:sp macro="" textlink="">
      <xdr:nvSpPr>
        <xdr:cNvPr id="286" name="補助費等平均値テキスト"/>
        <xdr:cNvSpPr txBox="1"/>
      </xdr:nvSpPr>
      <xdr:spPr>
        <a:xfrm>
          <a:off x="10528300" y="6224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73714</xdr:rowOff>
    </xdr:from>
    <xdr:to>
      <xdr:col>55</xdr:col>
      <xdr:colOff>50800</xdr:colOff>
      <xdr:row>37</xdr:row>
      <xdr:rowOff>3864</xdr:rowOff>
    </xdr:to>
    <xdr:sp macro="" textlink="">
      <xdr:nvSpPr>
        <xdr:cNvPr id="287" name="フローチャート: 判断 286"/>
        <xdr:cNvSpPr/>
      </xdr:nvSpPr>
      <xdr:spPr>
        <a:xfrm>
          <a:off x="104267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35665</xdr:rowOff>
    </xdr:from>
    <xdr:to>
      <xdr:col>50</xdr:col>
      <xdr:colOff>114300</xdr:colOff>
      <xdr:row>36</xdr:row>
      <xdr:rowOff>115947</xdr:rowOff>
    </xdr:to>
    <xdr:cxnSp macro="">
      <xdr:nvCxnSpPr>
        <xdr:cNvPr id="288" name="直線コネクタ 287"/>
        <xdr:cNvCxnSpPr/>
      </xdr:nvCxnSpPr>
      <xdr:spPr>
        <a:xfrm flipV="1">
          <a:off x="8750300" y="5179165"/>
          <a:ext cx="889000" cy="110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13527</xdr:rowOff>
    </xdr:from>
    <xdr:to>
      <xdr:col>50</xdr:col>
      <xdr:colOff>165100</xdr:colOff>
      <xdr:row>30</xdr:row>
      <xdr:rowOff>115127</xdr:rowOff>
    </xdr:to>
    <xdr:sp macro="" textlink="">
      <xdr:nvSpPr>
        <xdr:cNvPr id="289" name="フローチャート: 判断 288"/>
        <xdr:cNvSpPr/>
      </xdr:nvSpPr>
      <xdr:spPr>
        <a:xfrm>
          <a:off x="9588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106254</xdr:rowOff>
    </xdr:from>
    <xdr:ext cx="599010" cy="259045"/>
    <xdr:sp macro="" textlink="">
      <xdr:nvSpPr>
        <xdr:cNvPr id="290" name="テキスト ボックス 289"/>
        <xdr:cNvSpPr txBox="1"/>
      </xdr:nvSpPr>
      <xdr:spPr>
        <a:xfrm>
          <a:off x="9339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108828</xdr:rowOff>
    </xdr:from>
    <xdr:to>
      <xdr:col>45</xdr:col>
      <xdr:colOff>177800</xdr:colOff>
      <xdr:row>36</xdr:row>
      <xdr:rowOff>115947</xdr:rowOff>
    </xdr:to>
    <xdr:cxnSp macro="">
      <xdr:nvCxnSpPr>
        <xdr:cNvPr id="291" name="直線コネクタ 290"/>
        <xdr:cNvCxnSpPr/>
      </xdr:nvCxnSpPr>
      <xdr:spPr>
        <a:xfrm>
          <a:off x="7861300" y="6281028"/>
          <a:ext cx="889000" cy="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147574</xdr:rowOff>
    </xdr:from>
    <xdr:to>
      <xdr:col>46</xdr:col>
      <xdr:colOff>38100</xdr:colOff>
      <xdr:row>37</xdr:row>
      <xdr:rowOff>77724</xdr:rowOff>
    </xdr:to>
    <xdr:sp macro="" textlink="">
      <xdr:nvSpPr>
        <xdr:cNvPr id="292" name="フローチャート: 判断 291"/>
        <xdr:cNvSpPr/>
      </xdr:nvSpPr>
      <xdr:spPr>
        <a:xfrm>
          <a:off x="8699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68851</xdr:rowOff>
    </xdr:from>
    <xdr:ext cx="534377" cy="259045"/>
    <xdr:sp macro="" textlink="">
      <xdr:nvSpPr>
        <xdr:cNvPr id="293" name="テキスト ボックス 292"/>
        <xdr:cNvSpPr txBox="1"/>
      </xdr:nvSpPr>
      <xdr:spPr>
        <a:xfrm>
          <a:off x="8483111" y="641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108828</xdr:rowOff>
    </xdr:from>
    <xdr:to>
      <xdr:col>41</xdr:col>
      <xdr:colOff>50800</xdr:colOff>
      <xdr:row>36</xdr:row>
      <xdr:rowOff>138144</xdr:rowOff>
    </xdr:to>
    <xdr:cxnSp macro="">
      <xdr:nvCxnSpPr>
        <xdr:cNvPr id="294" name="直線コネクタ 293"/>
        <xdr:cNvCxnSpPr/>
      </xdr:nvCxnSpPr>
      <xdr:spPr>
        <a:xfrm flipV="1">
          <a:off x="6972300" y="6281028"/>
          <a:ext cx="889000" cy="29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3284</xdr:rowOff>
    </xdr:from>
    <xdr:to>
      <xdr:col>41</xdr:col>
      <xdr:colOff>101600</xdr:colOff>
      <xdr:row>37</xdr:row>
      <xdr:rowOff>104884</xdr:rowOff>
    </xdr:to>
    <xdr:sp macro="" textlink="">
      <xdr:nvSpPr>
        <xdr:cNvPr id="295" name="フローチャート: 判断 294"/>
        <xdr:cNvSpPr/>
      </xdr:nvSpPr>
      <xdr:spPr>
        <a:xfrm>
          <a:off x="7810500" y="634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96011</xdr:rowOff>
    </xdr:from>
    <xdr:ext cx="534377" cy="259045"/>
    <xdr:sp macro="" textlink="">
      <xdr:nvSpPr>
        <xdr:cNvPr id="296" name="テキスト ボックス 295"/>
        <xdr:cNvSpPr txBox="1"/>
      </xdr:nvSpPr>
      <xdr:spPr>
        <a:xfrm>
          <a:off x="7594111" y="6439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32675</xdr:rowOff>
    </xdr:from>
    <xdr:to>
      <xdr:col>36</xdr:col>
      <xdr:colOff>165100</xdr:colOff>
      <xdr:row>37</xdr:row>
      <xdr:rowOff>134275</xdr:rowOff>
    </xdr:to>
    <xdr:sp macro="" textlink="">
      <xdr:nvSpPr>
        <xdr:cNvPr id="297" name="フローチャート: 判断 296"/>
        <xdr:cNvSpPr/>
      </xdr:nvSpPr>
      <xdr:spPr>
        <a:xfrm>
          <a:off x="6921500" y="637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125403</xdr:rowOff>
    </xdr:from>
    <xdr:ext cx="534377" cy="259045"/>
    <xdr:sp macro="" textlink="">
      <xdr:nvSpPr>
        <xdr:cNvPr id="298" name="テキスト ボックス 297"/>
        <xdr:cNvSpPr txBox="1"/>
      </xdr:nvSpPr>
      <xdr:spPr>
        <a:xfrm>
          <a:off x="6705111" y="646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1880</xdr:rowOff>
    </xdr:from>
    <xdr:to>
      <xdr:col>55</xdr:col>
      <xdr:colOff>50800</xdr:colOff>
      <xdr:row>36</xdr:row>
      <xdr:rowOff>103480</xdr:rowOff>
    </xdr:to>
    <xdr:sp macro="" textlink="">
      <xdr:nvSpPr>
        <xdr:cNvPr id="304" name="楕円 303"/>
        <xdr:cNvSpPr/>
      </xdr:nvSpPr>
      <xdr:spPr>
        <a:xfrm>
          <a:off x="10426700" y="61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24757</xdr:rowOff>
    </xdr:from>
    <xdr:ext cx="534377" cy="259045"/>
    <xdr:sp macro="" textlink="">
      <xdr:nvSpPr>
        <xdr:cNvPr id="305" name="補助費等該当値テキスト"/>
        <xdr:cNvSpPr txBox="1"/>
      </xdr:nvSpPr>
      <xdr:spPr>
        <a:xfrm>
          <a:off x="10528300" y="6025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156315</xdr:rowOff>
    </xdr:from>
    <xdr:to>
      <xdr:col>50</xdr:col>
      <xdr:colOff>165100</xdr:colOff>
      <xdr:row>30</xdr:row>
      <xdr:rowOff>86465</xdr:rowOff>
    </xdr:to>
    <xdr:sp macro="" textlink="">
      <xdr:nvSpPr>
        <xdr:cNvPr id="306" name="楕円 305"/>
        <xdr:cNvSpPr/>
      </xdr:nvSpPr>
      <xdr:spPr>
        <a:xfrm>
          <a:off x="9588500" y="512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102992</xdr:rowOff>
    </xdr:from>
    <xdr:ext cx="599010" cy="259045"/>
    <xdr:sp macro="" textlink="">
      <xdr:nvSpPr>
        <xdr:cNvPr id="307" name="テキスト ボックス 306"/>
        <xdr:cNvSpPr txBox="1"/>
      </xdr:nvSpPr>
      <xdr:spPr>
        <a:xfrm>
          <a:off x="9339795" y="4903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65147</xdr:rowOff>
    </xdr:from>
    <xdr:to>
      <xdr:col>46</xdr:col>
      <xdr:colOff>38100</xdr:colOff>
      <xdr:row>36</xdr:row>
      <xdr:rowOff>166747</xdr:rowOff>
    </xdr:to>
    <xdr:sp macro="" textlink="">
      <xdr:nvSpPr>
        <xdr:cNvPr id="308" name="楕円 307"/>
        <xdr:cNvSpPr/>
      </xdr:nvSpPr>
      <xdr:spPr>
        <a:xfrm>
          <a:off x="8699500" y="623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11824</xdr:rowOff>
    </xdr:from>
    <xdr:ext cx="534377" cy="259045"/>
    <xdr:sp macro="" textlink="">
      <xdr:nvSpPr>
        <xdr:cNvPr id="309" name="テキスト ボックス 308"/>
        <xdr:cNvSpPr txBox="1"/>
      </xdr:nvSpPr>
      <xdr:spPr>
        <a:xfrm>
          <a:off x="8483111" y="601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58028</xdr:rowOff>
    </xdr:from>
    <xdr:to>
      <xdr:col>41</xdr:col>
      <xdr:colOff>101600</xdr:colOff>
      <xdr:row>36</xdr:row>
      <xdr:rowOff>159628</xdr:rowOff>
    </xdr:to>
    <xdr:sp macro="" textlink="">
      <xdr:nvSpPr>
        <xdr:cNvPr id="310" name="楕円 309"/>
        <xdr:cNvSpPr/>
      </xdr:nvSpPr>
      <xdr:spPr>
        <a:xfrm>
          <a:off x="7810500" y="623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4705</xdr:rowOff>
    </xdr:from>
    <xdr:ext cx="534377" cy="259045"/>
    <xdr:sp macro="" textlink="">
      <xdr:nvSpPr>
        <xdr:cNvPr id="311" name="テキスト ボックス 310"/>
        <xdr:cNvSpPr txBox="1"/>
      </xdr:nvSpPr>
      <xdr:spPr>
        <a:xfrm>
          <a:off x="7594111" y="600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87344</xdr:rowOff>
    </xdr:from>
    <xdr:to>
      <xdr:col>36</xdr:col>
      <xdr:colOff>165100</xdr:colOff>
      <xdr:row>37</xdr:row>
      <xdr:rowOff>17494</xdr:rowOff>
    </xdr:to>
    <xdr:sp macro="" textlink="">
      <xdr:nvSpPr>
        <xdr:cNvPr id="312" name="楕円 311"/>
        <xdr:cNvSpPr/>
      </xdr:nvSpPr>
      <xdr:spPr>
        <a:xfrm>
          <a:off x="6921500" y="625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34021</xdr:rowOff>
    </xdr:from>
    <xdr:ext cx="534377" cy="259045"/>
    <xdr:sp macro="" textlink="">
      <xdr:nvSpPr>
        <xdr:cNvPr id="313" name="テキスト ボックス 312"/>
        <xdr:cNvSpPr txBox="1"/>
      </xdr:nvSpPr>
      <xdr:spPr>
        <a:xfrm>
          <a:off x="6705111" y="6034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9" name="テキスト ボックス 32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1" name="テキスト ボックス 33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39474</xdr:rowOff>
    </xdr:from>
    <xdr:to>
      <xdr:col>54</xdr:col>
      <xdr:colOff>189865</xdr:colOff>
      <xdr:row>58</xdr:row>
      <xdr:rowOff>162468</xdr:rowOff>
    </xdr:to>
    <xdr:cxnSp macro="">
      <xdr:nvCxnSpPr>
        <xdr:cNvPr id="337" name="直線コネクタ 336"/>
        <xdr:cNvCxnSpPr/>
      </xdr:nvCxnSpPr>
      <xdr:spPr>
        <a:xfrm flipV="1">
          <a:off x="10475595" y="8783424"/>
          <a:ext cx="1270" cy="1323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166295</xdr:rowOff>
    </xdr:from>
    <xdr:ext cx="469744" cy="259045"/>
    <xdr:sp macro="" textlink="">
      <xdr:nvSpPr>
        <xdr:cNvPr id="338" name="普通建設事業費最小値テキスト"/>
        <xdr:cNvSpPr txBox="1"/>
      </xdr:nvSpPr>
      <xdr:spPr>
        <a:xfrm>
          <a:off x="10528300" y="1011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162468</xdr:rowOff>
    </xdr:from>
    <xdr:to>
      <xdr:col>55</xdr:col>
      <xdr:colOff>88900</xdr:colOff>
      <xdr:row>58</xdr:row>
      <xdr:rowOff>162468</xdr:rowOff>
    </xdr:to>
    <xdr:cxnSp macro="">
      <xdr:nvCxnSpPr>
        <xdr:cNvPr id="339" name="直線コネクタ 338"/>
        <xdr:cNvCxnSpPr/>
      </xdr:nvCxnSpPr>
      <xdr:spPr>
        <a:xfrm>
          <a:off x="10388600" y="1010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157601</xdr:rowOff>
    </xdr:from>
    <xdr:ext cx="599010" cy="259045"/>
    <xdr:sp macro="" textlink="">
      <xdr:nvSpPr>
        <xdr:cNvPr id="340" name="普通建設事業費最大値テキスト"/>
        <xdr:cNvSpPr txBox="1"/>
      </xdr:nvSpPr>
      <xdr:spPr>
        <a:xfrm>
          <a:off x="10528300" y="855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39474</xdr:rowOff>
    </xdr:from>
    <xdr:to>
      <xdr:col>55</xdr:col>
      <xdr:colOff>88900</xdr:colOff>
      <xdr:row>51</xdr:row>
      <xdr:rowOff>39474</xdr:rowOff>
    </xdr:to>
    <xdr:cxnSp macro="">
      <xdr:nvCxnSpPr>
        <xdr:cNvPr id="341" name="直線コネクタ 340"/>
        <xdr:cNvCxnSpPr/>
      </xdr:nvCxnSpPr>
      <xdr:spPr>
        <a:xfrm>
          <a:off x="10388600" y="878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155664</xdr:rowOff>
    </xdr:from>
    <xdr:to>
      <xdr:col>55</xdr:col>
      <xdr:colOff>0</xdr:colOff>
      <xdr:row>58</xdr:row>
      <xdr:rowOff>6434</xdr:rowOff>
    </xdr:to>
    <xdr:cxnSp macro="">
      <xdr:nvCxnSpPr>
        <xdr:cNvPr id="342" name="直線コネクタ 341"/>
        <xdr:cNvCxnSpPr/>
      </xdr:nvCxnSpPr>
      <xdr:spPr>
        <a:xfrm>
          <a:off x="9639300" y="9928314"/>
          <a:ext cx="838200" cy="2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24490</xdr:rowOff>
    </xdr:from>
    <xdr:ext cx="534377" cy="259045"/>
    <xdr:sp macro="" textlink="">
      <xdr:nvSpPr>
        <xdr:cNvPr id="343" name="普通建設事業費平均値テキスト"/>
        <xdr:cNvSpPr txBox="1"/>
      </xdr:nvSpPr>
      <xdr:spPr>
        <a:xfrm>
          <a:off x="10528300" y="9625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1613</xdr:rowOff>
    </xdr:from>
    <xdr:to>
      <xdr:col>55</xdr:col>
      <xdr:colOff>50800</xdr:colOff>
      <xdr:row>57</xdr:row>
      <xdr:rowOff>103213</xdr:rowOff>
    </xdr:to>
    <xdr:sp macro="" textlink="">
      <xdr:nvSpPr>
        <xdr:cNvPr id="344" name="フローチャート: 判断 343"/>
        <xdr:cNvSpPr/>
      </xdr:nvSpPr>
      <xdr:spPr>
        <a:xfrm>
          <a:off x="10426700" y="9774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98141</xdr:rowOff>
    </xdr:from>
    <xdr:to>
      <xdr:col>50</xdr:col>
      <xdr:colOff>114300</xdr:colOff>
      <xdr:row>57</xdr:row>
      <xdr:rowOff>155664</xdr:rowOff>
    </xdr:to>
    <xdr:cxnSp macro="">
      <xdr:nvCxnSpPr>
        <xdr:cNvPr id="345" name="直線コネクタ 344"/>
        <xdr:cNvCxnSpPr/>
      </xdr:nvCxnSpPr>
      <xdr:spPr>
        <a:xfrm>
          <a:off x="8750300" y="9870791"/>
          <a:ext cx="889000" cy="57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43</xdr:rowOff>
    </xdr:from>
    <xdr:to>
      <xdr:col>50</xdr:col>
      <xdr:colOff>165100</xdr:colOff>
      <xdr:row>57</xdr:row>
      <xdr:rowOff>101643</xdr:rowOff>
    </xdr:to>
    <xdr:sp macro="" textlink="">
      <xdr:nvSpPr>
        <xdr:cNvPr id="346" name="フローチャート: 判断 345"/>
        <xdr:cNvSpPr/>
      </xdr:nvSpPr>
      <xdr:spPr>
        <a:xfrm>
          <a:off x="95885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118170</xdr:rowOff>
    </xdr:from>
    <xdr:ext cx="534377" cy="259045"/>
    <xdr:sp macro="" textlink="">
      <xdr:nvSpPr>
        <xdr:cNvPr id="347" name="テキスト ボックス 346"/>
        <xdr:cNvSpPr txBox="1"/>
      </xdr:nvSpPr>
      <xdr:spPr>
        <a:xfrm>
          <a:off x="9372111" y="954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148616</xdr:rowOff>
    </xdr:from>
    <xdr:to>
      <xdr:col>45</xdr:col>
      <xdr:colOff>177800</xdr:colOff>
      <xdr:row>57</xdr:row>
      <xdr:rowOff>98141</xdr:rowOff>
    </xdr:to>
    <xdr:cxnSp macro="">
      <xdr:nvCxnSpPr>
        <xdr:cNvPr id="348" name="直線コネクタ 347"/>
        <xdr:cNvCxnSpPr/>
      </xdr:nvCxnSpPr>
      <xdr:spPr>
        <a:xfrm>
          <a:off x="7861300" y="9749816"/>
          <a:ext cx="889000" cy="12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10140</xdr:rowOff>
    </xdr:from>
    <xdr:to>
      <xdr:col>46</xdr:col>
      <xdr:colOff>38100</xdr:colOff>
      <xdr:row>57</xdr:row>
      <xdr:rowOff>111740</xdr:rowOff>
    </xdr:to>
    <xdr:sp macro="" textlink="">
      <xdr:nvSpPr>
        <xdr:cNvPr id="349" name="フローチャート: 判断 348"/>
        <xdr:cNvSpPr/>
      </xdr:nvSpPr>
      <xdr:spPr>
        <a:xfrm>
          <a:off x="8699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128267</xdr:rowOff>
    </xdr:from>
    <xdr:ext cx="534377" cy="259045"/>
    <xdr:sp macro="" textlink="">
      <xdr:nvSpPr>
        <xdr:cNvPr id="350" name="テキスト ボックス 349"/>
        <xdr:cNvSpPr txBox="1"/>
      </xdr:nvSpPr>
      <xdr:spPr>
        <a:xfrm>
          <a:off x="8483111" y="955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148616</xdr:rowOff>
    </xdr:from>
    <xdr:to>
      <xdr:col>41</xdr:col>
      <xdr:colOff>50800</xdr:colOff>
      <xdr:row>58</xdr:row>
      <xdr:rowOff>49334</xdr:rowOff>
    </xdr:to>
    <xdr:cxnSp macro="">
      <xdr:nvCxnSpPr>
        <xdr:cNvPr id="351" name="直線コネクタ 350"/>
        <xdr:cNvCxnSpPr/>
      </xdr:nvCxnSpPr>
      <xdr:spPr>
        <a:xfrm flipV="1">
          <a:off x="6972300" y="9749816"/>
          <a:ext cx="889000" cy="243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7168</xdr:rowOff>
    </xdr:from>
    <xdr:to>
      <xdr:col>41</xdr:col>
      <xdr:colOff>101600</xdr:colOff>
      <xdr:row>57</xdr:row>
      <xdr:rowOff>108768</xdr:rowOff>
    </xdr:to>
    <xdr:sp macro="" textlink="">
      <xdr:nvSpPr>
        <xdr:cNvPr id="352" name="フローチャート: 判断 351"/>
        <xdr:cNvSpPr/>
      </xdr:nvSpPr>
      <xdr:spPr>
        <a:xfrm>
          <a:off x="78105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99895</xdr:rowOff>
    </xdr:from>
    <xdr:ext cx="534377" cy="259045"/>
    <xdr:sp macro="" textlink="">
      <xdr:nvSpPr>
        <xdr:cNvPr id="353" name="テキスト ボックス 352"/>
        <xdr:cNvSpPr txBox="1"/>
      </xdr:nvSpPr>
      <xdr:spPr>
        <a:xfrm>
          <a:off x="7594111" y="987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11550</xdr:rowOff>
    </xdr:from>
    <xdr:to>
      <xdr:col>36</xdr:col>
      <xdr:colOff>165100</xdr:colOff>
      <xdr:row>57</xdr:row>
      <xdr:rowOff>113150</xdr:rowOff>
    </xdr:to>
    <xdr:sp macro="" textlink="">
      <xdr:nvSpPr>
        <xdr:cNvPr id="354" name="フローチャート: 判断 353"/>
        <xdr:cNvSpPr/>
      </xdr:nvSpPr>
      <xdr:spPr>
        <a:xfrm>
          <a:off x="6921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129677</xdr:rowOff>
    </xdr:from>
    <xdr:ext cx="534377" cy="259045"/>
    <xdr:sp macro="" textlink="">
      <xdr:nvSpPr>
        <xdr:cNvPr id="355" name="テキスト ボックス 354"/>
        <xdr:cNvSpPr txBox="1"/>
      </xdr:nvSpPr>
      <xdr:spPr>
        <a:xfrm>
          <a:off x="6705111" y="95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127084</xdr:rowOff>
    </xdr:from>
    <xdr:to>
      <xdr:col>55</xdr:col>
      <xdr:colOff>50800</xdr:colOff>
      <xdr:row>58</xdr:row>
      <xdr:rowOff>57234</xdr:rowOff>
    </xdr:to>
    <xdr:sp macro="" textlink="">
      <xdr:nvSpPr>
        <xdr:cNvPr id="361" name="楕円 360"/>
        <xdr:cNvSpPr/>
      </xdr:nvSpPr>
      <xdr:spPr>
        <a:xfrm>
          <a:off x="10426700" y="989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105511</xdr:rowOff>
    </xdr:from>
    <xdr:ext cx="534377" cy="259045"/>
    <xdr:sp macro="" textlink="">
      <xdr:nvSpPr>
        <xdr:cNvPr id="362" name="普通建設事業費該当値テキスト"/>
        <xdr:cNvSpPr txBox="1"/>
      </xdr:nvSpPr>
      <xdr:spPr>
        <a:xfrm>
          <a:off x="10528300" y="987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104864</xdr:rowOff>
    </xdr:from>
    <xdr:to>
      <xdr:col>50</xdr:col>
      <xdr:colOff>165100</xdr:colOff>
      <xdr:row>58</xdr:row>
      <xdr:rowOff>35014</xdr:rowOff>
    </xdr:to>
    <xdr:sp macro="" textlink="">
      <xdr:nvSpPr>
        <xdr:cNvPr id="363" name="楕円 362"/>
        <xdr:cNvSpPr/>
      </xdr:nvSpPr>
      <xdr:spPr>
        <a:xfrm>
          <a:off x="9588500" y="987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26141</xdr:rowOff>
    </xdr:from>
    <xdr:ext cx="534377" cy="259045"/>
    <xdr:sp macro="" textlink="">
      <xdr:nvSpPr>
        <xdr:cNvPr id="364" name="テキスト ボックス 363"/>
        <xdr:cNvSpPr txBox="1"/>
      </xdr:nvSpPr>
      <xdr:spPr>
        <a:xfrm>
          <a:off x="9372111" y="997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47341</xdr:rowOff>
    </xdr:from>
    <xdr:to>
      <xdr:col>46</xdr:col>
      <xdr:colOff>38100</xdr:colOff>
      <xdr:row>57</xdr:row>
      <xdr:rowOff>148941</xdr:rowOff>
    </xdr:to>
    <xdr:sp macro="" textlink="">
      <xdr:nvSpPr>
        <xdr:cNvPr id="365" name="楕円 364"/>
        <xdr:cNvSpPr/>
      </xdr:nvSpPr>
      <xdr:spPr>
        <a:xfrm>
          <a:off x="8699500" y="981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140068</xdr:rowOff>
    </xdr:from>
    <xdr:ext cx="534377" cy="259045"/>
    <xdr:sp macro="" textlink="">
      <xdr:nvSpPr>
        <xdr:cNvPr id="366" name="テキスト ボックス 365"/>
        <xdr:cNvSpPr txBox="1"/>
      </xdr:nvSpPr>
      <xdr:spPr>
        <a:xfrm>
          <a:off x="8483111" y="991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97816</xdr:rowOff>
    </xdr:from>
    <xdr:to>
      <xdr:col>41</xdr:col>
      <xdr:colOff>101600</xdr:colOff>
      <xdr:row>57</xdr:row>
      <xdr:rowOff>27966</xdr:rowOff>
    </xdr:to>
    <xdr:sp macro="" textlink="">
      <xdr:nvSpPr>
        <xdr:cNvPr id="367" name="楕円 366"/>
        <xdr:cNvSpPr/>
      </xdr:nvSpPr>
      <xdr:spPr>
        <a:xfrm>
          <a:off x="7810500" y="969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44493</xdr:rowOff>
    </xdr:from>
    <xdr:ext cx="534377" cy="259045"/>
    <xdr:sp macro="" textlink="">
      <xdr:nvSpPr>
        <xdr:cNvPr id="368" name="テキスト ボックス 367"/>
        <xdr:cNvSpPr txBox="1"/>
      </xdr:nvSpPr>
      <xdr:spPr>
        <a:xfrm>
          <a:off x="7594111" y="947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169984</xdr:rowOff>
    </xdr:from>
    <xdr:to>
      <xdr:col>36</xdr:col>
      <xdr:colOff>165100</xdr:colOff>
      <xdr:row>58</xdr:row>
      <xdr:rowOff>100134</xdr:rowOff>
    </xdr:to>
    <xdr:sp macro="" textlink="">
      <xdr:nvSpPr>
        <xdr:cNvPr id="369" name="楕円 368"/>
        <xdr:cNvSpPr/>
      </xdr:nvSpPr>
      <xdr:spPr>
        <a:xfrm>
          <a:off x="6921500" y="994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91261</xdr:rowOff>
    </xdr:from>
    <xdr:ext cx="534377" cy="259045"/>
    <xdr:sp macro="" textlink="">
      <xdr:nvSpPr>
        <xdr:cNvPr id="370" name="テキスト ボックス 369"/>
        <xdr:cNvSpPr txBox="1"/>
      </xdr:nvSpPr>
      <xdr:spPr>
        <a:xfrm>
          <a:off x="6705111" y="1003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0" name="テキスト ボックス 38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135420</xdr:rowOff>
    </xdr:from>
    <xdr:to>
      <xdr:col>54</xdr:col>
      <xdr:colOff>189865</xdr:colOff>
      <xdr:row>79</xdr:row>
      <xdr:rowOff>41720</xdr:rowOff>
    </xdr:to>
    <xdr:cxnSp macro="">
      <xdr:nvCxnSpPr>
        <xdr:cNvPr id="394" name="直線コネクタ 393"/>
        <xdr:cNvCxnSpPr/>
      </xdr:nvCxnSpPr>
      <xdr:spPr>
        <a:xfrm flipV="1">
          <a:off x="10475595" y="12136920"/>
          <a:ext cx="1270" cy="1449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45547</xdr:rowOff>
    </xdr:from>
    <xdr:ext cx="378565" cy="259045"/>
    <xdr:sp macro="" textlink="">
      <xdr:nvSpPr>
        <xdr:cNvPr id="395" name="普通建設事業費 （ うち新規整備　）最小値テキスト"/>
        <xdr:cNvSpPr txBox="1"/>
      </xdr:nvSpPr>
      <xdr:spPr>
        <a:xfrm>
          <a:off x="10528300" y="13590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41720</xdr:rowOff>
    </xdr:from>
    <xdr:to>
      <xdr:col>55</xdr:col>
      <xdr:colOff>88900</xdr:colOff>
      <xdr:row>79</xdr:row>
      <xdr:rowOff>41720</xdr:rowOff>
    </xdr:to>
    <xdr:cxnSp macro="">
      <xdr:nvCxnSpPr>
        <xdr:cNvPr id="396" name="直線コネクタ 395"/>
        <xdr:cNvCxnSpPr/>
      </xdr:nvCxnSpPr>
      <xdr:spPr>
        <a:xfrm>
          <a:off x="10388600" y="13586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82097</xdr:rowOff>
    </xdr:from>
    <xdr:ext cx="599010" cy="259045"/>
    <xdr:sp macro="" textlink="">
      <xdr:nvSpPr>
        <xdr:cNvPr id="397" name="普通建設事業費 （ うち新規整備　）最大値テキスト"/>
        <xdr:cNvSpPr txBox="1"/>
      </xdr:nvSpPr>
      <xdr:spPr>
        <a:xfrm>
          <a:off x="10528300" y="11912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135420</xdr:rowOff>
    </xdr:from>
    <xdr:to>
      <xdr:col>55</xdr:col>
      <xdr:colOff>88900</xdr:colOff>
      <xdr:row>70</xdr:row>
      <xdr:rowOff>135420</xdr:rowOff>
    </xdr:to>
    <xdr:cxnSp macro="">
      <xdr:nvCxnSpPr>
        <xdr:cNvPr id="398" name="直線コネクタ 397"/>
        <xdr:cNvCxnSpPr/>
      </xdr:nvCxnSpPr>
      <xdr:spPr>
        <a:xfrm>
          <a:off x="10388600" y="121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79235</xdr:rowOff>
    </xdr:from>
    <xdr:to>
      <xdr:col>55</xdr:col>
      <xdr:colOff>0</xdr:colOff>
      <xdr:row>78</xdr:row>
      <xdr:rowOff>100355</xdr:rowOff>
    </xdr:to>
    <xdr:cxnSp macro="">
      <xdr:nvCxnSpPr>
        <xdr:cNvPr id="399" name="直線コネクタ 398"/>
        <xdr:cNvCxnSpPr/>
      </xdr:nvCxnSpPr>
      <xdr:spPr>
        <a:xfrm flipV="1">
          <a:off x="9639300" y="13452335"/>
          <a:ext cx="838200" cy="2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7104</xdr:rowOff>
    </xdr:from>
    <xdr:ext cx="534377" cy="259045"/>
    <xdr:sp macro="" textlink="">
      <xdr:nvSpPr>
        <xdr:cNvPr id="400" name="普通建設事業費 （ うち新規整備　）平均値テキスト"/>
        <xdr:cNvSpPr txBox="1"/>
      </xdr:nvSpPr>
      <xdr:spPr>
        <a:xfrm>
          <a:off x="10528300" y="133802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28677</xdr:rowOff>
    </xdr:from>
    <xdr:to>
      <xdr:col>55</xdr:col>
      <xdr:colOff>50800</xdr:colOff>
      <xdr:row>78</xdr:row>
      <xdr:rowOff>130277</xdr:rowOff>
    </xdr:to>
    <xdr:sp macro="" textlink="">
      <xdr:nvSpPr>
        <xdr:cNvPr id="401" name="フローチャート: 判断 400"/>
        <xdr:cNvSpPr/>
      </xdr:nvSpPr>
      <xdr:spPr>
        <a:xfrm>
          <a:off x="10426700" y="1340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100355</xdr:rowOff>
    </xdr:from>
    <xdr:to>
      <xdr:col>50</xdr:col>
      <xdr:colOff>114300</xdr:colOff>
      <xdr:row>78</xdr:row>
      <xdr:rowOff>115875</xdr:rowOff>
    </xdr:to>
    <xdr:cxnSp macro="">
      <xdr:nvCxnSpPr>
        <xdr:cNvPr id="402" name="直線コネクタ 401"/>
        <xdr:cNvCxnSpPr/>
      </xdr:nvCxnSpPr>
      <xdr:spPr>
        <a:xfrm flipV="1">
          <a:off x="8750300" y="13473455"/>
          <a:ext cx="889000" cy="15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160223</xdr:rowOff>
    </xdr:from>
    <xdr:to>
      <xdr:col>50</xdr:col>
      <xdr:colOff>165100</xdr:colOff>
      <xdr:row>78</xdr:row>
      <xdr:rowOff>90373</xdr:rowOff>
    </xdr:to>
    <xdr:sp macro="" textlink="">
      <xdr:nvSpPr>
        <xdr:cNvPr id="403" name="フローチャート: 判断 402"/>
        <xdr:cNvSpPr/>
      </xdr:nvSpPr>
      <xdr:spPr>
        <a:xfrm>
          <a:off x="95885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106900</xdr:rowOff>
    </xdr:from>
    <xdr:ext cx="534377" cy="259045"/>
    <xdr:sp macro="" textlink="">
      <xdr:nvSpPr>
        <xdr:cNvPr id="404" name="テキスト ボックス 403"/>
        <xdr:cNvSpPr txBox="1"/>
      </xdr:nvSpPr>
      <xdr:spPr>
        <a:xfrm>
          <a:off x="9372111" y="1313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98704</xdr:rowOff>
    </xdr:from>
    <xdr:to>
      <xdr:col>45</xdr:col>
      <xdr:colOff>177800</xdr:colOff>
      <xdr:row>78</xdr:row>
      <xdr:rowOff>115875</xdr:rowOff>
    </xdr:to>
    <xdr:cxnSp macro="">
      <xdr:nvCxnSpPr>
        <xdr:cNvPr id="405" name="直線コネクタ 404"/>
        <xdr:cNvCxnSpPr/>
      </xdr:nvCxnSpPr>
      <xdr:spPr>
        <a:xfrm>
          <a:off x="7861300" y="13471804"/>
          <a:ext cx="889000" cy="1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13881</xdr:rowOff>
    </xdr:from>
    <xdr:to>
      <xdr:col>46</xdr:col>
      <xdr:colOff>38100</xdr:colOff>
      <xdr:row>78</xdr:row>
      <xdr:rowOff>115481</xdr:rowOff>
    </xdr:to>
    <xdr:sp macro="" textlink="">
      <xdr:nvSpPr>
        <xdr:cNvPr id="406" name="フローチャート: 判断 405"/>
        <xdr:cNvSpPr/>
      </xdr:nvSpPr>
      <xdr:spPr>
        <a:xfrm>
          <a:off x="8699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132008</xdr:rowOff>
    </xdr:from>
    <xdr:ext cx="534377" cy="259045"/>
    <xdr:sp macro="" textlink="">
      <xdr:nvSpPr>
        <xdr:cNvPr id="407" name="テキスト ボックス 406"/>
        <xdr:cNvSpPr txBox="1"/>
      </xdr:nvSpPr>
      <xdr:spPr>
        <a:xfrm>
          <a:off x="8483111" y="1316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98704</xdr:rowOff>
    </xdr:from>
    <xdr:to>
      <xdr:col>41</xdr:col>
      <xdr:colOff>50800</xdr:colOff>
      <xdr:row>78</xdr:row>
      <xdr:rowOff>105702</xdr:rowOff>
    </xdr:to>
    <xdr:cxnSp macro="">
      <xdr:nvCxnSpPr>
        <xdr:cNvPr id="408" name="直線コネクタ 407"/>
        <xdr:cNvCxnSpPr/>
      </xdr:nvCxnSpPr>
      <xdr:spPr>
        <a:xfrm flipV="1">
          <a:off x="6972300" y="13471804"/>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27191</xdr:rowOff>
    </xdr:from>
    <xdr:to>
      <xdr:col>41</xdr:col>
      <xdr:colOff>101600</xdr:colOff>
      <xdr:row>78</xdr:row>
      <xdr:rowOff>128791</xdr:rowOff>
    </xdr:to>
    <xdr:sp macro="" textlink="">
      <xdr:nvSpPr>
        <xdr:cNvPr id="409" name="フローチャート: 判断 408"/>
        <xdr:cNvSpPr/>
      </xdr:nvSpPr>
      <xdr:spPr>
        <a:xfrm>
          <a:off x="78105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145318</xdr:rowOff>
    </xdr:from>
    <xdr:ext cx="534377" cy="259045"/>
    <xdr:sp macro="" textlink="">
      <xdr:nvSpPr>
        <xdr:cNvPr id="410" name="テキスト ボックス 409"/>
        <xdr:cNvSpPr txBox="1"/>
      </xdr:nvSpPr>
      <xdr:spPr>
        <a:xfrm>
          <a:off x="7594111" y="1317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32004</xdr:rowOff>
    </xdr:from>
    <xdr:to>
      <xdr:col>36</xdr:col>
      <xdr:colOff>165100</xdr:colOff>
      <xdr:row>78</xdr:row>
      <xdr:rowOff>133604</xdr:rowOff>
    </xdr:to>
    <xdr:sp macro="" textlink="">
      <xdr:nvSpPr>
        <xdr:cNvPr id="411" name="フローチャート: 判断 410"/>
        <xdr:cNvSpPr/>
      </xdr:nvSpPr>
      <xdr:spPr>
        <a:xfrm>
          <a:off x="6921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150131</xdr:rowOff>
    </xdr:from>
    <xdr:ext cx="534377" cy="259045"/>
    <xdr:sp macro="" textlink="">
      <xdr:nvSpPr>
        <xdr:cNvPr id="412" name="テキスト ボックス 411"/>
        <xdr:cNvSpPr txBox="1"/>
      </xdr:nvSpPr>
      <xdr:spPr>
        <a:xfrm>
          <a:off x="6705111" y="131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28435</xdr:rowOff>
    </xdr:from>
    <xdr:to>
      <xdr:col>55</xdr:col>
      <xdr:colOff>50800</xdr:colOff>
      <xdr:row>78</xdr:row>
      <xdr:rowOff>130035</xdr:rowOff>
    </xdr:to>
    <xdr:sp macro="" textlink="">
      <xdr:nvSpPr>
        <xdr:cNvPr id="418" name="楕円 417"/>
        <xdr:cNvSpPr/>
      </xdr:nvSpPr>
      <xdr:spPr>
        <a:xfrm>
          <a:off x="10426700" y="1340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51312</xdr:rowOff>
    </xdr:from>
    <xdr:ext cx="534377" cy="259045"/>
    <xdr:sp macro="" textlink="">
      <xdr:nvSpPr>
        <xdr:cNvPr id="419" name="普通建設事業費 （ うち新規整備　）該当値テキスト"/>
        <xdr:cNvSpPr txBox="1"/>
      </xdr:nvSpPr>
      <xdr:spPr>
        <a:xfrm>
          <a:off x="10528300" y="1325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49555</xdr:rowOff>
    </xdr:from>
    <xdr:to>
      <xdr:col>50</xdr:col>
      <xdr:colOff>165100</xdr:colOff>
      <xdr:row>78</xdr:row>
      <xdr:rowOff>151155</xdr:rowOff>
    </xdr:to>
    <xdr:sp macro="" textlink="">
      <xdr:nvSpPr>
        <xdr:cNvPr id="420" name="楕円 419"/>
        <xdr:cNvSpPr/>
      </xdr:nvSpPr>
      <xdr:spPr>
        <a:xfrm>
          <a:off x="9588500" y="1342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142282</xdr:rowOff>
    </xdr:from>
    <xdr:ext cx="469744" cy="259045"/>
    <xdr:sp macro="" textlink="">
      <xdr:nvSpPr>
        <xdr:cNvPr id="421" name="テキスト ボックス 420"/>
        <xdr:cNvSpPr txBox="1"/>
      </xdr:nvSpPr>
      <xdr:spPr>
        <a:xfrm>
          <a:off x="9404428" y="13515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65075</xdr:rowOff>
    </xdr:from>
    <xdr:to>
      <xdr:col>46</xdr:col>
      <xdr:colOff>38100</xdr:colOff>
      <xdr:row>78</xdr:row>
      <xdr:rowOff>166675</xdr:rowOff>
    </xdr:to>
    <xdr:sp macro="" textlink="">
      <xdr:nvSpPr>
        <xdr:cNvPr id="422" name="楕円 421"/>
        <xdr:cNvSpPr/>
      </xdr:nvSpPr>
      <xdr:spPr>
        <a:xfrm>
          <a:off x="8699500" y="1343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157802</xdr:rowOff>
    </xdr:from>
    <xdr:ext cx="469744" cy="259045"/>
    <xdr:sp macro="" textlink="">
      <xdr:nvSpPr>
        <xdr:cNvPr id="423" name="テキスト ボックス 422"/>
        <xdr:cNvSpPr txBox="1"/>
      </xdr:nvSpPr>
      <xdr:spPr>
        <a:xfrm>
          <a:off x="8515428" y="1353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47904</xdr:rowOff>
    </xdr:from>
    <xdr:to>
      <xdr:col>41</xdr:col>
      <xdr:colOff>101600</xdr:colOff>
      <xdr:row>78</xdr:row>
      <xdr:rowOff>149504</xdr:rowOff>
    </xdr:to>
    <xdr:sp macro="" textlink="">
      <xdr:nvSpPr>
        <xdr:cNvPr id="424" name="楕円 423"/>
        <xdr:cNvSpPr/>
      </xdr:nvSpPr>
      <xdr:spPr>
        <a:xfrm>
          <a:off x="7810500" y="1342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140631</xdr:rowOff>
    </xdr:from>
    <xdr:ext cx="469744" cy="259045"/>
    <xdr:sp macro="" textlink="">
      <xdr:nvSpPr>
        <xdr:cNvPr id="425" name="テキスト ボックス 424"/>
        <xdr:cNvSpPr txBox="1"/>
      </xdr:nvSpPr>
      <xdr:spPr>
        <a:xfrm>
          <a:off x="7626428" y="13513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54902</xdr:rowOff>
    </xdr:from>
    <xdr:to>
      <xdr:col>36</xdr:col>
      <xdr:colOff>165100</xdr:colOff>
      <xdr:row>78</xdr:row>
      <xdr:rowOff>156502</xdr:rowOff>
    </xdr:to>
    <xdr:sp macro="" textlink="">
      <xdr:nvSpPr>
        <xdr:cNvPr id="426" name="楕円 425"/>
        <xdr:cNvSpPr/>
      </xdr:nvSpPr>
      <xdr:spPr>
        <a:xfrm>
          <a:off x="6921500" y="1342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147629</xdr:rowOff>
    </xdr:from>
    <xdr:ext cx="469744" cy="259045"/>
    <xdr:sp macro="" textlink="">
      <xdr:nvSpPr>
        <xdr:cNvPr id="427" name="テキスト ボックス 426"/>
        <xdr:cNvSpPr txBox="1"/>
      </xdr:nvSpPr>
      <xdr:spPr>
        <a:xfrm>
          <a:off x="6737428" y="13520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1" name="テキスト ボックス 440"/>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3" name="テキスト ボックス 442"/>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5" name="テキスト ボックス 444"/>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7" name="テキスト ボックス 446"/>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21811</xdr:rowOff>
    </xdr:from>
    <xdr:to>
      <xdr:col>54</xdr:col>
      <xdr:colOff>189865</xdr:colOff>
      <xdr:row>98</xdr:row>
      <xdr:rowOff>68560</xdr:rowOff>
    </xdr:to>
    <xdr:cxnSp macro="">
      <xdr:nvCxnSpPr>
        <xdr:cNvPr id="449" name="直線コネクタ 448"/>
        <xdr:cNvCxnSpPr/>
      </xdr:nvCxnSpPr>
      <xdr:spPr>
        <a:xfrm flipV="1">
          <a:off x="10475595" y="15452311"/>
          <a:ext cx="1270" cy="141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72387</xdr:rowOff>
    </xdr:from>
    <xdr:ext cx="469744" cy="259045"/>
    <xdr:sp macro="" textlink="">
      <xdr:nvSpPr>
        <xdr:cNvPr id="450" name="普通建設事業費 （ うち更新整備　）最小値テキスト"/>
        <xdr:cNvSpPr txBox="1"/>
      </xdr:nvSpPr>
      <xdr:spPr>
        <a:xfrm>
          <a:off x="10528300" y="1687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68560</xdr:rowOff>
    </xdr:from>
    <xdr:to>
      <xdr:col>55</xdr:col>
      <xdr:colOff>88900</xdr:colOff>
      <xdr:row>98</xdr:row>
      <xdr:rowOff>68560</xdr:rowOff>
    </xdr:to>
    <xdr:cxnSp macro="">
      <xdr:nvCxnSpPr>
        <xdr:cNvPr id="451" name="直線コネクタ 450"/>
        <xdr:cNvCxnSpPr/>
      </xdr:nvCxnSpPr>
      <xdr:spPr>
        <a:xfrm>
          <a:off x="10388600" y="1687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139938</xdr:rowOff>
    </xdr:from>
    <xdr:ext cx="534377" cy="259045"/>
    <xdr:sp macro="" textlink="">
      <xdr:nvSpPr>
        <xdr:cNvPr id="452" name="普通建設事業費 （ うち更新整備　）最大値テキスト"/>
        <xdr:cNvSpPr txBox="1"/>
      </xdr:nvSpPr>
      <xdr:spPr>
        <a:xfrm>
          <a:off x="10528300" y="1522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21811</xdr:rowOff>
    </xdr:from>
    <xdr:to>
      <xdr:col>55</xdr:col>
      <xdr:colOff>88900</xdr:colOff>
      <xdr:row>90</xdr:row>
      <xdr:rowOff>21811</xdr:rowOff>
    </xdr:to>
    <xdr:cxnSp macro="">
      <xdr:nvCxnSpPr>
        <xdr:cNvPr id="453" name="直線コネクタ 452"/>
        <xdr:cNvCxnSpPr/>
      </xdr:nvCxnSpPr>
      <xdr:spPr>
        <a:xfrm>
          <a:off x="10388600" y="1545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119835</xdr:rowOff>
    </xdr:from>
    <xdr:to>
      <xdr:col>55</xdr:col>
      <xdr:colOff>0</xdr:colOff>
      <xdr:row>98</xdr:row>
      <xdr:rowOff>3318</xdr:rowOff>
    </xdr:to>
    <xdr:cxnSp macro="">
      <xdr:nvCxnSpPr>
        <xdr:cNvPr id="454" name="直線コネクタ 453"/>
        <xdr:cNvCxnSpPr/>
      </xdr:nvCxnSpPr>
      <xdr:spPr>
        <a:xfrm>
          <a:off x="9639300" y="16750485"/>
          <a:ext cx="838200" cy="54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105101</xdr:rowOff>
    </xdr:from>
    <xdr:ext cx="534377" cy="259045"/>
    <xdr:sp macro="" textlink="">
      <xdr:nvSpPr>
        <xdr:cNvPr id="455" name="普通建設事業費 （ うち更新整備　）平均値テキスト"/>
        <xdr:cNvSpPr txBox="1"/>
      </xdr:nvSpPr>
      <xdr:spPr>
        <a:xfrm>
          <a:off x="10528300" y="16221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82224</xdr:rowOff>
    </xdr:from>
    <xdr:to>
      <xdr:col>55</xdr:col>
      <xdr:colOff>50800</xdr:colOff>
      <xdr:row>96</xdr:row>
      <xdr:rowOff>12374</xdr:rowOff>
    </xdr:to>
    <xdr:sp macro="" textlink="">
      <xdr:nvSpPr>
        <xdr:cNvPr id="456" name="フローチャート: 判断 455"/>
        <xdr:cNvSpPr/>
      </xdr:nvSpPr>
      <xdr:spPr>
        <a:xfrm>
          <a:off x="104267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119835</xdr:rowOff>
    </xdr:from>
    <xdr:to>
      <xdr:col>50</xdr:col>
      <xdr:colOff>114300</xdr:colOff>
      <xdr:row>98</xdr:row>
      <xdr:rowOff>5124</xdr:rowOff>
    </xdr:to>
    <xdr:cxnSp macro="">
      <xdr:nvCxnSpPr>
        <xdr:cNvPr id="457" name="直線コネクタ 456"/>
        <xdr:cNvCxnSpPr/>
      </xdr:nvCxnSpPr>
      <xdr:spPr>
        <a:xfrm flipV="1">
          <a:off x="8750300" y="16750485"/>
          <a:ext cx="889000" cy="56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99850</xdr:rowOff>
    </xdr:from>
    <xdr:to>
      <xdr:col>50</xdr:col>
      <xdr:colOff>165100</xdr:colOff>
      <xdr:row>96</xdr:row>
      <xdr:rowOff>30000</xdr:rowOff>
    </xdr:to>
    <xdr:sp macro="" textlink="">
      <xdr:nvSpPr>
        <xdr:cNvPr id="458" name="フローチャート: 判断 457"/>
        <xdr:cNvSpPr/>
      </xdr:nvSpPr>
      <xdr:spPr>
        <a:xfrm>
          <a:off x="9588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46527</xdr:rowOff>
    </xdr:from>
    <xdr:ext cx="534377" cy="259045"/>
    <xdr:sp macro="" textlink="">
      <xdr:nvSpPr>
        <xdr:cNvPr id="459" name="テキスト ボックス 458"/>
        <xdr:cNvSpPr txBox="1"/>
      </xdr:nvSpPr>
      <xdr:spPr>
        <a:xfrm>
          <a:off x="9372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5124</xdr:rowOff>
    </xdr:from>
    <xdr:to>
      <xdr:col>45</xdr:col>
      <xdr:colOff>177800</xdr:colOff>
      <xdr:row>98</xdr:row>
      <xdr:rowOff>57062</xdr:rowOff>
    </xdr:to>
    <xdr:cxnSp macro="">
      <xdr:nvCxnSpPr>
        <xdr:cNvPr id="460" name="直線コネクタ 459"/>
        <xdr:cNvCxnSpPr/>
      </xdr:nvCxnSpPr>
      <xdr:spPr>
        <a:xfrm flipV="1">
          <a:off x="7861300" y="16807224"/>
          <a:ext cx="889000" cy="5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118252</xdr:rowOff>
    </xdr:from>
    <xdr:to>
      <xdr:col>46</xdr:col>
      <xdr:colOff>38100</xdr:colOff>
      <xdr:row>96</xdr:row>
      <xdr:rowOff>48402</xdr:rowOff>
    </xdr:to>
    <xdr:sp macro="" textlink="">
      <xdr:nvSpPr>
        <xdr:cNvPr id="461" name="フローチャート: 判断 460"/>
        <xdr:cNvSpPr/>
      </xdr:nvSpPr>
      <xdr:spPr>
        <a:xfrm>
          <a:off x="8699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64929</xdr:rowOff>
    </xdr:from>
    <xdr:ext cx="534377" cy="259045"/>
    <xdr:sp macro="" textlink="">
      <xdr:nvSpPr>
        <xdr:cNvPr id="462" name="テキスト ボックス 461"/>
        <xdr:cNvSpPr txBox="1"/>
      </xdr:nvSpPr>
      <xdr:spPr>
        <a:xfrm>
          <a:off x="8483111" y="1618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43208</xdr:rowOff>
    </xdr:from>
    <xdr:to>
      <xdr:col>41</xdr:col>
      <xdr:colOff>50800</xdr:colOff>
      <xdr:row>98</xdr:row>
      <xdr:rowOff>57062</xdr:rowOff>
    </xdr:to>
    <xdr:cxnSp macro="">
      <xdr:nvCxnSpPr>
        <xdr:cNvPr id="463" name="直線コネクタ 462"/>
        <xdr:cNvCxnSpPr/>
      </xdr:nvCxnSpPr>
      <xdr:spPr>
        <a:xfrm>
          <a:off x="6972300" y="16845308"/>
          <a:ext cx="889000" cy="13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92055</xdr:rowOff>
    </xdr:from>
    <xdr:to>
      <xdr:col>41</xdr:col>
      <xdr:colOff>101600</xdr:colOff>
      <xdr:row>96</xdr:row>
      <xdr:rowOff>22205</xdr:rowOff>
    </xdr:to>
    <xdr:sp macro="" textlink="">
      <xdr:nvSpPr>
        <xdr:cNvPr id="464" name="フローチャート: 判断 463"/>
        <xdr:cNvSpPr/>
      </xdr:nvSpPr>
      <xdr:spPr>
        <a:xfrm>
          <a:off x="7810500" y="163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38732</xdr:rowOff>
    </xdr:from>
    <xdr:ext cx="534377" cy="259045"/>
    <xdr:sp macro="" textlink="">
      <xdr:nvSpPr>
        <xdr:cNvPr id="465" name="テキスト ボックス 464"/>
        <xdr:cNvSpPr txBox="1"/>
      </xdr:nvSpPr>
      <xdr:spPr>
        <a:xfrm>
          <a:off x="7594111" y="1615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98958</xdr:rowOff>
    </xdr:from>
    <xdr:to>
      <xdr:col>36</xdr:col>
      <xdr:colOff>165100</xdr:colOff>
      <xdr:row>96</xdr:row>
      <xdr:rowOff>29108</xdr:rowOff>
    </xdr:to>
    <xdr:sp macro="" textlink="">
      <xdr:nvSpPr>
        <xdr:cNvPr id="466" name="フローチャート: 判断 465"/>
        <xdr:cNvSpPr/>
      </xdr:nvSpPr>
      <xdr:spPr>
        <a:xfrm>
          <a:off x="6921500" y="1638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45635</xdr:rowOff>
    </xdr:from>
    <xdr:ext cx="534377" cy="259045"/>
    <xdr:sp macro="" textlink="">
      <xdr:nvSpPr>
        <xdr:cNvPr id="467" name="テキスト ボックス 466"/>
        <xdr:cNvSpPr txBox="1"/>
      </xdr:nvSpPr>
      <xdr:spPr>
        <a:xfrm>
          <a:off x="6705111" y="1616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123968</xdr:rowOff>
    </xdr:from>
    <xdr:to>
      <xdr:col>55</xdr:col>
      <xdr:colOff>50800</xdr:colOff>
      <xdr:row>98</xdr:row>
      <xdr:rowOff>54118</xdr:rowOff>
    </xdr:to>
    <xdr:sp macro="" textlink="">
      <xdr:nvSpPr>
        <xdr:cNvPr id="473" name="楕円 472"/>
        <xdr:cNvSpPr/>
      </xdr:nvSpPr>
      <xdr:spPr>
        <a:xfrm>
          <a:off x="10426700" y="167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38895</xdr:rowOff>
    </xdr:from>
    <xdr:ext cx="469744" cy="259045"/>
    <xdr:sp macro="" textlink="">
      <xdr:nvSpPr>
        <xdr:cNvPr id="474" name="普通建設事業費 （ うち更新整備　）該当値テキスト"/>
        <xdr:cNvSpPr txBox="1"/>
      </xdr:nvSpPr>
      <xdr:spPr>
        <a:xfrm>
          <a:off x="10528300" y="16669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69035</xdr:rowOff>
    </xdr:from>
    <xdr:to>
      <xdr:col>50</xdr:col>
      <xdr:colOff>165100</xdr:colOff>
      <xdr:row>97</xdr:row>
      <xdr:rowOff>170635</xdr:rowOff>
    </xdr:to>
    <xdr:sp macro="" textlink="">
      <xdr:nvSpPr>
        <xdr:cNvPr id="475" name="楕円 474"/>
        <xdr:cNvSpPr/>
      </xdr:nvSpPr>
      <xdr:spPr>
        <a:xfrm>
          <a:off x="9588500" y="1669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97</xdr:row>
      <xdr:rowOff>161762</xdr:rowOff>
    </xdr:from>
    <xdr:ext cx="469744" cy="259045"/>
    <xdr:sp macro="" textlink="">
      <xdr:nvSpPr>
        <xdr:cNvPr id="476" name="テキスト ボックス 475"/>
        <xdr:cNvSpPr txBox="1"/>
      </xdr:nvSpPr>
      <xdr:spPr>
        <a:xfrm>
          <a:off x="9404428" y="1679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125774</xdr:rowOff>
    </xdr:from>
    <xdr:to>
      <xdr:col>46</xdr:col>
      <xdr:colOff>38100</xdr:colOff>
      <xdr:row>98</xdr:row>
      <xdr:rowOff>55924</xdr:rowOff>
    </xdr:to>
    <xdr:sp macro="" textlink="">
      <xdr:nvSpPr>
        <xdr:cNvPr id="477" name="楕円 476"/>
        <xdr:cNvSpPr/>
      </xdr:nvSpPr>
      <xdr:spPr>
        <a:xfrm>
          <a:off x="8699500" y="1675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47051</xdr:rowOff>
    </xdr:from>
    <xdr:ext cx="469744" cy="259045"/>
    <xdr:sp macro="" textlink="">
      <xdr:nvSpPr>
        <xdr:cNvPr id="478" name="テキスト ボックス 477"/>
        <xdr:cNvSpPr txBox="1"/>
      </xdr:nvSpPr>
      <xdr:spPr>
        <a:xfrm>
          <a:off x="8515428" y="1684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6262</xdr:rowOff>
    </xdr:from>
    <xdr:to>
      <xdr:col>41</xdr:col>
      <xdr:colOff>101600</xdr:colOff>
      <xdr:row>98</xdr:row>
      <xdr:rowOff>107862</xdr:rowOff>
    </xdr:to>
    <xdr:sp macro="" textlink="">
      <xdr:nvSpPr>
        <xdr:cNvPr id="479" name="楕円 478"/>
        <xdr:cNvSpPr/>
      </xdr:nvSpPr>
      <xdr:spPr>
        <a:xfrm>
          <a:off x="7810500" y="1680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98989</xdr:rowOff>
    </xdr:from>
    <xdr:ext cx="469744" cy="259045"/>
    <xdr:sp macro="" textlink="">
      <xdr:nvSpPr>
        <xdr:cNvPr id="480" name="テキスト ボックス 479"/>
        <xdr:cNvSpPr txBox="1"/>
      </xdr:nvSpPr>
      <xdr:spPr>
        <a:xfrm>
          <a:off x="7626428" y="16901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163858</xdr:rowOff>
    </xdr:from>
    <xdr:to>
      <xdr:col>36</xdr:col>
      <xdr:colOff>165100</xdr:colOff>
      <xdr:row>98</xdr:row>
      <xdr:rowOff>94008</xdr:rowOff>
    </xdr:to>
    <xdr:sp macro="" textlink="">
      <xdr:nvSpPr>
        <xdr:cNvPr id="481" name="楕円 480"/>
        <xdr:cNvSpPr/>
      </xdr:nvSpPr>
      <xdr:spPr>
        <a:xfrm>
          <a:off x="6921500" y="1679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85135</xdr:rowOff>
    </xdr:from>
    <xdr:ext cx="469744" cy="259045"/>
    <xdr:sp macro="" textlink="">
      <xdr:nvSpPr>
        <xdr:cNvPr id="482" name="テキスト ボックス 481"/>
        <xdr:cNvSpPr txBox="1"/>
      </xdr:nvSpPr>
      <xdr:spPr>
        <a:xfrm>
          <a:off x="6737428" y="1688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3" name="直線コネクタ 49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4" name="テキスト ボックス 49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5" name="直線コネクタ 49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496" name="テキスト ボックス 495"/>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498" name="テキスト ボックス 497"/>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9" name="直線コネクタ 49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0" name="テキスト ボックス 499"/>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1" name="直線コネクタ 50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2" name="テキスト ボックス 501"/>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127127</xdr:rowOff>
    </xdr:from>
    <xdr:to>
      <xdr:col>85</xdr:col>
      <xdr:colOff>126364</xdr:colOff>
      <xdr:row>39</xdr:row>
      <xdr:rowOff>44450</xdr:rowOff>
    </xdr:to>
    <xdr:cxnSp macro="">
      <xdr:nvCxnSpPr>
        <xdr:cNvPr id="506" name="直線コネクタ 505"/>
        <xdr:cNvCxnSpPr/>
      </xdr:nvCxnSpPr>
      <xdr:spPr>
        <a:xfrm flipV="1">
          <a:off x="16317595" y="5270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7"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8" name="直線コネクタ 50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73804</xdr:rowOff>
    </xdr:from>
    <xdr:ext cx="534377" cy="259045"/>
    <xdr:sp macro="" textlink="">
      <xdr:nvSpPr>
        <xdr:cNvPr id="509" name="災害復旧事業費最大値テキスト"/>
        <xdr:cNvSpPr txBox="1"/>
      </xdr:nvSpPr>
      <xdr:spPr>
        <a:xfrm>
          <a:off x="16370300" y="504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127127</xdr:rowOff>
    </xdr:from>
    <xdr:to>
      <xdr:col>86</xdr:col>
      <xdr:colOff>25400</xdr:colOff>
      <xdr:row>30</xdr:row>
      <xdr:rowOff>127127</xdr:rowOff>
    </xdr:to>
    <xdr:cxnSp macro="">
      <xdr:nvCxnSpPr>
        <xdr:cNvPr id="510" name="直線コネクタ 509"/>
        <xdr:cNvCxnSpPr/>
      </xdr:nvCxnSpPr>
      <xdr:spPr>
        <a:xfrm>
          <a:off x="16230600" y="527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1" name="直線コネクタ 510"/>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98569</xdr:rowOff>
    </xdr:from>
    <xdr:ext cx="378565" cy="259045"/>
    <xdr:sp macro="" textlink="">
      <xdr:nvSpPr>
        <xdr:cNvPr id="512" name="災害復旧事業費平均値テキスト"/>
        <xdr:cNvSpPr txBox="1"/>
      </xdr:nvSpPr>
      <xdr:spPr>
        <a:xfrm>
          <a:off x="16370300" y="6442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75692</xdr:rowOff>
    </xdr:from>
    <xdr:to>
      <xdr:col>85</xdr:col>
      <xdr:colOff>177800</xdr:colOff>
      <xdr:row>39</xdr:row>
      <xdr:rowOff>5842</xdr:rowOff>
    </xdr:to>
    <xdr:sp macro="" textlink="">
      <xdr:nvSpPr>
        <xdr:cNvPr id="513" name="フローチャート: 判断 512"/>
        <xdr:cNvSpPr/>
      </xdr:nvSpPr>
      <xdr:spPr>
        <a:xfrm>
          <a:off x="162687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4" name="直線コネクタ 513"/>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33528</xdr:rowOff>
    </xdr:from>
    <xdr:to>
      <xdr:col>81</xdr:col>
      <xdr:colOff>101600</xdr:colOff>
      <xdr:row>38</xdr:row>
      <xdr:rowOff>135128</xdr:rowOff>
    </xdr:to>
    <xdr:sp macro="" textlink="">
      <xdr:nvSpPr>
        <xdr:cNvPr id="515" name="フローチャート: 判断 514"/>
        <xdr:cNvSpPr/>
      </xdr:nvSpPr>
      <xdr:spPr>
        <a:xfrm>
          <a:off x="15430500" y="6548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151655</xdr:rowOff>
    </xdr:from>
    <xdr:ext cx="469744" cy="259045"/>
    <xdr:sp macro="" textlink="">
      <xdr:nvSpPr>
        <xdr:cNvPr id="516" name="テキスト ボックス 515"/>
        <xdr:cNvSpPr txBox="1"/>
      </xdr:nvSpPr>
      <xdr:spPr>
        <a:xfrm>
          <a:off x="15246428" y="632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7" name="直線コネクタ 516"/>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5715</xdr:rowOff>
    </xdr:from>
    <xdr:to>
      <xdr:col>76</xdr:col>
      <xdr:colOff>165100</xdr:colOff>
      <xdr:row>38</xdr:row>
      <xdr:rowOff>107315</xdr:rowOff>
    </xdr:to>
    <xdr:sp macro="" textlink="">
      <xdr:nvSpPr>
        <xdr:cNvPr id="518" name="フローチャート: 判断 517"/>
        <xdr:cNvSpPr/>
      </xdr:nvSpPr>
      <xdr:spPr>
        <a:xfrm>
          <a:off x="14541500" y="652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123842</xdr:rowOff>
    </xdr:from>
    <xdr:ext cx="469744" cy="259045"/>
    <xdr:sp macro="" textlink="">
      <xdr:nvSpPr>
        <xdr:cNvPr id="519" name="テキスト ボックス 518"/>
        <xdr:cNvSpPr txBox="1"/>
      </xdr:nvSpPr>
      <xdr:spPr>
        <a:xfrm>
          <a:off x="14357428" y="62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0" name="直線コネクタ 519"/>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157734</xdr:rowOff>
    </xdr:from>
    <xdr:to>
      <xdr:col>72</xdr:col>
      <xdr:colOff>38100</xdr:colOff>
      <xdr:row>38</xdr:row>
      <xdr:rowOff>87885</xdr:rowOff>
    </xdr:to>
    <xdr:sp macro="" textlink="">
      <xdr:nvSpPr>
        <xdr:cNvPr id="521" name="フローチャート: 判断 520"/>
        <xdr:cNvSpPr/>
      </xdr:nvSpPr>
      <xdr:spPr>
        <a:xfrm>
          <a:off x="13652500" y="6501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104411</xdr:rowOff>
    </xdr:from>
    <xdr:ext cx="469744" cy="259045"/>
    <xdr:sp macro="" textlink="">
      <xdr:nvSpPr>
        <xdr:cNvPr id="522" name="テキスト ボックス 521"/>
        <xdr:cNvSpPr txBox="1"/>
      </xdr:nvSpPr>
      <xdr:spPr>
        <a:xfrm>
          <a:off x="13468428" y="627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103251</xdr:rowOff>
    </xdr:from>
    <xdr:to>
      <xdr:col>67</xdr:col>
      <xdr:colOff>101600</xdr:colOff>
      <xdr:row>39</xdr:row>
      <xdr:rowOff>33401</xdr:rowOff>
    </xdr:to>
    <xdr:sp macro="" textlink="">
      <xdr:nvSpPr>
        <xdr:cNvPr id="523" name="フローチャート: 判断 522"/>
        <xdr:cNvSpPr/>
      </xdr:nvSpPr>
      <xdr:spPr>
        <a:xfrm>
          <a:off x="12763500" y="661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49928</xdr:rowOff>
    </xdr:from>
    <xdr:ext cx="378565" cy="259045"/>
    <xdr:sp macro="" textlink="">
      <xdr:nvSpPr>
        <xdr:cNvPr id="524" name="テキスト ボックス 523"/>
        <xdr:cNvSpPr txBox="1"/>
      </xdr:nvSpPr>
      <xdr:spPr>
        <a:xfrm>
          <a:off x="12625017" y="6393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0" name="楕円 529"/>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1"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2" name="楕円 531"/>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3" name="テキスト ボックス 532"/>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4" name="楕円 533"/>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5" name="テキスト ボックス 534"/>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6" name="楕円 535"/>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7" name="テキスト ボックス 536"/>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8" name="楕円 537"/>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9" name="テキスト ボックス 538"/>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9" name="直線コネクタ 59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0" name="テキスト ボックス 59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1" name="直線コネクタ 60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2" name="テキスト ボックス 60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4" name="テキスト ボックス 60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5" name="直線コネクタ 60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6" name="テキスト ボックス 60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7" name="直線コネクタ 60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8" name="テキスト ボックス 60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23590</xdr:rowOff>
    </xdr:from>
    <xdr:to>
      <xdr:col>85</xdr:col>
      <xdr:colOff>126364</xdr:colOff>
      <xdr:row>77</xdr:row>
      <xdr:rowOff>139567</xdr:rowOff>
    </xdr:to>
    <xdr:cxnSp macro="">
      <xdr:nvCxnSpPr>
        <xdr:cNvPr id="612" name="直線コネクタ 611"/>
        <xdr:cNvCxnSpPr/>
      </xdr:nvCxnSpPr>
      <xdr:spPr>
        <a:xfrm flipV="1">
          <a:off x="16317595" y="12025090"/>
          <a:ext cx="1269" cy="131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143394</xdr:rowOff>
    </xdr:from>
    <xdr:ext cx="534377" cy="259045"/>
    <xdr:sp macro="" textlink="">
      <xdr:nvSpPr>
        <xdr:cNvPr id="613" name="公債費最小値テキスト"/>
        <xdr:cNvSpPr txBox="1"/>
      </xdr:nvSpPr>
      <xdr:spPr>
        <a:xfrm>
          <a:off x="16370300" y="1334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139567</xdr:rowOff>
    </xdr:from>
    <xdr:to>
      <xdr:col>86</xdr:col>
      <xdr:colOff>25400</xdr:colOff>
      <xdr:row>77</xdr:row>
      <xdr:rowOff>139567</xdr:rowOff>
    </xdr:to>
    <xdr:cxnSp macro="">
      <xdr:nvCxnSpPr>
        <xdr:cNvPr id="614" name="直線コネクタ 613"/>
        <xdr:cNvCxnSpPr/>
      </xdr:nvCxnSpPr>
      <xdr:spPr>
        <a:xfrm>
          <a:off x="16230600" y="1334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141717</xdr:rowOff>
    </xdr:from>
    <xdr:ext cx="534377" cy="259045"/>
    <xdr:sp macro="" textlink="">
      <xdr:nvSpPr>
        <xdr:cNvPr id="615" name="公債費最大値テキスト"/>
        <xdr:cNvSpPr txBox="1"/>
      </xdr:nvSpPr>
      <xdr:spPr>
        <a:xfrm>
          <a:off x="16370300" y="1180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23590</xdr:rowOff>
    </xdr:from>
    <xdr:to>
      <xdr:col>86</xdr:col>
      <xdr:colOff>25400</xdr:colOff>
      <xdr:row>70</xdr:row>
      <xdr:rowOff>23590</xdr:rowOff>
    </xdr:to>
    <xdr:cxnSp macro="">
      <xdr:nvCxnSpPr>
        <xdr:cNvPr id="616" name="直線コネクタ 615"/>
        <xdr:cNvCxnSpPr/>
      </xdr:nvCxnSpPr>
      <xdr:spPr>
        <a:xfrm>
          <a:off x="16230600" y="12025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32792</xdr:rowOff>
    </xdr:from>
    <xdr:to>
      <xdr:col>85</xdr:col>
      <xdr:colOff>127000</xdr:colOff>
      <xdr:row>77</xdr:row>
      <xdr:rowOff>38506</xdr:rowOff>
    </xdr:to>
    <xdr:cxnSp macro="">
      <xdr:nvCxnSpPr>
        <xdr:cNvPr id="617" name="直線コネクタ 616"/>
        <xdr:cNvCxnSpPr/>
      </xdr:nvCxnSpPr>
      <xdr:spPr>
        <a:xfrm>
          <a:off x="15481300" y="13234442"/>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53674</xdr:rowOff>
    </xdr:from>
    <xdr:ext cx="534377" cy="259045"/>
    <xdr:sp macro="" textlink="">
      <xdr:nvSpPr>
        <xdr:cNvPr id="618" name="公債費平均値テキスト"/>
        <xdr:cNvSpPr txBox="1"/>
      </xdr:nvSpPr>
      <xdr:spPr>
        <a:xfrm>
          <a:off x="16370300" y="1274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30797</xdr:rowOff>
    </xdr:from>
    <xdr:to>
      <xdr:col>85</xdr:col>
      <xdr:colOff>177800</xdr:colOff>
      <xdr:row>75</xdr:row>
      <xdr:rowOff>132397</xdr:rowOff>
    </xdr:to>
    <xdr:sp macro="" textlink="">
      <xdr:nvSpPr>
        <xdr:cNvPr id="619" name="フローチャート: 判断 618"/>
        <xdr:cNvSpPr/>
      </xdr:nvSpPr>
      <xdr:spPr>
        <a:xfrm>
          <a:off x="162687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17399</xdr:rowOff>
    </xdr:from>
    <xdr:to>
      <xdr:col>81</xdr:col>
      <xdr:colOff>50800</xdr:colOff>
      <xdr:row>77</xdr:row>
      <xdr:rowOff>32792</xdr:rowOff>
    </xdr:to>
    <xdr:cxnSp macro="">
      <xdr:nvCxnSpPr>
        <xdr:cNvPr id="620" name="直線コネクタ 619"/>
        <xdr:cNvCxnSpPr/>
      </xdr:nvCxnSpPr>
      <xdr:spPr>
        <a:xfrm>
          <a:off x="14592300" y="13219049"/>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67240</xdr:rowOff>
    </xdr:from>
    <xdr:to>
      <xdr:col>81</xdr:col>
      <xdr:colOff>101600</xdr:colOff>
      <xdr:row>75</xdr:row>
      <xdr:rowOff>168839</xdr:rowOff>
    </xdr:to>
    <xdr:sp macro="" textlink="">
      <xdr:nvSpPr>
        <xdr:cNvPr id="621" name="フローチャート: 判断 620"/>
        <xdr:cNvSpPr/>
      </xdr:nvSpPr>
      <xdr:spPr>
        <a:xfrm>
          <a:off x="15430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13917</xdr:rowOff>
    </xdr:from>
    <xdr:ext cx="534377" cy="259045"/>
    <xdr:sp macro="" textlink="">
      <xdr:nvSpPr>
        <xdr:cNvPr id="622" name="テキスト ボックス 621"/>
        <xdr:cNvSpPr txBox="1"/>
      </xdr:nvSpPr>
      <xdr:spPr>
        <a:xfrm>
          <a:off x="15214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166103</xdr:rowOff>
    </xdr:from>
    <xdr:to>
      <xdr:col>76</xdr:col>
      <xdr:colOff>114300</xdr:colOff>
      <xdr:row>77</xdr:row>
      <xdr:rowOff>17399</xdr:rowOff>
    </xdr:to>
    <xdr:cxnSp macro="">
      <xdr:nvCxnSpPr>
        <xdr:cNvPr id="623" name="直線コネクタ 622"/>
        <xdr:cNvCxnSpPr/>
      </xdr:nvCxnSpPr>
      <xdr:spPr>
        <a:xfrm>
          <a:off x="13703300" y="13196303"/>
          <a:ext cx="889000" cy="2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74308</xdr:rowOff>
    </xdr:from>
    <xdr:to>
      <xdr:col>76</xdr:col>
      <xdr:colOff>165100</xdr:colOff>
      <xdr:row>76</xdr:row>
      <xdr:rowOff>4459</xdr:rowOff>
    </xdr:to>
    <xdr:sp macro="" textlink="">
      <xdr:nvSpPr>
        <xdr:cNvPr id="624" name="フローチャート: 判断 623"/>
        <xdr:cNvSpPr/>
      </xdr:nvSpPr>
      <xdr:spPr>
        <a:xfrm>
          <a:off x="14541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20985</xdr:rowOff>
    </xdr:from>
    <xdr:ext cx="534377" cy="259045"/>
    <xdr:sp macro="" textlink="">
      <xdr:nvSpPr>
        <xdr:cNvPr id="625" name="テキスト ボックス 624"/>
        <xdr:cNvSpPr txBox="1"/>
      </xdr:nvSpPr>
      <xdr:spPr>
        <a:xfrm>
          <a:off x="14325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134195</xdr:rowOff>
    </xdr:from>
    <xdr:to>
      <xdr:col>71</xdr:col>
      <xdr:colOff>177800</xdr:colOff>
      <xdr:row>76</xdr:row>
      <xdr:rowOff>166103</xdr:rowOff>
    </xdr:to>
    <xdr:cxnSp macro="">
      <xdr:nvCxnSpPr>
        <xdr:cNvPr id="626" name="直線コネクタ 625"/>
        <xdr:cNvCxnSpPr/>
      </xdr:nvCxnSpPr>
      <xdr:spPr>
        <a:xfrm>
          <a:off x="12814300" y="13164395"/>
          <a:ext cx="889000" cy="3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55525</xdr:rowOff>
    </xdr:from>
    <xdr:to>
      <xdr:col>72</xdr:col>
      <xdr:colOff>38100</xdr:colOff>
      <xdr:row>75</xdr:row>
      <xdr:rowOff>157125</xdr:rowOff>
    </xdr:to>
    <xdr:sp macro="" textlink="">
      <xdr:nvSpPr>
        <xdr:cNvPr id="627" name="フローチャート: 判断 626"/>
        <xdr:cNvSpPr/>
      </xdr:nvSpPr>
      <xdr:spPr>
        <a:xfrm>
          <a:off x="13652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2202</xdr:rowOff>
    </xdr:from>
    <xdr:ext cx="534377" cy="259045"/>
    <xdr:sp macro="" textlink="">
      <xdr:nvSpPr>
        <xdr:cNvPr id="628" name="テキスト ボックス 627"/>
        <xdr:cNvSpPr txBox="1"/>
      </xdr:nvSpPr>
      <xdr:spPr>
        <a:xfrm>
          <a:off x="13436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41370</xdr:rowOff>
    </xdr:from>
    <xdr:to>
      <xdr:col>67</xdr:col>
      <xdr:colOff>101600</xdr:colOff>
      <xdr:row>75</xdr:row>
      <xdr:rowOff>142970</xdr:rowOff>
    </xdr:to>
    <xdr:sp macro="" textlink="">
      <xdr:nvSpPr>
        <xdr:cNvPr id="629" name="フローチャート: 判断 628"/>
        <xdr:cNvSpPr/>
      </xdr:nvSpPr>
      <xdr:spPr>
        <a:xfrm>
          <a:off x="12763500" y="12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159497</xdr:rowOff>
    </xdr:from>
    <xdr:ext cx="534377" cy="259045"/>
    <xdr:sp macro="" textlink="">
      <xdr:nvSpPr>
        <xdr:cNvPr id="630" name="テキスト ボックス 629"/>
        <xdr:cNvSpPr txBox="1"/>
      </xdr:nvSpPr>
      <xdr:spPr>
        <a:xfrm>
          <a:off x="12547111" y="12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159156</xdr:rowOff>
    </xdr:from>
    <xdr:to>
      <xdr:col>85</xdr:col>
      <xdr:colOff>177800</xdr:colOff>
      <xdr:row>77</xdr:row>
      <xdr:rowOff>89306</xdr:rowOff>
    </xdr:to>
    <xdr:sp macro="" textlink="">
      <xdr:nvSpPr>
        <xdr:cNvPr id="636" name="楕円 635"/>
        <xdr:cNvSpPr/>
      </xdr:nvSpPr>
      <xdr:spPr>
        <a:xfrm>
          <a:off x="16268700" y="1318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74083</xdr:rowOff>
    </xdr:from>
    <xdr:ext cx="534377" cy="259045"/>
    <xdr:sp macro="" textlink="">
      <xdr:nvSpPr>
        <xdr:cNvPr id="637" name="公債費該当値テキスト"/>
        <xdr:cNvSpPr txBox="1"/>
      </xdr:nvSpPr>
      <xdr:spPr>
        <a:xfrm>
          <a:off x="16370300" y="13104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153442</xdr:rowOff>
    </xdr:from>
    <xdr:to>
      <xdr:col>81</xdr:col>
      <xdr:colOff>101600</xdr:colOff>
      <xdr:row>77</xdr:row>
      <xdr:rowOff>83592</xdr:rowOff>
    </xdr:to>
    <xdr:sp macro="" textlink="">
      <xdr:nvSpPr>
        <xdr:cNvPr id="638" name="楕円 637"/>
        <xdr:cNvSpPr/>
      </xdr:nvSpPr>
      <xdr:spPr>
        <a:xfrm>
          <a:off x="15430500" y="1318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74719</xdr:rowOff>
    </xdr:from>
    <xdr:ext cx="534377" cy="259045"/>
    <xdr:sp macro="" textlink="">
      <xdr:nvSpPr>
        <xdr:cNvPr id="639" name="テキスト ボックス 638"/>
        <xdr:cNvSpPr txBox="1"/>
      </xdr:nvSpPr>
      <xdr:spPr>
        <a:xfrm>
          <a:off x="15214111" y="1327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138049</xdr:rowOff>
    </xdr:from>
    <xdr:to>
      <xdr:col>76</xdr:col>
      <xdr:colOff>165100</xdr:colOff>
      <xdr:row>77</xdr:row>
      <xdr:rowOff>68199</xdr:rowOff>
    </xdr:to>
    <xdr:sp macro="" textlink="">
      <xdr:nvSpPr>
        <xdr:cNvPr id="640" name="楕円 639"/>
        <xdr:cNvSpPr/>
      </xdr:nvSpPr>
      <xdr:spPr>
        <a:xfrm>
          <a:off x="14541500" y="1316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59326</xdr:rowOff>
    </xdr:from>
    <xdr:ext cx="534377" cy="259045"/>
    <xdr:sp macro="" textlink="">
      <xdr:nvSpPr>
        <xdr:cNvPr id="641" name="テキスト ボックス 640"/>
        <xdr:cNvSpPr txBox="1"/>
      </xdr:nvSpPr>
      <xdr:spPr>
        <a:xfrm>
          <a:off x="14325111" y="1326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115303</xdr:rowOff>
    </xdr:from>
    <xdr:to>
      <xdr:col>72</xdr:col>
      <xdr:colOff>38100</xdr:colOff>
      <xdr:row>77</xdr:row>
      <xdr:rowOff>45453</xdr:rowOff>
    </xdr:to>
    <xdr:sp macro="" textlink="">
      <xdr:nvSpPr>
        <xdr:cNvPr id="642" name="楕円 641"/>
        <xdr:cNvSpPr/>
      </xdr:nvSpPr>
      <xdr:spPr>
        <a:xfrm>
          <a:off x="13652500" y="1314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36580</xdr:rowOff>
    </xdr:from>
    <xdr:ext cx="534377" cy="259045"/>
    <xdr:sp macro="" textlink="">
      <xdr:nvSpPr>
        <xdr:cNvPr id="643" name="テキスト ボックス 642"/>
        <xdr:cNvSpPr txBox="1"/>
      </xdr:nvSpPr>
      <xdr:spPr>
        <a:xfrm>
          <a:off x="13436111" y="13238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83395</xdr:rowOff>
    </xdr:from>
    <xdr:to>
      <xdr:col>67</xdr:col>
      <xdr:colOff>101600</xdr:colOff>
      <xdr:row>77</xdr:row>
      <xdr:rowOff>13545</xdr:rowOff>
    </xdr:to>
    <xdr:sp macro="" textlink="">
      <xdr:nvSpPr>
        <xdr:cNvPr id="644" name="楕円 643"/>
        <xdr:cNvSpPr/>
      </xdr:nvSpPr>
      <xdr:spPr>
        <a:xfrm>
          <a:off x="12763500" y="1311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4672</xdr:rowOff>
    </xdr:from>
    <xdr:ext cx="534377" cy="259045"/>
    <xdr:sp macro="" textlink="">
      <xdr:nvSpPr>
        <xdr:cNvPr id="645" name="テキスト ボックス 644"/>
        <xdr:cNvSpPr txBox="1"/>
      </xdr:nvSpPr>
      <xdr:spPr>
        <a:xfrm>
          <a:off x="12547111" y="13206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5" name="テキスト ボックス 66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149720</xdr:rowOff>
    </xdr:from>
    <xdr:to>
      <xdr:col>85</xdr:col>
      <xdr:colOff>126364</xdr:colOff>
      <xdr:row>99</xdr:row>
      <xdr:rowOff>31128</xdr:rowOff>
    </xdr:to>
    <xdr:cxnSp macro="">
      <xdr:nvCxnSpPr>
        <xdr:cNvPr id="669" name="直線コネクタ 668"/>
        <xdr:cNvCxnSpPr/>
      </xdr:nvCxnSpPr>
      <xdr:spPr>
        <a:xfrm flipV="1">
          <a:off x="16317595" y="15408770"/>
          <a:ext cx="1269" cy="159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34955</xdr:rowOff>
    </xdr:from>
    <xdr:ext cx="469744" cy="259045"/>
    <xdr:sp macro="" textlink="">
      <xdr:nvSpPr>
        <xdr:cNvPr id="670" name="積立金最小値テキスト"/>
        <xdr:cNvSpPr txBox="1"/>
      </xdr:nvSpPr>
      <xdr:spPr>
        <a:xfrm>
          <a:off x="16370300" y="1700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31128</xdr:rowOff>
    </xdr:from>
    <xdr:to>
      <xdr:col>86</xdr:col>
      <xdr:colOff>25400</xdr:colOff>
      <xdr:row>99</xdr:row>
      <xdr:rowOff>31128</xdr:rowOff>
    </xdr:to>
    <xdr:cxnSp macro="">
      <xdr:nvCxnSpPr>
        <xdr:cNvPr id="671" name="直線コネクタ 670"/>
        <xdr:cNvCxnSpPr/>
      </xdr:nvCxnSpPr>
      <xdr:spPr>
        <a:xfrm>
          <a:off x="16230600" y="1700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96397</xdr:rowOff>
    </xdr:from>
    <xdr:ext cx="599010" cy="259045"/>
    <xdr:sp macro="" textlink="">
      <xdr:nvSpPr>
        <xdr:cNvPr id="672" name="積立金最大値テキスト"/>
        <xdr:cNvSpPr txBox="1"/>
      </xdr:nvSpPr>
      <xdr:spPr>
        <a:xfrm>
          <a:off x="16370300" y="15183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149720</xdr:rowOff>
    </xdr:from>
    <xdr:to>
      <xdr:col>86</xdr:col>
      <xdr:colOff>25400</xdr:colOff>
      <xdr:row>89</xdr:row>
      <xdr:rowOff>149720</xdr:rowOff>
    </xdr:to>
    <xdr:cxnSp macro="">
      <xdr:nvCxnSpPr>
        <xdr:cNvPr id="673" name="直線コネクタ 672"/>
        <xdr:cNvCxnSpPr/>
      </xdr:nvCxnSpPr>
      <xdr:spPr>
        <a:xfrm>
          <a:off x="16230600" y="15408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17690</xdr:rowOff>
    </xdr:from>
    <xdr:to>
      <xdr:col>85</xdr:col>
      <xdr:colOff>127000</xdr:colOff>
      <xdr:row>98</xdr:row>
      <xdr:rowOff>3975</xdr:rowOff>
    </xdr:to>
    <xdr:cxnSp macro="">
      <xdr:nvCxnSpPr>
        <xdr:cNvPr id="674" name="直線コネクタ 673"/>
        <xdr:cNvCxnSpPr/>
      </xdr:nvCxnSpPr>
      <xdr:spPr>
        <a:xfrm flipV="1">
          <a:off x="15481300" y="16648340"/>
          <a:ext cx="838200" cy="15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40175</xdr:rowOff>
    </xdr:from>
    <xdr:ext cx="534377" cy="259045"/>
    <xdr:sp macro="" textlink="">
      <xdr:nvSpPr>
        <xdr:cNvPr id="675" name="積立金平均値テキスト"/>
        <xdr:cNvSpPr txBox="1"/>
      </xdr:nvSpPr>
      <xdr:spPr>
        <a:xfrm>
          <a:off x="16370300" y="16670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61748</xdr:rowOff>
    </xdr:from>
    <xdr:to>
      <xdr:col>85</xdr:col>
      <xdr:colOff>177800</xdr:colOff>
      <xdr:row>97</xdr:row>
      <xdr:rowOff>163348</xdr:rowOff>
    </xdr:to>
    <xdr:sp macro="" textlink="">
      <xdr:nvSpPr>
        <xdr:cNvPr id="676" name="フローチャート: 判断 675"/>
        <xdr:cNvSpPr/>
      </xdr:nvSpPr>
      <xdr:spPr>
        <a:xfrm>
          <a:off x="16268700" y="1669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3975</xdr:rowOff>
    </xdr:from>
    <xdr:to>
      <xdr:col>81</xdr:col>
      <xdr:colOff>50800</xdr:colOff>
      <xdr:row>98</xdr:row>
      <xdr:rowOff>5283</xdr:rowOff>
    </xdr:to>
    <xdr:cxnSp macro="">
      <xdr:nvCxnSpPr>
        <xdr:cNvPr id="677" name="直線コネクタ 676"/>
        <xdr:cNvCxnSpPr/>
      </xdr:nvCxnSpPr>
      <xdr:spPr>
        <a:xfrm flipV="1">
          <a:off x="14592300" y="16806075"/>
          <a:ext cx="889000" cy="1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165836</xdr:rowOff>
    </xdr:from>
    <xdr:to>
      <xdr:col>81</xdr:col>
      <xdr:colOff>101600</xdr:colOff>
      <xdr:row>98</xdr:row>
      <xdr:rowOff>95986</xdr:rowOff>
    </xdr:to>
    <xdr:sp macro="" textlink="">
      <xdr:nvSpPr>
        <xdr:cNvPr id="678" name="フローチャート: 判断 677"/>
        <xdr:cNvSpPr/>
      </xdr:nvSpPr>
      <xdr:spPr>
        <a:xfrm>
          <a:off x="15430500" y="1679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87113</xdr:rowOff>
    </xdr:from>
    <xdr:ext cx="534377" cy="259045"/>
    <xdr:sp macro="" textlink="">
      <xdr:nvSpPr>
        <xdr:cNvPr id="679" name="テキスト ボックス 678"/>
        <xdr:cNvSpPr txBox="1"/>
      </xdr:nvSpPr>
      <xdr:spPr>
        <a:xfrm>
          <a:off x="15214111" y="1688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116484</xdr:rowOff>
    </xdr:from>
    <xdr:to>
      <xdr:col>76</xdr:col>
      <xdr:colOff>114300</xdr:colOff>
      <xdr:row>98</xdr:row>
      <xdr:rowOff>5283</xdr:rowOff>
    </xdr:to>
    <xdr:cxnSp macro="">
      <xdr:nvCxnSpPr>
        <xdr:cNvPr id="680" name="直線コネクタ 679"/>
        <xdr:cNvCxnSpPr/>
      </xdr:nvCxnSpPr>
      <xdr:spPr>
        <a:xfrm>
          <a:off x="13703300" y="16747134"/>
          <a:ext cx="889000" cy="60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164833</xdr:rowOff>
    </xdr:from>
    <xdr:to>
      <xdr:col>76</xdr:col>
      <xdr:colOff>165100</xdr:colOff>
      <xdr:row>98</xdr:row>
      <xdr:rowOff>94983</xdr:rowOff>
    </xdr:to>
    <xdr:sp macro="" textlink="">
      <xdr:nvSpPr>
        <xdr:cNvPr id="681" name="フローチャート: 判断 680"/>
        <xdr:cNvSpPr/>
      </xdr:nvSpPr>
      <xdr:spPr>
        <a:xfrm>
          <a:off x="14541500" y="16795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86110</xdr:rowOff>
    </xdr:from>
    <xdr:ext cx="534377" cy="259045"/>
    <xdr:sp macro="" textlink="">
      <xdr:nvSpPr>
        <xdr:cNvPr id="682" name="テキスト ボックス 681"/>
        <xdr:cNvSpPr txBox="1"/>
      </xdr:nvSpPr>
      <xdr:spPr>
        <a:xfrm>
          <a:off x="14325111" y="16888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116484</xdr:rowOff>
    </xdr:from>
    <xdr:to>
      <xdr:col>71</xdr:col>
      <xdr:colOff>177800</xdr:colOff>
      <xdr:row>97</xdr:row>
      <xdr:rowOff>168720</xdr:rowOff>
    </xdr:to>
    <xdr:cxnSp macro="">
      <xdr:nvCxnSpPr>
        <xdr:cNvPr id="683" name="直線コネクタ 682"/>
        <xdr:cNvCxnSpPr/>
      </xdr:nvCxnSpPr>
      <xdr:spPr>
        <a:xfrm flipV="1">
          <a:off x="12814300" y="16747134"/>
          <a:ext cx="889000" cy="52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90830</xdr:rowOff>
    </xdr:from>
    <xdr:to>
      <xdr:col>72</xdr:col>
      <xdr:colOff>38100</xdr:colOff>
      <xdr:row>98</xdr:row>
      <xdr:rowOff>20980</xdr:rowOff>
    </xdr:to>
    <xdr:sp macro="" textlink="">
      <xdr:nvSpPr>
        <xdr:cNvPr id="684" name="フローチャート: 判断 683"/>
        <xdr:cNvSpPr/>
      </xdr:nvSpPr>
      <xdr:spPr>
        <a:xfrm>
          <a:off x="13652500" y="1672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12107</xdr:rowOff>
    </xdr:from>
    <xdr:ext cx="534377" cy="259045"/>
    <xdr:sp macro="" textlink="">
      <xdr:nvSpPr>
        <xdr:cNvPr id="685" name="テキスト ボックス 684"/>
        <xdr:cNvSpPr txBox="1"/>
      </xdr:nvSpPr>
      <xdr:spPr>
        <a:xfrm>
          <a:off x="13436111" y="1681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167450</xdr:rowOff>
    </xdr:from>
    <xdr:to>
      <xdr:col>67</xdr:col>
      <xdr:colOff>101600</xdr:colOff>
      <xdr:row>98</xdr:row>
      <xdr:rowOff>97600</xdr:rowOff>
    </xdr:to>
    <xdr:sp macro="" textlink="">
      <xdr:nvSpPr>
        <xdr:cNvPr id="686" name="フローチャート: 判断 685"/>
        <xdr:cNvSpPr/>
      </xdr:nvSpPr>
      <xdr:spPr>
        <a:xfrm>
          <a:off x="12763500" y="167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88727</xdr:rowOff>
    </xdr:from>
    <xdr:ext cx="534377" cy="259045"/>
    <xdr:sp macro="" textlink="">
      <xdr:nvSpPr>
        <xdr:cNvPr id="687" name="テキスト ボックス 686"/>
        <xdr:cNvSpPr txBox="1"/>
      </xdr:nvSpPr>
      <xdr:spPr>
        <a:xfrm>
          <a:off x="12547111" y="16890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138340</xdr:rowOff>
    </xdr:from>
    <xdr:to>
      <xdr:col>85</xdr:col>
      <xdr:colOff>177800</xdr:colOff>
      <xdr:row>97</xdr:row>
      <xdr:rowOff>68490</xdr:rowOff>
    </xdr:to>
    <xdr:sp macro="" textlink="">
      <xdr:nvSpPr>
        <xdr:cNvPr id="693" name="楕円 692"/>
        <xdr:cNvSpPr/>
      </xdr:nvSpPr>
      <xdr:spPr>
        <a:xfrm>
          <a:off x="16268700" y="1659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161217</xdr:rowOff>
    </xdr:from>
    <xdr:ext cx="534377" cy="259045"/>
    <xdr:sp macro="" textlink="">
      <xdr:nvSpPr>
        <xdr:cNvPr id="694" name="積立金該当値テキスト"/>
        <xdr:cNvSpPr txBox="1"/>
      </xdr:nvSpPr>
      <xdr:spPr>
        <a:xfrm>
          <a:off x="16370300" y="1644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124625</xdr:rowOff>
    </xdr:from>
    <xdr:to>
      <xdr:col>81</xdr:col>
      <xdr:colOff>101600</xdr:colOff>
      <xdr:row>98</xdr:row>
      <xdr:rowOff>54775</xdr:rowOff>
    </xdr:to>
    <xdr:sp macro="" textlink="">
      <xdr:nvSpPr>
        <xdr:cNvPr id="695" name="楕円 694"/>
        <xdr:cNvSpPr/>
      </xdr:nvSpPr>
      <xdr:spPr>
        <a:xfrm>
          <a:off x="15430500" y="1675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71302</xdr:rowOff>
    </xdr:from>
    <xdr:ext cx="534377" cy="259045"/>
    <xdr:sp macro="" textlink="">
      <xdr:nvSpPr>
        <xdr:cNvPr id="696" name="テキスト ボックス 695"/>
        <xdr:cNvSpPr txBox="1"/>
      </xdr:nvSpPr>
      <xdr:spPr>
        <a:xfrm>
          <a:off x="15214111" y="1653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125933</xdr:rowOff>
    </xdr:from>
    <xdr:to>
      <xdr:col>76</xdr:col>
      <xdr:colOff>165100</xdr:colOff>
      <xdr:row>98</xdr:row>
      <xdr:rowOff>56083</xdr:rowOff>
    </xdr:to>
    <xdr:sp macro="" textlink="">
      <xdr:nvSpPr>
        <xdr:cNvPr id="697" name="楕円 696"/>
        <xdr:cNvSpPr/>
      </xdr:nvSpPr>
      <xdr:spPr>
        <a:xfrm>
          <a:off x="14541500" y="1675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72610</xdr:rowOff>
    </xdr:from>
    <xdr:ext cx="534377" cy="259045"/>
    <xdr:sp macro="" textlink="">
      <xdr:nvSpPr>
        <xdr:cNvPr id="698" name="テキスト ボックス 697"/>
        <xdr:cNvSpPr txBox="1"/>
      </xdr:nvSpPr>
      <xdr:spPr>
        <a:xfrm>
          <a:off x="14325111" y="16531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65684</xdr:rowOff>
    </xdr:from>
    <xdr:to>
      <xdr:col>72</xdr:col>
      <xdr:colOff>38100</xdr:colOff>
      <xdr:row>97</xdr:row>
      <xdr:rowOff>167284</xdr:rowOff>
    </xdr:to>
    <xdr:sp macro="" textlink="">
      <xdr:nvSpPr>
        <xdr:cNvPr id="699" name="楕円 698"/>
        <xdr:cNvSpPr/>
      </xdr:nvSpPr>
      <xdr:spPr>
        <a:xfrm>
          <a:off x="13652500" y="1669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12361</xdr:rowOff>
    </xdr:from>
    <xdr:ext cx="534377" cy="259045"/>
    <xdr:sp macro="" textlink="">
      <xdr:nvSpPr>
        <xdr:cNvPr id="700" name="テキスト ボックス 699"/>
        <xdr:cNvSpPr txBox="1"/>
      </xdr:nvSpPr>
      <xdr:spPr>
        <a:xfrm>
          <a:off x="13436111" y="1647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117920</xdr:rowOff>
    </xdr:from>
    <xdr:to>
      <xdr:col>67</xdr:col>
      <xdr:colOff>101600</xdr:colOff>
      <xdr:row>98</xdr:row>
      <xdr:rowOff>48070</xdr:rowOff>
    </xdr:to>
    <xdr:sp macro="" textlink="">
      <xdr:nvSpPr>
        <xdr:cNvPr id="701" name="楕円 700"/>
        <xdr:cNvSpPr/>
      </xdr:nvSpPr>
      <xdr:spPr>
        <a:xfrm>
          <a:off x="12763500" y="1674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64597</xdr:rowOff>
    </xdr:from>
    <xdr:ext cx="534377" cy="259045"/>
    <xdr:sp macro="" textlink="">
      <xdr:nvSpPr>
        <xdr:cNvPr id="702" name="テキスト ボックス 701"/>
        <xdr:cNvSpPr txBox="1"/>
      </xdr:nvSpPr>
      <xdr:spPr>
        <a:xfrm>
          <a:off x="12547111" y="1652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3" name="直線コネクタ 71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4" name="テキスト ボックス 71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5" name="直線コネクタ 71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6" name="テキスト ボックス 71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8" name="テキスト ボックス 717"/>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9" name="直線コネクタ 71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0" name="テキスト ボックス 719"/>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1" name="直線コネクタ 72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2" name="テキスト ボックス 721"/>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4" name="テキスト ボックス 72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30734</xdr:rowOff>
    </xdr:from>
    <xdr:to>
      <xdr:col>116</xdr:col>
      <xdr:colOff>62864</xdr:colOff>
      <xdr:row>39</xdr:row>
      <xdr:rowOff>44450</xdr:rowOff>
    </xdr:to>
    <xdr:cxnSp macro="">
      <xdr:nvCxnSpPr>
        <xdr:cNvPr id="726" name="直線コネクタ 725"/>
        <xdr:cNvCxnSpPr/>
      </xdr:nvCxnSpPr>
      <xdr:spPr>
        <a:xfrm flipV="1">
          <a:off x="22159595" y="5174234"/>
          <a:ext cx="1269" cy="1556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8" name="直線コネクタ 72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148861</xdr:rowOff>
    </xdr:from>
    <xdr:ext cx="469744" cy="259045"/>
    <xdr:sp macro="" textlink="">
      <xdr:nvSpPr>
        <xdr:cNvPr id="729" name="投資及び出資金最大値テキスト"/>
        <xdr:cNvSpPr txBox="1"/>
      </xdr:nvSpPr>
      <xdr:spPr>
        <a:xfrm>
          <a:off x="22212300" y="4949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30734</xdr:rowOff>
    </xdr:from>
    <xdr:to>
      <xdr:col>116</xdr:col>
      <xdr:colOff>152400</xdr:colOff>
      <xdr:row>30</xdr:row>
      <xdr:rowOff>30734</xdr:rowOff>
    </xdr:to>
    <xdr:cxnSp macro="">
      <xdr:nvCxnSpPr>
        <xdr:cNvPr id="730" name="直線コネクタ 729"/>
        <xdr:cNvCxnSpPr/>
      </xdr:nvCxnSpPr>
      <xdr:spPr>
        <a:xfrm>
          <a:off x="22072600" y="517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1" name="直線コネクタ 73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5859</xdr:rowOff>
    </xdr:from>
    <xdr:ext cx="378565" cy="259045"/>
    <xdr:sp macro="" textlink="">
      <xdr:nvSpPr>
        <xdr:cNvPr id="732" name="投資及び出資金平均値テキスト"/>
        <xdr:cNvSpPr txBox="1"/>
      </xdr:nvSpPr>
      <xdr:spPr>
        <a:xfrm>
          <a:off x="22212300" y="63495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154432</xdr:rowOff>
    </xdr:from>
    <xdr:to>
      <xdr:col>116</xdr:col>
      <xdr:colOff>114300</xdr:colOff>
      <xdr:row>38</xdr:row>
      <xdr:rowOff>84582</xdr:rowOff>
    </xdr:to>
    <xdr:sp macro="" textlink="">
      <xdr:nvSpPr>
        <xdr:cNvPr id="733" name="フローチャート: 判断 732"/>
        <xdr:cNvSpPr/>
      </xdr:nvSpPr>
      <xdr:spPr>
        <a:xfrm>
          <a:off x="221107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4" name="直線コネクタ 73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137287</xdr:rowOff>
    </xdr:from>
    <xdr:to>
      <xdr:col>112</xdr:col>
      <xdr:colOff>38100</xdr:colOff>
      <xdr:row>38</xdr:row>
      <xdr:rowOff>67437</xdr:rowOff>
    </xdr:to>
    <xdr:sp macro="" textlink="">
      <xdr:nvSpPr>
        <xdr:cNvPr id="735" name="フローチャート: 判断 734"/>
        <xdr:cNvSpPr/>
      </xdr:nvSpPr>
      <xdr:spPr>
        <a:xfrm>
          <a:off x="21272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83964</xdr:rowOff>
    </xdr:from>
    <xdr:ext cx="469744" cy="259045"/>
    <xdr:sp macro="" textlink="">
      <xdr:nvSpPr>
        <xdr:cNvPr id="736" name="テキスト ボックス 735"/>
        <xdr:cNvSpPr txBox="1"/>
      </xdr:nvSpPr>
      <xdr:spPr>
        <a:xfrm>
          <a:off x="21088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7" name="直線コネクタ 73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12319</xdr:rowOff>
    </xdr:from>
    <xdr:to>
      <xdr:col>107</xdr:col>
      <xdr:colOff>101600</xdr:colOff>
      <xdr:row>38</xdr:row>
      <xdr:rowOff>113919</xdr:rowOff>
    </xdr:to>
    <xdr:sp macro="" textlink="">
      <xdr:nvSpPr>
        <xdr:cNvPr id="738" name="フローチャート: 判断 737"/>
        <xdr:cNvSpPr/>
      </xdr:nvSpPr>
      <xdr:spPr>
        <a:xfrm>
          <a:off x="20383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130446</xdr:rowOff>
    </xdr:from>
    <xdr:ext cx="378565" cy="259045"/>
    <xdr:sp macro="" textlink="">
      <xdr:nvSpPr>
        <xdr:cNvPr id="739" name="テキスト ボックス 738"/>
        <xdr:cNvSpPr txBox="1"/>
      </xdr:nvSpPr>
      <xdr:spPr>
        <a:xfrm>
          <a:off x="20245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0" name="直線コネクタ 73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148146</xdr:rowOff>
    </xdr:from>
    <xdr:to>
      <xdr:col>102</xdr:col>
      <xdr:colOff>165100</xdr:colOff>
      <xdr:row>38</xdr:row>
      <xdr:rowOff>78296</xdr:rowOff>
    </xdr:to>
    <xdr:sp macro="" textlink="">
      <xdr:nvSpPr>
        <xdr:cNvPr id="741" name="フローチャート: 判断 740"/>
        <xdr:cNvSpPr/>
      </xdr:nvSpPr>
      <xdr:spPr>
        <a:xfrm>
          <a:off x="19494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94823</xdr:rowOff>
    </xdr:from>
    <xdr:ext cx="378565" cy="259045"/>
    <xdr:sp macro="" textlink="">
      <xdr:nvSpPr>
        <xdr:cNvPr id="742" name="テキスト ボックス 741"/>
        <xdr:cNvSpPr txBox="1"/>
      </xdr:nvSpPr>
      <xdr:spPr>
        <a:xfrm>
          <a:off x="19356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xdr:rowOff>
    </xdr:from>
    <xdr:to>
      <xdr:col>98</xdr:col>
      <xdr:colOff>38100</xdr:colOff>
      <xdr:row>38</xdr:row>
      <xdr:rowOff>102489</xdr:rowOff>
    </xdr:to>
    <xdr:sp macro="" textlink="">
      <xdr:nvSpPr>
        <xdr:cNvPr id="743" name="フローチャート: 判断 742"/>
        <xdr:cNvSpPr/>
      </xdr:nvSpPr>
      <xdr:spPr>
        <a:xfrm>
          <a:off x="18605500" y="651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119016</xdr:rowOff>
    </xdr:from>
    <xdr:ext cx="378565" cy="259045"/>
    <xdr:sp macro="" textlink="">
      <xdr:nvSpPr>
        <xdr:cNvPr id="744" name="テキスト ボックス 743"/>
        <xdr:cNvSpPr txBox="1"/>
      </xdr:nvSpPr>
      <xdr:spPr>
        <a:xfrm>
          <a:off x="18467017" y="6291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0" name="楕円 74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1"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2" name="楕円 75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3" name="テキスト ボックス 752"/>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4" name="楕円 75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5" name="テキスト ボックス 75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6" name="楕円 75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7" name="テキスト ボックス 75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8" name="楕円 75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9" name="テキスト ボックス 75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0" name="直線コネクタ 76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1" name="テキスト ボックス 77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2" name="直線コネクタ 77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3" name="テキスト ボックス 77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6" name="直線コネクタ 77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7" name="テキスト ボックス 77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8" name="直線コネクタ 77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9" name="テキスト ボックス 77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1" name="テキスト ボックス 780"/>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85941</xdr:rowOff>
    </xdr:from>
    <xdr:to>
      <xdr:col>116</xdr:col>
      <xdr:colOff>62864</xdr:colOff>
      <xdr:row>59</xdr:row>
      <xdr:rowOff>44450</xdr:rowOff>
    </xdr:to>
    <xdr:cxnSp macro="">
      <xdr:nvCxnSpPr>
        <xdr:cNvPr id="783" name="直線コネクタ 782"/>
        <xdr:cNvCxnSpPr/>
      </xdr:nvCxnSpPr>
      <xdr:spPr>
        <a:xfrm flipV="1">
          <a:off x="22159595" y="8658441"/>
          <a:ext cx="1269" cy="1501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5" name="直線コネクタ 78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32618</xdr:rowOff>
    </xdr:from>
    <xdr:ext cx="534377" cy="259045"/>
    <xdr:sp macro="" textlink="">
      <xdr:nvSpPr>
        <xdr:cNvPr id="786" name="貸付金最大値テキスト"/>
        <xdr:cNvSpPr txBox="1"/>
      </xdr:nvSpPr>
      <xdr:spPr>
        <a:xfrm>
          <a:off x="22212300" y="843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85941</xdr:rowOff>
    </xdr:from>
    <xdr:to>
      <xdr:col>116</xdr:col>
      <xdr:colOff>152400</xdr:colOff>
      <xdr:row>50</xdr:row>
      <xdr:rowOff>85941</xdr:rowOff>
    </xdr:to>
    <xdr:cxnSp macro="">
      <xdr:nvCxnSpPr>
        <xdr:cNvPr id="787" name="直線コネクタ 786"/>
        <xdr:cNvCxnSpPr/>
      </xdr:nvCxnSpPr>
      <xdr:spPr>
        <a:xfrm>
          <a:off x="22072600" y="8658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8" name="直線コネクタ 787"/>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103681</xdr:rowOff>
    </xdr:from>
    <xdr:ext cx="469744" cy="259045"/>
    <xdr:sp macro="" textlink="">
      <xdr:nvSpPr>
        <xdr:cNvPr id="789" name="貸付金平均値テキスト"/>
        <xdr:cNvSpPr txBox="1"/>
      </xdr:nvSpPr>
      <xdr:spPr>
        <a:xfrm>
          <a:off x="22212300" y="98763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80804</xdr:rowOff>
    </xdr:from>
    <xdr:to>
      <xdr:col>116</xdr:col>
      <xdr:colOff>114300</xdr:colOff>
      <xdr:row>59</xdr:row>
      <xdr:rowOff>10954</xdr:rowOff>
    </xdr:to>
    <xdr:sp macro="" textlink="">
      <xdr:nvSpPr>
        <xdr:cNvPr id="790" name="フローチャート: 判断 789"/>
        <xdr:cNvSpPr/>
      </xdr:nvSpPr>
      <xdr:spPr>
        <a:xfrm>
          <a:off x="221107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44431</xdr:rowOff>
    </xdr:from>
    <xdr:to>
      <xdr:col>111</xdr:col>
      <xdr:colOff>177800</xdr:colOff>
      <xdr:row>59</xdr:row>
      <xdr:rowOff>44450</xdr:rowOff>
    </xdr:to>
    <xdr:cxnSp macro="">
      <xdr:nvCxnSpPr>
        <xdr:cNvPr id="791" name="直線コネクタ 790"/>
        <xdr:cNvCxnSpPr/>
      </xdr:nvCxnSpPr>
      <xdr:spPr>
        <a:xfrm>
          <a:off x="20434300" y="1015998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61525</xdr:rowOff>
    </xdr:from>
    <xdr:to>
      <xdr:col>112</xdr:col>
      <xdr:colOff>38100</xdr:colOff>
      <xdr:row>58</xdr:row>
      <xdr:rowOff>163125</xdr:rowOff>
    </xdr:to>
    <xdr:sp macro="" textlink="">
      <xdr:nvSpPr>
        <xdr:cNvPr id="792" name="フローチャート: 判断 791"/>
        <xdr:cNvSpPr/>
      </xdr:nvSpPr>
      <xdr:spPr>
        <a:xfrm>
          <a:off x="21272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8202</xdr:rowOff>
    </xdr:from>
    <xdr:ext cx="469744" cy="259045"/>
    <xdr:sp macro="" textlink="">
      <xdr:nvSpPr>
        <xdr:cNvPr id="793" name="テキスト ボックス 792"/>
        <xdr:cNvSpPr txBox="1"/>
      </xdr:nvSpPr>
      <xdr:spPr>
        <a:xfrm>
          <a:off x="21088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44374</xdr:rowOff>
    </xdr:from>
    <xdr:to>
      <xdr:col>107</xdr:col>
      <xdr:colOff>50800</xdr:colOff>
      <xdr:row>59</xdr:row>
      <xdr:rowOff>44431</xdr:rowOff>
    </xdr:to>
    <xdr:cxnSp macro="">
      <xdr:nvCxnSpPr>
        <xdr:cNvPr id="794" name="直線コネクタ 793"/>
        <xdr:cNvCxnSpPr/>
      </xdr:nvCxnSpPr>
      <xdr:spPr>
        <a:xfrm>
          <a:off x="19545300" y="10159924"/>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82499</xdr:rowOff>
    </xdr:from>
    <xdr:to>
      <xdr:col>107</xdr:col>
      <xdr:colOff>101600</xdr:colOff>
      <xdr:row>59</xdr:row>
      <xdr:rowOff>12649</xdr:rowOff>
    </xdr:to>
    <xdr:sp macro="" textlink="">
      <xdr:nvSpPr>
        <xdr:cNvPr id="795" name="フローチャート: 判断 794"/>
        <xdr:cNvSpPr/>
      </xdr:nvSpPr>
      <xdr:spPr>
        <a:xfrm>
          <a:off x="20383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29176</xdr:rowOff>
    </xdr:from>
    <xdr:ext cx="469744" cy="259045"/>
    <xdr:sp macro="" textlink="">
      <xdr:nvSpPr>
        <xdr:cNvPr id="796" name="テキスト ボックス 795"/>
        <xdr:cNvSpPr txBox="1"/>
      </xdr:nvSpPr>
      <xdr:spPr>
        <a:xfrm>
          <a:off x="20199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44374</xdr:rowOff>
    </xdr:from>
    <xdr:to>
      <xdr:col>102</xdr:col>
      <xdr:colOff>114300</xdr:colOff>
      <xdr:row>59</xdr:row>
      <xdr:rowOff>44374</xdr:rowOff>
    </xdr:to>
    <xdr:cxnSp macro="">
      <xdr:nvCxnSpPr>
        <xdr:cNvPr id="797" name="直線コネクタ 796"/>
        <xdr:cNvCxnSpPr/>
      </xdr:nvCxnSpPr>
      <xdr:spPr>
        <a:xfrm>
          <a:off x="18656300" y="101599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92539</xdr:rowOff>
    </xdr:from>
    <xdr:to>
      <xdr:col>102</xdr:col>
      <xdr:colOff>165100</xdr:colOff>
      <xdr:row>59</xdr:row>
      <xdr:rowOff>22689</xdr:rowOff>
    </xdr:to>
    <xdr:sp macro="" textlink="">
      <xdr:nvSpPr>
        <xdr:cNvPr id="798" name="フローチャート: 判断 797"/>
        <xdr:cNvSpPr/>
      </xdr:nvSpPr>
      <xdr:spPr>
        <a:xfrm>
          <a:off x="19494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39216</xdr:rowOff>
    </xdr:from>
    <xdr:ext cx="469744" cy="259045"/>
    <xdr:sp macro="" textlink="">
      <xdr:nvSpPr>
        <xdr:cNvPr id="799" name="テキスト ボックス 798"/>
        <xdr:cNvSpPr txBox="1"/>
      </xdr:nvSpPr>
      <xdr:spPr>
        <a:xfrm>
          <a:off x="19310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87414</xdr:rowOff>
    </xdr:from>
    <xdr:to>
      <xdr:col>98</xdr:col>
      <xdr:colOff>38100</xdr:colOff>
      <xdr:row>59</xdr:row>
      <xdr:rowOff>17564</xdr:rowOff>
    </xdr:to>
    <xdr:sp macro="" textlink="">
      <xdr:nvSpPr>
        <xdr:cNvPr id="800" name="フローチャート: 判断 799"/>
        <xdr:cNvSpPr/>
      </xdr:nvSpPr>
      <xdr:spPr>
        <a:xfrm>
          <a:off x="18605500" y="1003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34091</xdr:rowOff>
    </xdr:from>
    <xdr:ext cx="469744" cy="259045"/>
    <xdr:sp macro="" textlink="">
      <xdr:nvSpPr>
        <xdr:cNvPr id="801" name="テキスト ボックス 800"/>
        <xdr:cNvSpPr txBox="1"/>
      </xdr:nvSpPr>
      <xdr:spPr>
        <a:xfrm>
          <a:off x="18421428" y="980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7" name="楕円 806"/>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8"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9" name="楕円 808"/>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0" name="テキスト ボックス 809"/>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165081</xdr:rowOff>
    </xdr:from>
    <xdr:to>
      <xdr:col>107</xdr:col>
      <xdr:colOff>101600</xdr:colOff>
      <xdr:row>59</xdr:row>
      <xdr:rowOff>95231</xdr:rowOff>
    </xdr:to>
    <xdr:sp macro="" textlink="">
      <xdr:nvSpPr>
        <xdr:cNvPr id="811" name="楕円 810"/>
        <xdr:cNvSpPr/>
      </xdr:nvSpPr>
      <xdr:spPr>
        <a:xfrm>
          <a:off x="20383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86358</xdr:rowOff>
    </xdr:from>
    <xdr:ext cx="249299" cy="259045"/>
    <xdr:sp macro="" textlink="">
      <xdr:nvSpPr>
        <xdr:cNvPr id="812" name="テキスト ボックス 811"/>
        <xdr:cNvSpPr txBox="1"/>
      </xdr:nvSpPr>
      <xdr:spPr>
        <a:xfrm>
          <a:off x="20309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165024</xdr:rowOff>
    </xdr:from>
    <xdr:to>
      <xdr:col>102</xdr:col>
      <xdr:colOff>165100</xdr:colOff>
      <xdr:row>59</xdr:row>
      <xdr:rowOff>95174</xdr:rowOff>
    </xdr:to>
    <xdr:sp macro="" textlink="">
      <xdr:nvSpPr>
        <xdr:cNvPr id="813" name="楕円 812"/>
        <xdr:cNvSpPr/>
      </xdr:nvSpPr>
      <xdr:spPr>
        <a:xfrm>
          <a:off x="19494500" y="1010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86301</xdr:rowOff>
    </xdr:from>
    <xdr:ext cx="249299" cy="259045"/>
    <xdr:sp macro="" textlink="">
      <xdr:nvSpPr>
        <xdr:cNvPr id="814" name="テキスト ボックス 813"/>
        <xdr:cNvSpPr txBox="1"/>
      </xdr:nvSpPr>
      <xdr:spPr>
        <a:xfrm>
          <a:off x="19420650" y="10201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165024</xdr:rowOff>
    </xdr:from>
    <xdr:to>
      <xdr:col>98</xdr:col>
      <xdr:colOff>38100</xdr:colOff>
      <xdr:row>59</xdr:row>
      <xdr:rowOff>95174</xdr:rowOff>
    </xdr:to>
    <xdr:sp macro="" textlink="">
      <xdr:nvSpPr>
        <xdr:cNvPr id="815" name="楕円 814"/>
        <xdr:cNvSpPr/>
      </xdr:nvSpPr>
      <xdr:spPr>
        <a:xfrm>
          <a:off x="18605500" y="1010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86301</xdr:rowOff>
    </xdr:from>
    <xdr:ext cx="249299" cy="259045"/>
    <xdr:sp macro="" textlink="">
      <xdr:nvSpPr>
        <xdr:cNvPr id="816" name="テキスト ボックス 815"/>
        <xdr:cNvSpPr txBox="1"/>
      </xdr:nvSpPr>
      <xdr:spPr>
        <a:xfrm>
          <a:off x="18531650" y="10201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9" name="テキスト ボックス 82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1" name="テキスト ボックス 83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3" name="テキスト ボックス 83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5" name="テキスト ボックス 834"/>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7" name="テキスト ボックス 836"/>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18047</xdr:rowOff>
    </xdr:from>
    <xdr:to>
      <xdr:col>116</xdr:col>
      <xdr:colOff>62864</xdr:colOff>
      <xdr:row>79</xdr:row>
      <xdr:rowOff>31572</xdr:rowOff>
    </xdr:to>
    <xdr:cxnSp macro="">
      <xdr:nvCxnSpPr>
        <xdr:cNvPr id="841" name="直線コネクタ 840"/>
        <xdr:cNvCxnSpPr/>
      </xdr:nvCxnSpPr>
      <xdr:spPr>
        <a:xfrm flipV="1">
          <a:off x="22159595" y="12190997"/>
          <a:ext cx="1269" cy="1385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35399</xdr:rowOff>
    </xdr:from>
    <xdr:ext cx="534377" cy="259045"/>
    <xdr:sp macro="" textlink="">
      <xdr:nvSpPr>
        <xdr:cNvPr id="842" name="繰出金最小値テキスト"/>
        <xdr:cNvSpPr txBox="1"/>
      </xdr:nvSpPr>
      <xdr:spPr>
        <a:xfrm>
          <a:off x="22212300" y="1357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31572</xdr:rowOff>
    </xdr:from>
    <xdr:to>
      <xdr:col>116</xdr:col>
      <xdr:colOff>152400</xdr:colOff>
      <xdr:row>79</xdr:row>
      <xdr:rowOff>31572</xdr:rowOff>
    </xdr:to>
    <xdr:cxnSp macro="">
      <xdr:nvCxnSpPr>
        <xdr:cNvPr id="843" name="直線コネクタ 842"/>
        <xdr:cNvCxnSpPr/>
      </xdr:nvCxnSpPr>
      <xdr:spPr>
        <a:xfrm>
          <a:off x="22072600" y="13576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136174</xdr:rowOff>
    </xdr:from>
    <xdr:ext cx="534377" cy="259045"/>
    <xdr:sp macro="" textlink="">
      <xdr:nvSpPr>
        <xdr:cNvPr id="844" name="繰出金最大値テキスト"/>
        <xdr:cNvSpPr txBox="1"/>
      </xdr:nvSpPr>
      <xdr:spPr>
        <a:xfrm>
          <a:off x="22212300" y="1196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18047</xdr:rowOff>
    </xdr:from>
    <xdr:to>
      <xdr:col>116</xdr:col>
      <xdr:colOff>152400</xdr:colOff>
      <xdr:row>71</xdr:row>
      <xdr:rowOff>18047</xdr:rowOff>
    </xdr:to>
    <xdr:cxnSp macro="">
      <xdr:nvCxnSpPr>
        <xdr:cNvPr id="845" name="直線コネクタ 844"/>
        <xdr:cNvCxnSpPr/>
      </xdr:nvCxnSpPr>
      <xdr:spPr>
        <a:xfrm>
          <a:off x="22072600" y="1219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84683</xdr:rowOff>
    </xdr:from>
    <xdr:to>
      <xdr:col>116</xdr:col>
      <xdr:colOff>63500</xdr:colOff>
      <xdr:row>77</xdr:row>
      <xdr:rowOff>86283</xdr:rowOff>
    </xdr:to>
    <xdr:cxnSp macro="">
      <xdr:nvCxnSpPr>
        <xdr:cNvPr id="846" name="直線コネクタ 845"/>
        <xdr:cNvCxnSpPr/>
      </xdr:nvCxnSpPr>
      <xdr:spPr>
        <a:xfrm>
          <a:off x="21323300" y="13286333"/>
          <a:ext cx="8382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90479</xdr:rowOff>
    </xdr:from>
    <xdr:ext cx="534377" cy="259045"/>
    <xdr:sp macro="" textlink="">
      <xdr:nvSpPr>
        <xdr:cNvPr id="847" name="繰出金平均値テキスト"/>
        <xdr:cNvSpPr txBox="1"/>
      </xdr:nvSpPr>
      <xdr:spPr>
        <a:xfrm>
          <a:off x="22212300" y="12777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67602</xdr:rowOff>
    </xdr:from>
    <xdr:to>
      <xdr:col>116</xdr:col>
      <xdr:colOff>114300</xdr:colOff>
      <xdr:row>75</xdr:row>
      <xdr:rowOff>169202</xdr:rowOff>
    </xdr:to>
    <xdr:sp macro="" textlink="">
      <xdr:nvSpPr>
        <xdr:cNvPr id="848" name="フローチャート: 判断 847"/>
        <xdr:cNvSpPr/>
      </xdr:nvSpPr>
      <xdr:spPr>
        <a:xfrm>
          <a:off x="221107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121983</xdr:rowOff>
    </xdr:from>
    <xdr:to>
      <xdr:col>111</xdr:col>
      <xdr:colOff>177800</xdr:colOff>
      <xdr:row>77</xdr:row>
      <xdr:rowOff>84683</xdr:rowOff>
    </xdr:to>
    <xdr:cxnSp macro="">
      <xdr:nvCxnSpPr>
        <xdr:cNvPr id="849" name="直線コネクタ 848"/>
        <xdr:cNvCxnSpPr/>
      </xdr:nvCxnSpPr>
      <xdr:spPr>
        <a:xfrm>
          <a:off x="20434300" y="13152183"/>
          <a:ext cx="889000" cy="13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69850</xdr:rowOff>
    </xdr:from>
    <xdr:to>
      <xdr:col>112</xdr:col>
      <xdr:colOff>38100</xdr:colOff>
      <xdr:row>76</xdr:row>
      <xdr:rowOff>0</xdr:rowOff>
    </xdr:to>
    <xdr:sp macro="" textlink="">
      <xdr:nvSpPr>
        <xdr:cNvPr id="850" name="フローチャート: 判断 849"/>
        <xdr:cNvSpPr/>
      </xdr:nvSpPr>
      <xdr:spPr>
        <a:xfrm>
          <a:off x="21272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16527</xdr:rowOff>
    </xdr:from>
    <xdr:ext cx="534377" cy="259045"/>
    <xdr:sp macro="" textlink="">
      <xdr:nvSpPr>
        <xdr:cNvPr id="851" name="テキスト ボックス 850"/>
        <xdr:cNvSpPr txBox="1"/>
      </xdr:nvSpPr>
      <xdr:spPr>
        <a:xfrm>
          <a:off x="21056111" y="1270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121983</xdr:rowOff>
    </xdr:from>
    <xdr:to>
      <xdr:col>107</xdr:col>
      <xdr:colOff>50800</xdr:colOff>
      <xdr:row>77</xdr:row>
      <xdr:rowOff>2921</xdr:rowOff>
    </xdr:to>
    <xdr:cxnSp macro="">
      <xdr:nvCxnSpPr>
        <xdr:cNvPr id="852" name="直線コネクタ 851"/>
        <xdr:cNvCxnSpPr/>
      </xdr:nvCxnSpPr>
      <xdr:spPr>
        <a:xfrm flipV="1">
          <a:off x="19545300" y="13152183"/>
          <a:ext cx="889000" cy="52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149975</xdr:rowOff>
    </xdr:from>
    <xdr:to>
      <xdr:col>107</xdr:col>
      <xdr:colOff>101600</xdr:colOff>
      <xdr:row>75</xdr:row>
      <xdr:rowOff>80125</xdr:rowOff>
    </xdr:to>
    <xdr:sp macro="" textlink="">
      <xdr:nvSpPr>
        <xdr:cNvPr id="853" name="フローチャート: 判断 852"/>
        <xdr:cNvSpPr/>
      </xdr:nvSpPr>
      <xdr:spPr>
        <a:xfrm>
          <a:off x="20383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96652</xdr:rowOff>
    </xdr:from>
    <xdr:ext cx="534377" cy="259045"/>
    <xdr:sp macro="" textlink="">
      <xdr:nvSpPr>
        <xdr:cNvPr id="854" name="テキスト ボックス 853"/>
        <xdr:cNvSpPr txBox="1"/>
      </xdr:nvSpPr>
      <xdr:spPr>
        <a:xfrm>
          <a:off x="20167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2921</xdr:rowOff>
    </xdr:from>
    <xdr:to>
      <xdr:col>102</xdr:col>
      <xdr:colOff>114300</xdr:colOff>
      <xdr:row>77</xdr:row>
      <xdr:rowOff>65520</xdr:rowOff>
    </xdr:to>
    <xdr:cxnSp macro="">
      <xdr:nvCxnSpPr>
        <xdr:cNvPr id="855" name="直線コネクタ 854"/>
        <xdr:cNvCxnSpPr/>
      </xdr:nvCxnSpPr>
      <xdr:spPr>
        <a:xfrm flipV="1">
          <a:off x="18656300" y="13204571"/>
          <a:ext cx="889000" cy="6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164338</xdr:rowOff>
    </xdr:from>
    <xdr:to>
      <xdr:col>102</xdr:col>
      <xdr:colOff>165100</xdr:colOff>
      <xdr:row>75</xdr:row>
      <xdr:rowOff>94488</xdr:rowOff>
    </xdr:to>
    <xdr:sp macro="" textlink="">
      <xdr:nvSpPr>
        <xdr:cNvPr id="856" name="フローチャート: 判断 855"/>
        <xdr:cNvSpPr/>
      </xdr:nvSpPr>
      <xdr:spPr>
        <a:xfrm>
          <a:off x="19494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111015</xdr:rowOff>
    </xdr:from>
    <xdr:ext cx="534377" cy="259045"/>
    <xdr:sp macro="" textlink="">
      <xdr:nvSpPr>
        <xdr:cNvPr id="857" name="テキスト ボックス 856"/>
        <xdr:cNvSpPr txBox="1"/>
      </xdr:nvSpPr>
      <xdr:spPr>
        <a:xfrm>
          <a:off x="19278111" y="1262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146926</xdr:rowOff>
    </xdr:from>
    <xdr:to>
      <xdr:col>98</xdr:col>
      <xdr:colOff>38100</xdr:colOff>
      <xdr:row>75</xdr:row>
      <xdr:rowOff>77076</xdr:rowOff>
    </xdr:to>
    <xdr:sp macro="" textlink="">
      <xdr:nvSpPr>
        <xdr:cNvPr id="858" name="フローチャート: 判断 857"/>
        <xdr:cNvSpPr/>
      </xdr:nvSpPr>
      <xdr:spPr>
        <a:xfrm>
          <a:off x="186055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93603</xdr:rowOff>
    </xdr:from>
    <xdr:ext cx="534377" cy="259045"/>
    <xdr:sp macro="" textlink="">
      <xdr:nvSpPr>
        <xdr:cNvPr id="859" name="テキスト ボックス 858"/>
        <xdr:cNvSpPr txBox="1"/>
      </xdr:nvSpPr>
      <xdr:spPr>
        <a:xfrm>
          <a:off x="18389111" y="1260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35483</xdr:rowOff>
    </xdr:from>
    <xdr:to>
      <xdr:col>116</xdr:col>
      <xdr:colOff>114300</xdr:colOff>
      <xdr:row>77</xdr:row>
      <xdr:rowOff>137083</xdr:rowOff>
    </xdr:to>
    <xdr:sp macro="" textlink="">
      <xdr:nvSpPr>
        <xdr:cNvPr id="865" name="楕円 864"/>
        <xdr:cNvSpPr/>
      </xdr:nvSpPr>
      <xdr:spPr>
        <a:xfrm>
          <a:off x="22110700" y="1323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13910</xdr:rowOff>
    </xdr:from>
    <xdr:ext cx="534377" cy="259045"/>
    <xdr:sp macro="" textlink="">
      <xdr:nvSpPr>
        <xdr:cNvPr id="866" name="繰出金該当値テキスト"/>
        <xdr:cNvSpPr txBox="1"/>
      </xdr:nvSpPr>
      <xdr:spPr>
        <a:xfrm>
          <a:off x="22212300" y="1321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33883</xdr:rowOff>
    </xdr:from>
    <xdr:to>
      <xdr:col>112</xdr:col>
      <xdr:colOff>38100</xdr:colOff>
      <xdr:row>77</xdr:row>
      <xdr:rowOff>135483</xdr:rowOff>
    </xdr:to>
    <xdr:sp macro="" textlink="">
      <xdr:nvSpPr>
        <xdr:cNvPr id="867" name="楕円 866"/>
        <xdr:cNvSpPr/>
      </xdr:nvSpPr>
      <xdr:spPr>
        <a:xfrm>
          <a:off x="21272500" y="1323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126610</xdr:rowOff>
    </xdr:from>
    <xdr:ext cx="534377" cy="259045"/>
    <xdr:sp macro="" textlink="">
      <xdr:nvSpPr>
        <xdr:cNvPr id="868" name="テキスト ボックス 867"/>
        <xdr:cNvSpPr txBox="1"/>
      </xdr:nvSpPr>
      <xdr:spPr>
        <a:xfrm>
          <a:off x="21056111" y="13328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71183</xdr:rowOff>
    </xdr:from>
    <xdr:to>
      <xdr:col>107</xdr:col>
      <xdr:colOff>101600</xdr:colOff>
      <xdr:row>77</xdr:row>
      <xdr:rowOff>1333</xdr:rowOff>
    </xdr:to>
    <xdr:sp macro="" textlink="">
      <xdr:nvSpPr>
        <xdr:cNvPr id="869" name="楕円 868"/>
        <xdr:cNvSpPr/>
      </xdr:nvSpPr>
      <xdr:spPr>
        <a:xfrm>
          <a:off x="20383500" y="1310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163910</xdr:rowOff>
    </xdr:from>
    <xdr:ext cx="534377" cy="259045"/>
    <xdr:sp macro="" textlink="">
      <xdr:nvSpPr>
        <xdr:cNvPr id="870" name="テキスト ボックス 869"/>
        <xdr:cNvSpPr txBox="1"/>
      </xdr:nvSpPr>
      <xdr:spPr>
        <a:xfrm>
          <a:off x="20167111" y="1319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123571</xdr:rowOff>
    </xdr:from>
    <xdr:to>
      <xdr:col>102</xdr:col>
      <xdr:colOff>165100</xdr:colOff>
      <xdr:row>77</xdr:row>
      <xdr:rowOff>53721</xdr:rowOff>
    </xdr:to>
    <xdr:sp macro="" textlink="">
      <xdr:nvSpPr>
        <xdr:cNvPr id="871" name="楕円 870"/>
        <xdr:cNvSpPr/>
      </xdr:nvSpPr>
      <xdr:spPr>
        <a:xfrm>
          <a:off x="19494500" y="131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44848</xdr:rowOff>
    </xdr:from>
    <xdr:ext cx="534377" cy="259045"/>
    <xdr:sp macro="" textlink="">
      <xdr:nvSpPr>
        <xdr:cNvPr id="872" name="テキスト ボックス 871"/>
        <xdr:cNvSpPr txBox="1"/>
      </xdr:nvSpPr>
      <xdr:spPr>
        <a:xfrm>
          <a:off x="19278111" y="1324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14720</xdr:rowOff>
    </xdr:from>
    <xdr:to>
      <xdr:col>98</xdr:col>
      <xdr:colOff>38100</xdr:colOff>
      <xdr:row>77</xdr:row>
      <xdr:rowOff>116320</xdr:rowOff>
    </xdr:to>
    <xdr:sp macro="" textlink="">
      <xdr:nvSpPr>
        <xdr:cNvPr id="873" name="楕円 872"/>
        <xdr:cNvSpPr/>
      </xdr:nvSpPr>
      <xdr:spPr>
        <a:xfrm>
          <a:off x="18605500" y="1321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107447</xdr:rowOff>
    </xdr:from>
    <xdr:ext cx="534377" cy="259045"/>
    <xdr:sp macro="" textlink="">
      <xdr:nvSpPr>
        <xdr:cNvPr id="874" name="テキスト ボックス 873"/>
        <xdr:cNvSpPr txBox="1"/>
      </xdr:nvSpPr>
      <xdr:spPr>
        <a:xfrm>
          <a:off x="18389111" y="1330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歳出決算総額は、住民一人あたり４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０２８</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円となっている。主な構成項目である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は、住民一人当たり１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３９０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円となっており、性質別歳出項目の中で割合が一番大きい項目となった。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類似団体平均より下回っているものの、増加傾向にあり、平成２９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年度から比較すると約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％増加して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年度決算においては、住民税非課税世帯等に対する臨時特別給付金、子育て世帯への臨時特別給付金の増が主な増要因となっている。</a:t>
          </a:r>
          <a:endParaRPr lang="ja-JP" altLang="ja-JP" sz="16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物件</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費は、住民一人当たり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７９２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度決算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においては前年度対比住民一人当たり６，８３２円の増となった。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総額も増となり、新型コロナウイルスワクチン接種委託料、接種会場設営等委託料、接種事業事務委託料の増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主な増要因となっている。今後も引き続き行財政改革の推進により、事務事業の見直しを図る等コスト削減に努めていく。</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６１４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令和３年度決算においては、前年度対比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１９１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円の増となった。</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一般職退職手当の増</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等によるもので、今後も民間委託や指定管理者制度等の取組を推進し、行政サービスの維持・強化を図る。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124,617
121,930
11.30
53,583,172
51,719,510
1,854,768
23,914,781
17,986,019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75692</xdr:rowOff>
    </xdr:from>
    <xdr:to>
      <xdr:col>24</xdr:col>
      <xdr:colOff>62865</xdr:colOff>
      <xdr:row>39</xdr:row>
      <xdr:rowOff>24943</xdr:rowOff>
    </xdr:to>
    <xdr:cxnSp macro="">
      <xdr:nvCxnSpPr>
        <xdr:cNvPr id="54" name="直線コネクタ 53"/>
        <xdr:cNvCxnSpPr/>
      </xdr:nvCxnSpPr>
      <xdr:spPr>
        <a:xfrm flipV="1">
          <a:off x="4633595" y="5219192"/>
          <a:ext cx="1270" cy="1492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28770</xdr:rowOff>
    </xdr:from>
    <xdr:ext cx="469744" cy="259045"/>
    <xdr:sp macro="" textlink="">
      <xdr:nvSpPr>
        <xdr:cNvPr id="55" name="議会費最小値テキスト"/>
        <xdr:cNvSpPr txBox="1"/>
      </xdr:nvSpPr>
      <xdr:spPr>
        <a:xfrm>
          <a:off x="4686300" y="6715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24943</xdr:rowOff>
    </xdr:from>
    <xdr:to>
      <xdr:col>24</xdr:col>
      <xdr:colOff>152400</xdr:colOff>
      <xdr:row>39</xdr:row>
      <xdr:rowOff>24943</xdr:rowOff>
    </xdr:to>
    <xdr:cxnSp macro="">
      <xdr:nvCxnSpPr>
        <xdr:cNvPr id="56" name="直線コネクタ 55"/>
        <xdr:cNvCxnSpPr/>
      </xdr:nvCxnSpPr>
      <xdr:spPr>
        <a:xfrm>
          <a:off x="4546600" y="6711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22369</xdr:rowOff>
    </xdr:from>
    <xdr:ext cx="469744" cy="259045"/>
    <xdr:sp macro="" textlink="">
      <xdr:nvSpPr>
        <xdr:cNvPr id="57" name="議会費最大値テキスト"/>
        <xdr:cNvSpPr txBox="1"/>
      </xdr:nvSpPr>
      <xdr:spPr>
        <a:xfrm>
          <a:off x="4686300" y="4994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75692</xdr:rowOff>
    </xdr:from>
    <xdr:to>
      <xdr:col>24</xdr:col>
      <xdr:colOff>152400</xdr:colOff>
      <xdr:row>30</xdr:row>
      <xdr:rowOff>75692</xdr:rowOff>
    </xdr:to>
    <xdr:cxnSp macro="">
      <xdr:nvCxnSpPr>
        <xdr:cNvPr id="58" name="直線コネクタ 57"/>
        <xdr:cNvCxnSpPr/>
      </xdr:nvCxnSpPr>
      <xdr:spPr>
        <a:xfrm>
          <a:off x="4546600" y="5219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13513</xdr:rowOff>
    </xdr:from>
    <xdr:to>
      <xdr:col>24</xdr:col>
      <xdr:colOff>63500</xdr:colOff>
      <xdr:row>34</xdr:row>
      <xdr:rowOff>18085</xdr:rowOff>
    </xdr:to>
    <xdr:cxnSp macro="">
      <xdr:nvCxnSpPr>
        <xdr:cNvPr id="59" name="直線コネクタ 58"/>
        <xdr:cNvCxnSpPr/>
      </xdr:nvCxnSpPr>
      <xdr:spPr>
        <a:xfrm>
          <a:off x="3797300" y="584281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63212</xdr:rowOff>
    </xdr:from>
    <xdr:ext cx="469744" cy="259045"/>
    <xdr:sp macro="" textlink="">
      <xdr:nvSpPr>
        <xdr:cNvPr id="60" name="議会費平均値テキスト"/>
        <xdr:cNvSpPr txBox="1"/>
      </xdr:nvSpPr>
      <xdr:spPr>
        <a:xfrm>
          <a:off x="4686300" y="6063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84785</xdr:rowOff>
    </xdr:from>
    <xdr:to>
      <xdr:col>24</xdr:col>
      <xdr:colOff>114300</xdr:colOff>
      <xdr:row>36</xdr:row>
      <xdr:rowOff>14935</xdr:rowOff>
    </xdr:to>
    <xdr:sp macro="" textlink="">
      <xdr:nvSpPr>
        <xdr:cNvPr id="61" name="フローチャート: 判断 60"/>
        <xdr:cNvSpPr/>
      </xdr:nvSpPr>
      <xdr:spPr>
        <a:xfrm>
          <a:off x="4584700" y="608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91694</xdr:rowOff>
    </xdr:from>
    <xdr:to>
      <xdr:col>19</xdr:col>
      <xdr:colOff>177800</xdr:colOff>
      <xdr:row>34</xdr:row>
      <xdr:rowOff>13513</xdr:rowOff>
    </xdr:to>
    <xdr:cxnSp macro="">
      <xdr:nvCxnSpPr>
        <xdr:cNvPr id="62" name="直線コネクタ 61"/>
        <xdr:cNvCxnSpPr/>
      </xdr:nvCxnSpPr>
      <xdr:spPr>
        <a:xfrm>
          <a:off x="2908300" y="5749544"/>
          <a:ext cx="889000" cy="9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93015</xdr:rowOff>
    </xdr:from>
    <xdr:to>
      <xdr:col>20</xdr:col>
      <xdr:colOff>38100</xdr:colOff>
      <xdr:row>36</xdr:row>
      <xdr:rowOff>23165</xdr:rowOff>
    </xdr:to>
    <xdr:sp macro="" textlink="">
      <xdr:nvSpPr>
        <xdr:cNvPr id="63" name="フローチャート: 判断 62"/>
        <xdr:cNvSpPr/>
      </xdr:nvSpPr>
      <xdr:spPr>
        <a:xfrm>
          <a:off x="3746500" y="609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14292</xdr:rowOff>
    </xdr:from>
    <xdr:ext cx="469744" cy="259045"/>
    <xdr:sp macro="" textlink="">
      <xdr:nvSpPr>
        <xdr:cNvPr id="64" name="テキスト ボックス 63"/>
        <xdr:cNvSpPr txBox="1"/>
      </xdr:nvSpPr>
      <xdr:spPr>
        <a:xfrm>
          <a:off x="3562428" y="6186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83464</xdr:rowOff>
    </xdr:from>
    <xdr:to>
      <xdr:col>15</xdr:col>
      <xdr:colOff>50800</xdr:colOff>
      <xdr:row>33</xdr:row>
      <xdr:rowOff>91694</xdr:rowOff>
    </xdr:to>
    <xdr:cxnSp macro="">
      <xdr:nvCxnSpPr>
        <xdr:cNvPr id="65" name="直線コネクタ 64"/>
        <xdr:cNvCxnSpPr/>
      </xdr:nvCxnSpPr>
      <xdr:spPr>
        <a:xfrm>
          <a:off x="2019300" y="5741314"/>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40894</xdr:rowOff>
    </xdr:from>
    <xdr:to>
      <xdr:col>15</xdr:col>
      <xdr:colOff>101600</xdr:colOff>
      <xdr:row>35</xdr:row>
      <xdr:rowOff>142494</xdr:rowOff>
    </xdr:to>
    <xdr:sp macro="" textlink="">
      <xdr:nvSpPr>
        <xdr:cNvPr id="66" name="フローチャート: 判断 65"/>
        <xdr:cNvSpPr/>
      </xdr:nvSpPr>
      <xdr:spPr>
        <a:xfrm>
          <a:off x="2857500" y="604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133621</xdr:rowOff>
    </xdr:from>
    <xdr:ext cx="469744" cy="259045"/>
    <xdr:sp macro="" textlink="">
      <xdr:nvSpPr>
        <xdr:cNvPr id="67" name="テキスト ボックス 66"/>
        <xdr:cNvSpPr txBox="1"/>
      </xdr:nvSpPr>
      <xdr:spPr>
        <a:xfrm>
          <a:off x="2673428" y="613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49631</xdr:rowOff>
    </xdr:from>
    <xdr:to>
      <xdr:col>10</xdr:col>
      <xdr:colOff>114300</xdr:colOff>
      <xdr:row>33</xdr:row>
      <xdr:rowOff>83464</xdr:rowOff>
    </xdr:to>
    <xdr:cxnSp macro="">
      <xdr:nvCxnSpPr>
        <xdr:cNvPr id="68" name="直線コネクタ 67"/>
        <xdr:cNvCxnSpPr/>
      </xdr:nvCxnSpPr>
      <xdr:spPr>
        <a:xfrm>
          <a:off x="1130300" y="5707481"/>
          <a:ext cx="889000" cy="3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6147</xdr:rowOff>
    </xdr:from>
    <xdr:to>
      <xdr:col>10</xdr:col>
      <xdr:colOff>165100</xdr:colOff>
      <xdr:row>35</xdr:row>
      <xdr:rowOff>107747</xdr:rowOff>
    </xdr:to>
    <xdr:sp macro="" textlink="">
      <xdr:nvSpPr>
        <xdr:cNvPr id="69" name="フローチャート: 判断 68"/>
        <xdr:cNvSpPr/>
      </xdr:nvSpPr>
      <xdr:spPr>
        <a:xfrm>
          <a:off x="1968500" y="600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98874</xdr:rowOff>
    </xdr:from>
    <xdr:ext cx="469744" cy="259045"/>
    <xdr:sp macro="" textlink="">
      <xdr:nvSpPr>
        <xdr:cNvPr id="70" name="テキスト ボックス 69"/>
        <xdr:cNvSpPr txBox="1"/>
      </xdr:nvSpPr>
      <xdr:spPr>
        <a:xfrm>
          <a:off x="1784428" y="6099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163881</xdr:rowOff>
    </xdr:from>
    <xdr:to>
      <xdr:col>6</xdr:col>
      <xdr:colOff>38100</xdr:colOff>
      <xdr:row>35</xdr:row>
      <xdr:rowOff>94031</xdr:rowOff>
    </xdr:to>
    <xdr:sp macro="" textlink="">
      <xdr:nvSpPr>
        <xdr:cNvPr id="71" name="フローチャート: 判断 70"/>
        <xdr:cNvSpPr/>
      </xdr:nvSpPr>
      <xdr:spPr>
        <a:xfrm>
          <a:off x="1079500" y="599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85158</xdr:rowOff>
    </xdr:from>
    <xdr:ext cx="469744" cy="259045"/>
    <xdr:sp macro="" textlink="">
      <xdr:nvSpPr>
        <xdr:cNvPr id="72" name="テキスト ボックス 71"/>
        <xdr:cNvSpPr txBox="1"/>
      </xdr:nvSpPr>
      <xdr:spPr>
        <a:xfrm>
          <a:off x="895428" y="6085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138735</xdr:rowOff>
    </xdr:from>
    <xdr:to>
      <xdr:col>24</xdr:col>
      <xdr:colOff>114300</xdr:colOff>
      <xdr:row>34</xdr:row>
      <xdr:rowOff>68885</xdr:rowOff>
    </xdr:to>
    <xdr:sp macro="" textlink="">
      <xdr:nvSpPr>
        <xdr:cNvPr id="78" name="楕円 77"/>
        <xdr:cNvSpPr/>
      </xdr:nvSpPr>
      <xdr:spPr>
        <a:xfrm>
          <a:off x="4584700" y="579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161612</xdr:rowOff>
    </xdr:from>
    <xdr:ext cx="469744" cy="259045"/>
    <xdr:sp macro="" textlink="">
      <xdr:nvSpPr>
        <xdr:cNvPr id="79" name="議会費該当値テキスト"/>
        <xdr:cNvSpPr txBox="1"/>
      </xdr:nvSpPr>
      <xdr:spPr>
        <a:xfrm>
          <a:off x="4686300" y="564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134163</xdr:rowOff>
    </xdr:from>
    <xdr:to>
      <xdr:col>20</xdr:col>
      <xdr:colOff>38100</xdr:colOff>
      <xdr:row>34</xdr:row>
      <xdr:rowOff>64313</xdr:rowOff>
    </xdr:to>
    <xdr:sp macro="" textlink="">
      <xdr:nvSpPr>
        <xdr:cNvPr id="80" name="楕円 79"/>
        <xdr:cNvSpPr/>
      </xdr:nvSpPr>
      <xdr:spPr>
        <a:xfrm>
          <a:off x="3746500" y="579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80840</xdr:rowOff>
    </xdr:from>
    <xdr:ext cx="469744" cy="259045"/>
    <xdr:sp macro="" textlink="">
      <xdr:nvSpPr>
        <xdr:cNvPr id="81" name="テキスト ボックス 80"/>
        <xdr:cNvSpPr txBox="1"/>
      </xdr:nvSpPr>
      <xdr:spPr>
        <a:xfrm>
          <a:off x="3562428" y="5567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40894</xdr:rowOff>
    </xdr:from>
    <xdr:to>
      <xdr:col>15</xdr:col>
      <xdr:colOff>101600</xdr:colOff>
      <xdr:row>33</xdr:row>
      <xdr:rowOff>142494</xdr:rowOff>
    </xdr:to>
    <xdr:sp macro="" textlink="">
      <xdr:nvSpPr>
        <xdr:cNvPr id="82" name="楕円 81"/>
        <xdr:cNvSpPr/>
      </xdr:nvSpPr>
      <xdr:spPr>
        <a:xfrm>
          <a:off x="2857500" y="569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159021</xdr:rowOff>
    </xdr:from>
    <xdr:ext cx="469744" cy="259045"/>
    <xdr:sp macro="" textlink="">
      <xdr:nvSpPr>
        <xdr:cNvPr id="83" name="テキスト ボックス 82"/>
        <xdr:cNvSpPr txBox="1"/>
      </xdr:nvSpPr>
      <xdr:spPr>
        <a:xfrm>
          <a:off x="2673428" y="547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32664</xdr:rowOff>
    </xdr:from>
    <xdr:to>
      <xdr:col>10</xdr:col>
      <xdr:colOff>165100</xdr:colOff>
      <xdr:row>33</xdr:row>
      <xdr:rowOff>134264</xdr:rowOff>
    </xdr:to>
    <xdr:sp macro="" textlink="">
      <xdr:nvSpPr>
        <xdr:cNvPr id="84" name="楕円 83"/>
        <xdr:cNvSpPr/>
      </xdr:nvSpPr>
      <xdr:spPr>
        <a:xfrm>
          <a:off x="1968500" y="56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150791</xdr:rowOff>
    </xdr:from>
    <xdr:ext cx="469744" cy="259045"/>
    <xdr:sp macro="" textlink="">
      <xdr:nvSpPr>
        <xdr:cNvPr id="85" name="テキスト ボックス 84"/>
        <xdr:cNvSpPr txBox="1"/>
      </xdr:nvSpPr>
      <xdr:spPr>
        <a:xfrm>
          <a:off x="1784428" y="546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170281</xdr:rowOff>
    </xdr:from>
    <xdr:to>
      <xdr:col>6</xdr:col>
      <xdr:colOff>38100</xdr:colOff>
      <xdr:row>33</xdr:row>
      <xdr:rowOff>100431</xdr:rowOff>
    </xdr:to>
    <xdr:sp macro="" textlink="">
      <xdr:nvSpPr>
        <xdr:cNvPr id="86" name="楕円 85"/>
        <xdr:cNvSpPr/>
      </xdr:nvSpPr>
      <xdr:spPr>
        <a:xfrm>
          <a:off x="1079500" y="565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116958</xdr:rowOff>
    </xdr:from>
    <xdr:ext cx="469744" cy="259045"/>
    <xdr:sp macro="" textlink="">
      <xdr:nvSpPr>
        <xdr:cNvPr id="87" name="テキスト ボックス 86"/>
        <xdr:cNvSpPr txBox="1"/>
      </xdr:nvSpPr>
      <xdr:spPr>
        <a:xfrm>
          <a:off x="895428" y="543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71801</xdr:rowOff>
    </xdr:from>
    <xdr:to>
      <xdr:col>24</xdr:col>
      <xdr:colOff>62865</xdr:colOff>
      <xdr:row>57</xdr:row>
      <xdr:rowOff>151285</xdr:rowOff>
    </xdr:to>
    <xdr:cxnSp macro="">
      <xdr:nvCxnSpPr>
        <xdr:cNvPr id="109" name="直線コネクタ 108"/>
        <xdr:cNvCxnSpPr/>
      </xdr:nvCxnSpPr>
      <xdr:spPr>
        <a:xfrm flipV="1">
          <a:off x="4633595" y="8987201"/>
          <a:ext cx="1270" cy="936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155112</xdr:rowOff>
    </xdr:from>
    <xdr:ext cx="534377" cy="259045"/>
    <xdr:sp macro="" textlink="">
      <xdr:nvSpPr>
        <xdr:cNvPr id="110" name="総務費最小値テキスト"/>
        <xdr:cNvSpPr txBox="1"/>
      </xdr:nvSpPr>
      <xdr:spPr>
        <a:xfrm>
          <a:off x="4686300" y="992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151285</xdr:rowOff>
    </xdr:from>
    <xdr:to>
      <xdr:col>24</xdr:col>
      <xdr:colOff>152400</xdr:colOff>
      <xdr:row>57</xdr:row>
      <xdr:rowOff>151285</xdr:rowOff>
    </xdr:to>
    <xdr:cxnSp macro="">
      <xdr:nvCxnSpPr>
        <xdr:cNvPr id="111" name="直線コネクタ 110"/>
        <xdr:cNvCxnSpPr/>
      </xdr:nvCxnSpPr>
      <xdr:spPr>
        <a:xfrm>
          <a:off x="4546600" y="9923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18478</xdr:rowOff>
    </xdr:from>
    <xdr:ext cx="599010" cy="259045"/>
    <xdr:sp macro="" textlink="">
      <xdr:nvSpPr>
        <xdr:cNvPr id="112" name="総務費最大値テキスト"/>
        <xdr:cNvSpPr txBox="1"/>
      </xdr:nvSpPr>
      <xdr:spPr>
        <a:xfrm>
          <a:off x="4686300" y="876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239,851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71801</xdr:rowOff>
    </xdr:from>
    <xdr:to>
      <xdr:col>24</xdr:col>
      <xdr:colOff>152400</xdr:colOff>
      <xdr:row>52</xdr:row>
      <xdr:rowOff>71801</xdr:rowOff>
    </xdr:to>
    <xdr:cxnSp macro="">
      <xdr:nvCxnSpPr>
        <xdr:cNvPr id="113" name="直線コネクタ 112"/>
        <xdr:cNvCxnSpPr/>
      </xdr:nvCxnSpPr>
      <xdr:spPr>
        <a:xfrm>
          <a:off x="4546600" y="8987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168567</xdr:rowOff>
    </xdr:from>
    <xdr:to>
      <xdr:col>24</xdr:col>
      <xdr:colOff>63500</xdr:colOff>
      <xdr:row>57</xdr:row>
      <xdr:rowOff>81435</xdr:rowOff>
    </xdr:to>
    <xdr:cxnSp macro="">
      <xdr:nvCxnSpPr>
        <xdr:cNvPr id="114" name="直線コネクタ 113"/>
        <xdr:cNvCxnSpPr/>
      </xdr:nvCxnSpPr>
      <xdr:spPr>
        <a:xfrm>
          <a:off x="3797300" y="9426867"/>
          <a:ext cx="838200" cy="427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9442</xdr:rowOff>
    </xdr:from>
    <xdr:ext cx="534377" cy="259045"/>
    <xdr:sp macro="" textlink="">
      <xdr:nvSpPr>
        <xdr:cNvPr id="115" name="総務費平均値テキスト"/>
        <xdr:cNvSpPr txBox="1"/>
      </xdr:nvSpPr>
      <xdr:spPr>
        <a:xfrm>
          <a:off x="4686300" y="9610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158015</xdr:rowOff>
    </xdr:from>
    <xdr:to>
      <xdr:col>24</xdr:col>
      <xdr:colOff>114300</xdr:colOff>
      <xdr:row>57</xdr:row>
      <xdr:rowOff>88165</xdr:rowOff>
    </xdr:to>
    <xdr:sp macro="" textlink="">
      <xdr:nvSpPr>
        <xdr:cNvPr id="116" name="フローチャート: 判断 115"/>
        <xdr:cNvSpPr/>
      </xdr:nvSpPr>
      <xdr:spPr>
        <a:xfrm>
          <a:off x="45847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168567</xdr:rowOff>
    </xdr:from>
    <xdr:to>
      <xdr:col>19</xdr:col>
      <xdr:colOff>177800</xdr:colOff>
      <xdr:row>57</xdr:row>
      <xdr:rowOff>104496</xdr:rowOff>
    </xdr:to>
    <xdr:cxnSp macro="">
      <xdr:nvCxnSpPr>
        <xdr:cNvPr id="117" name="直線コネクタ 116"/>
        <xdr:cNvCxnSpPr/>
      </xdr:nvCxnSpPr>
      <xdr:spPr>
        <a:xfrm flipV="1">
          <a:off x="2908300" y="9426867"/>
          <a:ext cx="889000" cy="45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89856</xdr:rowOff>
    </xdr:from>
    <xdr:to>
      <xdr:col>20</xdr:col>
      <xdr:colOff>38100</xdr:colOff>
      <xdr:row>55</xdr:row>
      <xdr:rowOff>20006</xdr:rowOff>
    </xdr:to>
    <xdr:sp macro="" textlink="">
      <xdr:nvSpPr>
        <xdr:cNvPr id="118" name="フローチャート: 判断 117"/>
        <xdr:cNvSpPr/>
      </xdr:nvSpPr>
      <xdr:spPr>
        <a:xfrm>
          <a:off x="3746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36533</xdr:rowOff>
    </xdr:from>
    <xdr:ext cx="599010" cy="259045"/>
    <xdr:sp macro="" textlink="">
      <xdr:nvSpPr>
        <xdr:cNvPr id="119" name="テキスト ボックス 118"/>
        <xdr:cNvSpPr txBox="1"/>
      </xdr:nvSpPr>
      <xdr:spPr>
        <a:xfrm>
          <a:off x="3497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97587</xdr:rowOff>
    </xdr:from>
    <xdr:to>
      <xdr:col>15</xdr:col>
      <xdr:colOff>50800</xdr:colOff>
      <xdr:row>57</xdr:row>
      <xdr:rowOff>104496</xdr:rowOff>
    </xdr:to>
    <xdr:cxnSp macro="">
      <xdr:nvCxnSpPr>
        <xdr:cNvPr id="120" name="直線コネクタ 119"/>
        <xdr:cNvCxnSpPr/>
      </xdr:nvCxnSpPr>
      <xdr:spPr>
        <a:xfrm>
          <a:off x="2019300" y="9870237"/>
          <a:ext cx="889000" cy="6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22670</xdr:rowOff>
    </xdr:from>
    <xdr:to>
      <xdr:col>15</xdr:col>
      <xdr:colOff>101600</xdr:colOff>
      <xdr:row>57</xdr:row>
      <xdr:rowOff>124270</xdr:rowOff>
    </xdr:to>
    <xdr:sp macro="" textlink="">
      <xdr:nvSpPr>
        <xdr:cNvPr id="121" name="フローチャート: 判断 120"/>
        <xdr:cNvSpPr/>
      </xdr:nvSpPr>
      <xdr:spPr>
        <a:xfrm>
          <a:off x="2857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140797</xdr:rowOff>
    </xdr:from>
    <xdr:ext cx="534377" cy="259045"/>
    <xdr:sp macro="" textlink="">
      <xdr:nvSpPr>
        <xdr:cNvPr id="122" name="テキスト ボックス 121"/>
        <xdr:cNvSpPr txBox="1"/>
      </xdr:nvSpPr>
      <xdr:spPr>
        <a:xfrm>
          <a:off x="2641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97587</xdr:rowOff>
    </xdr:from>
    <xdr:to>
      <xdr:col>10</xdr:col>
      <xdr:colOff>114300</xdr:colOff>
      <xdr:row>57</xdr:row>
      <xdr:rowOff>120269</xdr:rowOff>
    </xdr:to>
    <xdr:cxnSp macro="">
      <xdr:nvCxnSpPr>
        <xdr:cNvPr id="123" name="直線コネクタ 122"/>
        <xdr:cNvCxnSpPr/>
      </xdr:nvCxnSpPr>
      <xdr:spPr>
        <a:xfrm flipV="1">
          <a:off x="1130300" y="9870237"/>
          <a:ext cx="889000" cy="2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5187</xdr:rowOff>
    </xdr:from>
    <xdr:to>
      <xdr:col>10</xdr:col>
      <xdr:colOff>165100</xdr:colOff>
      <xdr:row>57</xdr:row>
      <xdr:rowOff>106787</xdr:rowOff>
    </xdr:to>
    <xdr:sp macro="" textlink="">
      <xdr:nvSpPr>
        <xdr:cNvPr id="124" name="フローチャート: 判断 123"/>
        <xdr:cNvSpPr/>
      </xdr:nvSpPr>
      <xdr:spPr>
        <a:xfrm>
          <a:off x="1968500" y="977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123314</xdr:rowOff>
    </xdr:from>
    <xdr:ext cx="534377" cy="259045"/>
    <xdr:sp macro="" textlink="">
      <xdr:nvSpPr>
        <xdr:cNvPr id="125" name="テキスト ボックス 124"/>
        <xdr:cNvSpPr txBox="1"/>
      </xdr:nvSpPr>
      <xdr:spPr>
        <a:xfrm>
          <a:off x="1752111" y="955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43587</xdr:rowOff>
    </xdr:from>
    <xdr:to>
      <xdr:col>6</xdr:col>
      <xdr:colOff>38100</xdr:colOff>
      <xdr:row>57</xdr:row>
      <xdr:rowOff>145187</xdr:rowOff>
    </xdr:to>
    <xdr:sp macro="" textlink="">
      <xdr:nvSpPr>
        <xdr:cNvPr id="126" name="フローチャート: 判断 125"/>
        <xdr:cNvSpPr/>
      </xdr:nvSpPr>
      <xdr:spPr>
        <a:xfrm>
          <a:off x="1079500" y="981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161714</xdr:rowOff>
    </xdr:from>
    <xdr:ext cx="534377" cy="259045"/>
    <xdr:sp macro="" textlink="">
      <xdr:nvSpPr>
        <xdr:cNvPr id="127" name="テキスト ボックス 126"/>
        <xdr:cNvSpPr txBox="1"/>
      </xdr:nvSpPr>
      <xdr:spPr>
        <a:xfrm>
          <a:off x="863111" y="959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30635</xdr:rowOff>
    </xdr:from>
    <xdr:to>
      <xdr:col>24</xdr:col>
      <xdr:colOff>114300</xdr:colOff>
      <xdr:row>57</xdr:row>
      <xdr:rowOff>132235</xdr:rowOff>
    </xdr:to>
    <xdr:sp macro="" textlink="">
      <xdr:nvSpPr>
        <xdr:cNvPr id="133" name="楕円 132"/>
        <xdr:cNvSpPr/>
      </xdr:nvSpPr>
      <xdr:spPr>
        <a:xfrm>
          <a:off x="4584700" y="980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136442</xdr:rowOff>
    </xdr:from>
    <xdr:ext cx="534377" cy="259045"/>
    <xdr:sp macro="" textlink="">
      <xdr:nvSpPr>
        <xdr:cNvPr id="134" name="総務費該当値テキスト"/>
        <xdr:cNvSpPr txBox="1"/>
      </xdr:nvSpPr>
      <xdr:spPr>
        <a:xfrm>
          <a:off x="4686300" y="973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117767</xdr:rowOff>
    </xdr:from>
    <xdr:to>
      <xdr:col>20</xdr:col>
      <xdr:colOff>38100</xdr:colOff>
      <xdr:row>55</xdr:row>
      <xdr:rowOff>47917</xdr:rowOff>
    </xdr:to>
    <xdr:sp macro="" textlink="">
      <xdr:nvSpPr>
        <xdr:cNvPr id="135" name="楕円 134"/>
        <xdr:cNvSpPr/>
      </xdr:nvSpPr>
      <xdr:spPr>
        <a:xfrm>
          <a:off x="3746500" y="937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39044</xdr:rowOff>
    </xdr:from>
    <xdr:ext cx="599010" cy="259045"/>
    <xdr:sp macro="" textlink="">
      <xdr:nvSpPr>
        <xdr:cNvPr id="136" name="テキスト ボックス 135"/>
        <xdr:cNvSpPr txBox="1"/>
      </xdr:nvSpPr>
      <xdr:spPr>
        <a:xfrm>
          <a:off x="3497795" y="946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53696</xdr:rowOff>
    </xdr:from>
    <xdr:to>
      <xdr:col>15</xdr:col>
      <xdr:colOff>101600</xdr:colOff>
      <xdr:row>57</xdr:row>
      <xdr:rowOff>155296</xdr:rowOff>
    </xdr:to>
    <xdr:sp macro="" textlink="">
      <xdr:nvSpPr>
        <xdr:cNvPr id="137" name="楕円 136"/>
        <xdr:cNvSpPr/>
      </xdr:nvSpPr>
      <xdr:spPr>
        <a:xfrm>
          <a:off x="2857500" y="982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146423</xdr:rowOff>
    </xdr:from>
    <xdr:ext cx="534377" cy="259045"/>
    <xdr:sp macro="" textlink="">
      <xdr:nvSpPr>
        <xdr:cNvPr id="138" name="テキスト ボックス 137"/>
        <xdr:cNvSpPr txBox="1"/>
      </xdr:nvSpPr>
      <xdr:spPr>
        <a:xfrm>
          <a:off x="2641111" y="991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46787</xdr:rowOff>
    </xdr:from>
    <xdr:to>
      <xdr:col>10</xdr:col>
      <xdr:colOff>165100</xdr:colOff>
      <xdr:row>57</xdr:row>
      <xdr:rowOff>148387</xdr:rowOff>
    </xdr:to>
    <xdr:sp macro="" textlink="">
      <xdr:nvSpPr>
        <xdr:cNvPr id="139" name="楕円 138"/>
        <xdr:cNvSpPr/>
      </xdr:nvSpPr>
      <xdr:spPr>
        <a:xfrm>
          <a:off x="1968500" y="981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139514</xdr:rowOff>
    </xdr:from>
    <xdr:ext cx="534377" cy="259045"/>
    <xdr:sp macro="" textlink="">
      <xdr:nvSpPr>
        <xdr:cNvPr id="140" name="テキスト ボックス 139"/>
        <xdr:cNvSpPr txBox="1"/>
      </xdr:nvSpPr>
      <xdr:spPr>
        <a:xfrm>
          <a:off x="1752111" y="991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69469</xdr:rowOff>
    </xdr:from>
    <xdr:to>
      <xdr:col>6</xdr:col>
      <xdr:colOff>38100</xdr:colOff>
      <xdr:row>57</xdr:row>
      <xdr:rowOff>171069</xdr:rowOff>
    </xdr:to>
    <xdr:sp macro="" textlink="">
      <xdr:nvSpPr>
        <xdr:cNvPr id="141" name="楕円 140"/>
        <xdr:cNvSpPr/>
      </xdr:nvSpPr>
      <xdr:spPr>
        <a:xfrm>
          <a:off x="1079500" y="984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162196</xdr:rowOff>
    </xdr:from>
    <xdr:ext cx="534377" cy="259045"/>
    <xdr:sp macro="" textlink="">
      <xdr:nvSpPr>
        <xdr:cNvPr id="142" name="テキスト ボックス 141"/>
        <xdr:cNvSpPr txBox="1"/>
      </xdr:nvSpPr>
      <xdr:spPr>
        <a:xfrm>
          <a:off x="863111" y="993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141636</xdr:rowOff>
    </xdr:from>
    <xdr:to>
      <xdr:col>24</xdr:col>
      <xdr:colOff>62865</xdr:colOff>
      <xdr:row>79</xdr:row>
      <xdr:rowOff>122334</xdr:rowOff>
    </xdr:to>
    <xdr:cxnSp macro="">
      <xdr:nvCxnSpPr>
        <xdr:cNvPr id="167" name="直線コネクタ 166"/>
        <xdr:cNvCxnSpPr/>
      </xdr:nvCxnSpPr>
      <xdr:spPr>
        <a:xfrm flipV="1">
          <a:off x="4633595" y="12314586"/>
          <a:ext cx="1270" cy="1352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126161</xdr:rowOff>
    </xdr:from>
    <xdr:ext cx="599010" cy="259045"/>
    <xdr:sp macro="" textlink="">
      <xdr:nvSpPr>
        <xdr:cNvPr id="168" name="民生費最小値テキスト"/>
        <xdr:cNvSpPr txBox="1"/>
      </xdr:nvSpPr>
      <xdr:spPr>
        <a:xfrm>
          <a:off x="4686300" y="13670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122334</xdr:rowOff>
    </xdr:from>
    <xdr:to>
      <xdr:col>24</xdr:col>
      <xdr:colOff>152400</xdr:colOff>
      <xdr:row>79</xdr:row>
      <xdr:rowOff>122334</xdr:rowOff>
    </xdr:to>
    <xdr:cxnSp macro="">
      <xdr:nvCxnSpPr>
        <xdr:cNvPr id="169" name="直線コネクタ 168"/>
        <xdr:cNvCxnSpPr/>
      </xdr:nvCxnSpPr>
      <xdr:spPr>
        <a:xfrm>
          <a:off x="4546600" y="1366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88313</xdr:rowOff>
    </xdr:from>
    <xdr:ext cx="599010" cy="259045"/>
    <xdr:sp macro="" textlink="">
      <xdr:nvSpPr>
        <xdr:cNvPr id="170" name="民生費最大値テキスト"/>
        <xdr:cNvSpPr txBox="1"/>
      </xdr:nvSpPr>
      <xdr:spPr>
        <a:xfrm>
          <a:off x="4686300" y="1208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141636</xdr:rowOff>
    </xdr:from>
    <xdr:to>
      <xdr:col>24</xdr:col>
      <xdr:colOff>152400</xdr:colOff>
      <xdr:row>71</xdr:row>
      <xdr:rowOff>141636</xdr:rowOff>
    </xdr:to>
    <xdr:cxnSp macro="">
      <xdr:nvCxnSpPr>
        <xdr:cNvPr id="171" name="直線コネクタ 170"/>
        <xdr:cNvCxnSpPr/>
      </xdr:nvCxnSpPr>
      <xdr:spPr>
        <a:xfrm>
          <a:off x="4546600" y="1231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69345</xdr:rowOff>
    </xdr:from>
    <xdr:to>
      <xdr:col>24</xdr:col>
      <xdr:colOff>63500</xdr:colOff>
      <xdr:row>77</xdr:row>
      <xdr:rowOff>76758</xdr:rowOff>
    </xdr:to>
    <xdr:cxnSp macro="">
      <xdr:nvCxnSpPr>
        <xdr:cNvPr id="172" name="直線コネクタ 171"/>
        <xdr:cNvCxnSpPr/>
      </xdr:nvCxnSpPr>
      <xdr:spPr>
        <a:xfrm flipV="1">
          <a:off x="3797300" y="13099545"/>
          <a:ext cx="838200" cy="17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100657</xdr:rowOff>
    </xdr:from>
    <xdr:ext cx="599010" cy="259045"/>
    <xdr:sp macro="" textlink="">
      <xdr:nvSpPr>
        <xdr:cNvPr id="173" name="民生費平均値テキスト"/>
        <xdr:cNvSpPr txBox="1"/>
      </xdr:nvSpPr>
      <xdr:spPr>
        <a:xfrm>
          <a:off x="4686300" y="131308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122230</xdr:rowOff>
    </xdr:from>
    <xdr:to>
      <xdr:col>24</xdr:col>
      <xdr:colOff>114300</xdr:colOff>
      <xdr:row>77</xdr:row>
      <xdr:rowOff>52380</xdr:rowOff>
    </xdr:to>
    <xdr:sp macro="" textlink="">
      <xdr:nvSpPr>
        <xdr:cNvPr id="174" name="フローチャート: 判断 173"/>
        <xdr:cNvSpPr/>
      </xdr:nvSpPr>
      <xdr:spPr>
        <a:xfrm>
          <a:off x="45847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76758</xdr:rowOff>
    </xdr:from>
    <xdr:to>
      <xdr:col>19</xdr:col>
      <xdr:colOff>177800</xdr:colOff>
      <xdr:row>78</xdr:row>
      <xdr:rowOff>2045</xdr:rowOff>
    </xdr:to>
    <xdr:cxnSp macro="">
      <xdr:nvCxnSpPr>
        <xdr:cNvPr id="175" name="直線コネクタ 174"/>
        <xdr:cNvCxnSpPr/>
      </xdr:nvCxnSpPr>
      <xdr:spPr>
        <a:xfrm flipV="1">
          <a:off x="2908300" y="13278408"/>
          <a:ext cx="889000" cy="9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26386</xdr:rowOff>
    </xdr:from>
    <xdr:to>
      <xdr:col>20</xdr:col>
      <xdr:colOff>38100</xdr:colOff>
      <xdr:row>78</xdr:row>
      <xdr:rowOff>127986</xdr:rowOff>
    </xdr:to>
    <xdr:sp macro="" textlink="">
      <xdr:nvSpPr>
        <xdr:cNvPr id="176" name="フローチャート: 判断 175"/>
        <xdr:cNvSpPr/>
      </xdr:nvSpPr>
      <xdr:spPr>
        <a:xfrm>
          <a:off x="3746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119113</xdr:rowOff>
    </xdr:from>
    <xdr:ext cx="599010" cy="259045"/>
    <xdr:sp macro="" textlink="">
      <xdr:nvSpPr>
        <xdr:cNvPr id="177" name="テキスト ボックス 176"/>
        <xdr:cNvSpPr txBox="1"/>
      </xdr:nvSpPr>
      <xdr:spPr>
        <a:xfrm>
          <a:off x="3497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2045</xdr:rowOff>
    </xdr:from>
    <xdr:to>
      <xdr:col>15</xdr:col>
      <xdr:colOff>50800</xdr:colOff>
      <xdr:row>78</xdr:row>
      <xdr:rowOff>81209</xdr:rowOff>
    </xdr:to>
    <xdr:cxnSp macro="">
      <xdr:nvCxnSpPr>
        <xdr:cNvPr id="178" name="直線コネクタ 177"/>
        <xdr:cNvCxnSpPr/>
      </xdr:nvCxnSpPr>
      <xdr:spPr>
        <a:xfrm flipV="1">
          <a:off x="2019300" y="13375145"/>
          <a:ext cx="889000" cy="7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42135</xdr:rowOff>
    </xdr:from>
    <xdr:to>
      <xdr:col>15</xdr:col>
      <xdr:colOff>101600</xdr:colOff>
      <xdr:row>78</xdr:row>
      <xdr:rowOff>143735</xdr:rowOff>
    </xdr:to>
    <xdr:sp macro="" textlink="">
      <xdr:nvSpPr>
        <xdr:cNvPr id="179" name="フローチャート: 判断 178"/>
        <xdr:cNvSpPr/>
      </xdr:nvSpPr>
      <xdr:spPr>
        <a:xfrm>
          <a:off x="2857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134862</xdr:rowOff>
    </xdr:from>
    <xdr:ext cx="599010" cy="259045"/>
    <xdr:sp macro="" textlink="">
      <xdr:nvSpPr>
        <xdr:cNvPr id="180" name="テキスト ボックス 179"/>
        <xdr:cNvSpPr txBox="1"/>
      </xdr:nvSpPr>
      <xdr:spPr>
        <a:xfrm>
          <a:off x="2608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81209</xdr:rowOff>
    </xdr:from>
    <xdr:to>
      <xdr:col>10</xdr:col>
      <xdr:colOff>114300</xdr:colOff>
      <xdr:row>78</xdr:row>
      <xdr:rowOff>138534</xdr:rowOff>
    </xdr:to>
    <xdr:cxnSp macro="">
      <xdr:nvCxnSpPr>
        <xdr:cNvPr id="181" name="直線コネクタ 180"/>
        <xdr:cNvCxnSpPr/>
      </xdr:nvCxnSpPr>
      <xdr:spPr>
        <a:xfrm flipV="1">
          <a:off x="1130300" y="13454309"/>
          <a:ext cx="889000" cy="57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95362</xdr:rowOff>
    </xdr:from>
    <xdr:to>
      <xdr:col>10</xdr:col>
      <xdr:colOff>165100</xdr:colOff>
      <xdr:row>79</xdr:row>
      <xdr:rowOff>25512</xdr:rowOff>
    </xdr:to>
    <xdr:sp macro="" textlink="">
      <xdr:nvSpPr>
        <xdr:cNvPr id="182" name="フローチャート: 判断 181"/>
        <xdr:cNvSpPr/>
      </xdr:nvSpPr>
      <xdr:spPr>
        <a:xfrm>
          <a:off x="1968500" y="134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16639</xdr:rowOff>
    </xdr:from>
    <xdr:ext cx="599010" cy="259045"/>
    <xdr:sp macro="" textlink="">
      <xdr:nvSpPr>
        <xdr:cNvPr id="183" name="テキスト ボックス 182"/>
        <xdr:cNvSpPr txBox="1"/>
      </xdr:nvSpPr>
      <xdr:spPr>
        <a:xfrm>
          <a:off x="1719795" y="1356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97351</xdr:rowOff>
    </xdr:from>
    <xdr:to>
      <xdr:col>6</xdr:col>
      <xdr:colOff>38100</xdr:colOff>
      <xdr:row>79</xdr:row>
      <xdr:rowOff>27501</xdr:rowOff>
    </xdr:to>
    <xdr:sp macro="" textlink="">
      <xdr:nvSpPr>
        <xdr:cNvPr id="184" name="フローチャート: 判断 183"/>
        <xdr:cNvSpPr/>
      </xdr:nvSpPr>
      <xdr:spPr>
        <a:xfrm>
          <a:off x="1079500" y="134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18628</xdr:rowOff>
    </xdr:from>
    <xdr:ext cx="599010" cy="259045"/>
    <xdr:sp macro="" textlink="">
      <xdr:nvSpPr>
        <xdr:cNvPr id="185" name="テキスト ボックス 184"/>
        <xdr:cNvSpPr txBox="1"/>
      </xdr:nvSpPr>
      <xdr:spPr>
        <a:xfrm>
          <a:off x="830795" y="13563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18545</xdr:rowOff>
    </xdr:from>
    <xdr:to>
      <xdr:col>24</xdr:col>
      <xdr:colOff>114300</xdr:colOff>
      <xdr:row>76</xdr:row>
      <xdr:rowOff>120145</xdr:rowOff>
    </xdr:to>
    <xdr:sp macro="" textlink="">
      <xdr:nvSpPr>
        <xdr:cNvPr id="191" name="楕円 190"/>
        <xdr:cNvSpPr/>
      </xdr:nvSpPr>
      <xdr:spPr>
        <a:xfrm>
          <a:off x="4584700" y="1304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41422</xdr:rowOff>
    </xdr:from>
    <xdr:ext cx="599010" cy="259045"/>
    <xdr:sp macro="" textlink="">
      <xdr:nvSpPr>
        <xdr:cNvPr id="192" name="民生費該当値テキスト"/>
        <xdr:cNvSpPr txBox="1"/>
      </xdr:nvSpPr>
      <xdr:spPr>
        <a:xfrm>
          <a:off x="4686300" y="12900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25958</xdr:rowOff>
    </xdr:from>
    <xdr:to>
      <xdr:col>20</xdr:col>
      <xdr:colOff>38100</xdr:colOff>
      <xdr:row>77</xdr:row>
      <xdr:rowOff>127558</xdr:rowOff>
    </xdr:to>
    <xdr:sp macro="" textlink="">
      <xdr:nvSpPr>
        <xdr:cNvPr id="193" name="楕円 192"/>
        <xdr:cNvSpPr/>
      </xdr:nvSpPr>
      <xdr:spPr>
        <a:xfrm>
          <a:off x="3746500" y="132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144085</xdr:rowOff>
    </xdr:from>
    <xdr:ext cx="599010" cy="259045"/>
    <xdr:sp macro="" textlink="">
      <xdr:nvSpPr>
        <xdr:cNvPr id="194" name="テキスト ボックス 193"/>
        <xdr:cNvSpPr txBox="1"/>
      </xdr:nvSpPr>
      <xdr:spPr>
        <a:xfrm>
          <a:off x="3497795" y="13002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122695</xdr:rowOff>
    </xdr:from>
    <xdr:to>
      <xdr:col>15</xdr:col>
      <xdr:colOff>101600</xdr:colOff>
      <xdr:row>78</xdr:row>
      <xdr:rowOff>52845</xdr:rowOff>
    </xdr:to>
    <xdr:sp macro="" textlink="">
      <xdr:nvSpPr>
        <xdr:cNvPr id="195" name="楕円 194"/>
        <xdr:cNvSpPr/>
      </xdr:nvSpPr>
      <xdr:spPr>
        <a:xfrm>
          <a:off x="2857500" y="1332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69372</xdr:rowOff>
    </xdr:from>
    <xdr:ext cx="599010" cy="259045"/>
    <xdr:sp macro="" textlink="">
      <xdr:nvSpPr>
        <xdr:cNvPr id="196" name="テキスト ボックス 195"/>
        <xdr:cNvSpPr txBox="1"/>
      </xdr:nvSpPr>
      <xdr:spPr>
        <a:xfrm>
          <a:off x="2608795" y="13099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30409</xdr:rowOff>
    </xdr:from>
    <xdr:to>
      <xdr:col>10</xdr:col>
      <xdr:colOff>165100</xdr:colOff>
      <xdr:row>78</xdr:row>
      <xdr:rowOff>132009</xdr:rowOff>
    </xdr:to>
    <xdr:sp macro="" textlink="">
      <xdr:nvSpPr>
        <xdr:cNvPr id="197" name="楕円 196"/>
        <xdr:cNvSpPr/>
      </xdr:nvSpPr>
      <xdr:spPr>
        <a:xfrm>
          <a:off x="1968500" y="1340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148536</xdr:rowOff>
    </xdr:from>
    <xdr:ext cx="599010" cy="259045"/>
    <xdr:sp macro="" textlink="">
      <xdr:nvSpPr>
        <xdr:cNvPr id="198" name="テキスト ボックス 197"/>
        <xdr:cNvSpPr txBox="1"/>
      </xdr:nvSpPr>
      <xdr:spPr>
        <a:xfrm>
          <a:off x="1719795" y="13178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87734</xdr:rowOff>
    </xdr:from>
    <xdr:to>
      <xdr:col>6</xdr:col>
      <xdr:colOff>38100</xdr:colOff>
      <xdr:row>79</xdr:row>
      <xdr:rowOff>17884</xdr:rowOff>
    </xdr:to>
    <xdr:sp macro="" textlink="">
      <xdr:nvSpPr>
        <xdr:cNvPr id="199" name="楕円 198"/>
        <xdr:cNvSpPr/>
      </xdr:nvSpPr>
      <xdr:spPr>
        <a:xfrm>
          <a:off x="1079500" y="1346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34411</xdr:rowOff>
    </xdr:from>
    <xdr:ext cx="599010" cy="259045"/>
    <xdr:sp macro="" textlink="">
      <xdr:nvSpPr>
        <xdr:cNvPr id="200" name="テキスト ボックス 199"/>
        <xdr:cNvSpPr txBox="1"/>
      </xdr:nvSpPr>
      <xdr:spPr>
        <a:xfrm>
          <a:off x="830795" y="13236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32372</xdr:rowOff>
    </xdr:from>
    <xdr:to>
      <xdr:col>24</xdr:col>
      <xdr:colOff>62865</xdr:colOff>
      <xdr:row>98</xdr:row>
      <xdr:rowOff>46134</xdr:rowOff>
    </xdr:to>
    <xdr:cxnSp macro="">
      <xdr:nvCxnSpPr>
        <xdr:cNvPr id="223" name="直線コネクタ 222"/>
        <xdr:cNvCxnSpPr/>
      </xdr:nvCxnSpPr>
      <xdr:spPr>
        <a:xfrm flipV="1">
          <a:off x="4633595" y="15462872"/>
          <a:ext cx="1270" cy="1385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49961</xdr:rowOff>
    </xdr:from>
    <xdr:ext cx="534377" cy="259045"/>
    <xdr:sp macro="" textlink="">
      <xdr:nvSpPr>
        <xdr:cNvPr id="224" name="衛生費最小値テキスト"/>
        <xdr:cNvSpPr txBox="1"/>
      </xdr:nvSpPr>
      <xdr:spPr>
        <a:xfrm>
          <a:off x="4686300" y="1685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46134</xdr:rowOff>
    </xdr:from>
    <xdr:to>
      <xdr:col>24</xdr:col>
      <xdr:colOff>152400</xdr:colOff>
      <xdr:row>98</xdr:row>
      <xdr:rowOff>46134</xdr:rowOff>
    </xdr:to>
    <xdr:cxnSp macro="">
      <xdr:nvCxnSpPr>
        <xdr:cNvPr id="225" name="直線コネクタ 224"/>
        <xdr:cNvCxnSpPr/>
      </xdr:nvCxnSpPr>
      <xdr:spPr>
        <a:xfrm>
          <a:off x="4546600" y="1684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150499</xdr:rowOff>
    </xdr:from>
    <xdr:ext cx="534377" cy="259045"/>
    <xdr:sp macro="" textlink="">
      <xdr:nvSpPr>
        <xdr:cNvPr id="226" name="衛生費最大値テキスト"/>
        <xdr:cNvSpPr txBox="1"/>
      </xdr:nvSpPr>
      <xdr:spPr>
        <a:xfrm>
          <a:off x="4686300" y="1523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84,695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32372</xdr:rowOff>
    </xdr:from>
    <xdr:to>
      <xdr:col>24</xdr:col>
      <xdr:colOff>152400</xdr:colOff>
      <xdr:row>90</xdr:row>
      <xdr:rowOff>32372</xdr:rowOff>
    </xdr:to>
    <xdr:cxnSp macro="">
      <xdr:nvCxnSpPr>
        <xdr:cNvPr id="227" name="直線コネクタ 226"/>
        <xdr:cNvCxnSpPr/>
      </xdr:nvCxnSpPr>
      <xdr:spPr>
        <a:xfrm>
          <a:off x="4546600" y="15462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105936</xdr:rowOff>
    </xdr:from>
    <xdr:to>
      <xdr:col>24</xdr:col>
      <xdr:colOff>63500</xdr:colOff>
      <xdr:row>96</xdr:row>
      <xdr:rowOff>161165</xdr:rowOff>
    </xdr:to>
    <xdr:cxnSp macro="">
      <xdr:nvCxnSpPr>
        <xdr:cNvPr id="228" name="直線コネクタ 227"/>
        <xdr:cNvCxnSpPr/>
      </xdr:nvCxnSpPr>
      <xdr:spPr>
        <a:xfrm flipV="1">
          <a:off x="3797300" y="16222236"/>
          <a:ext cx="838200" cy="398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98280</xdr:rowOff>
    </xdr:from>
    <xdr:ext cx="534377" cy="259045"/>
    <xdr:sp macro="" textlink="">
      <xdr:nvSpPr>
        <xdr:cNvPr id="229" name="衛生費平均値テキスト"/>
        <xdr:cNvSpPr txBox="1"/>
      </xdr:nvSpPr>
      <xdr:spPr>
        <a:xfrm>
          <a:off x="4686300" y="163860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119853</xdr:rowOff>
    </xdr:from>
    <xdr:to>
      <xdr:col>24</xdr:col>
      <xdr:colOff>114300</xdr:colOff>
      <xdr:row>96</xdr:row>
      <xdr:rowOff>50003</xdr:rowOff>
    </xdr:to>
    <xdr:sp macro="" textlink="">
      <xdr:nvSpPr>
        <xdr:cNvPr id="230" name="フローチャート: 判断 229"/>
        <xdr:cNvSpPr/>
      </xdr:nvSpPr>
      <xdr:spPr>
        <a:xfrm>
          <a:off x="45847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113708</xdr:rowOff>
    </xdr:from>
    <xdr:to>
      <xdr:col>19</xdr:col>
      <xdr:colOff>177800</xdr:colOff>
      <xdr:row>96</xdr:row>
      <xdr:rowOff>161165</xdr:rowOff>
    </xdr:to>
    <xdr:cxnSp macro="">
      <xdr:nvCxnSpPr>
        <xdr:cNvPr id="231" name="直線コネクタ 230"/>
        <xdr:cNvCxnSpPr/>
      </xdr:nvCxnSpPr>
      <xdr:spPr>
        <a:xfrm>
          <a:off x="2908300" y="16572908"/>
          <a:ext cx="889000" cy="4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120447</xdr:rowOff>
    </xdr:from>
    <xdr:to>
      <xdr:col>20</xdr:col>
      <xdr:colOff>38100</xdr:colOff>
      <xdr:row>97</xdr:row>
      <xdr:rowOff>50597</xdr:rowOff>
    </xdr:to>
    <xdr:sp macro="" textlink="">
      <xdr:nvSpPr>
        <xdr:cNvPr id="232" name="フローチャート: 判断 231"/>
        <xdr:cNvSpPr/>
      </xdr:nvSpPr>
      <xdr:spPr>
        <a:xfrm>
          <a:off x="3746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41724</xdr:rowOff>
    </xdr:from>
    <xdr:ext cx="534377" cy="259045"/>
    <xdr:sp macro="" textlink="">
      <xdr:nvSpPr>
        <xdr:cNvPr id="233" name="テキスト ボックス 232"/>
        <xdr:cNvSpPr txBox="1"/>
      </xdr:nvSpPr>
      <xdr:spPr>
        <a:xfrm>
          <a:off x="3530111" y="1667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113708</xdr:rowOff>
    </xdr:from>
    <xdr:to>
      <xdr:col>15</xdr:col>
      <xdr:colOff>50800</xdr:colOff>
      <xdr:row>96</xdr:row>
      <xdr:rowOff>155564</xdr:rowOff>
    </xdr:to>
    <xdr:cxnSp macro="">
      <xdr:nvCxnSpPr>
        <xdr:cNvPr id="234" name="直線コネクタ 233"/>
        <xdr:cNvCxnSpPr/>
      </xdr:nvCxnSpPr>
      <xdr:spPr>
        <a:xfrm flipV="1">
          <a:off x="2019300" y="16572908"/>
          <a:ext cx="889000" cy="4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145112</xdr:rowOff>
    </xdr:from>
    <xdr:to>
      <xdr:col>15</xdr:col>
      <xdr:colOff>101600</xdr:colOff>
      <xdr:row>97</xdr:row>
      <xdr:rowOff>75262</xdr:rowOff>
    </xdr:to>
    <xdr:sp macro="" textlink="">
      <xdr:nvSpPr>
        <xdr:cNvPr id="235" name="フローチャート: 判断 234"/>
        <xdr:cNvSpPr/>
      </xdr:nvSpPr>
      <xdr:spPr>
        <a:xfrm>
          <a:off x="2857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66389</xdr:rowOff>
    </xdr:from>
    <xdr:ext cx="534377" cy="259045"/>
    <xdr:sp macro="" textlink="">
      <xdr:nvSpPr>
        <xdr:cNvPr id="236" name="テキスト ボックス 235"/>
        <xdr:cNvSpPr txBox="1"/>
      </xdr:nvSpPr>
      <xdr:spPr>
        <a:xfrm>
          <a:off x="2641111" y="1669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153690</xdr:rowOff>
    </xdr:from>
    <xdr:to>
      <xdr:col>10</xdr:col>
      <xdr:colOff>114300</xdr:colOff>
      <xdr:row>96</xdr:row>
      <xdr:rowOff>155564</xdr:rowOff>
    </xdr:to>
    <xdr:cxnSp macro="">
      <xdr:nvCxnSpPr>
        <xdr:cNvPr id="237" name="直線コネクタ 236"/>
        <xdr:cNvCxnSpPr/>
      </xdr:nvCxnSpPr>
      <xdr:spPr>
        <a:xfrm>
          <a:off x="1130300" y="16612890"/>
          <a:ext cx="889000" cy="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80807</xdr:rowOff>
    </xdr:from>
    <xdr:to>
      <xdr:col>10</xdr:col>
      <xdr:colOff>165100</xdr:colOff>
      <xdr:row>97</xdr:row>
      <xdr:rowOff>10957</xdr:rowOff>
    </xdr:to>
    <xdr:sp macro="" textlink="">
      <xdr:nvSpPr>
        <xdr:cNvPr id="238" name="フローチャート: 判断 237"/>
        <xdr:cNvSpPr/>
      </xdr:nvSpPr>
      <xdr:spPr>
        <a:xfrm>
          <a:off x="1968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27484</xdr:rowOff>
    </xdr:from>
    <xdr:ext cx="534377" cy="259045"/>
    <xdr:sp macro="" textlink="">
      <xdr:nvSpPr>
        <xdr:cNvPr id="239" name="テキスト ボックス 238"/>
        <xdr:cNvSpPr txBox="1"/>
      </xdr:nvSpPr>
      <xdr:spPr>
        <a:xfrm>
          <a:off x="1752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131671</xdr:rowOff>
    </xdr:from>
    <xdr:to>
      <xdr:col>6</xdr:col>
      <xdr:colOff>38100</xdr:colOff>
      <xdr:row>97</xdr:row>
      <xdr:rowOff>61821</xdr:rowOff>
    </xdr:to>
    <xdr:sp macro="" textlink="">
      <xdr:nvSpPr>
        <xdr:cNvPr id="240" name="フローチャート: 判断 239"/>
        <xdr:cNvSpPr/>
      </xdr:nvSpPr>
      <xdr:spPr>
        <a:xfrm>
          <a:off x="1079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52948</xdr:rowOff>
    </xdr:from>
    <xdr:ext cx="534377" cy="259045"/>
    <xdr:sp macro="" textlink="">
      <xdr:nvSpPr>
        <xdr:cNvPr id="241" name="テキスト ボックス 240"/>
        <xdr:cNvSpPr txBox="1"/>
      </xdr:nvSpPr>
      <xdr:spPr>
        <a:xfrm>
          <a:off x="863111" y="1668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55136</xdr:rowOff>
    </xdr:from>
    <xdr:to>
      <xdr:col>24</xdr:col>
      <xdr:colOff>114300</xdr:colOff>
      <xdr:row>94</xdr:row>
      <xdr:rowOff>156736</xdr:rowOff>
    </xdr:to>
    <xdr:sp macro="" textlink="">
      <xdr:nvSpPr>
        <xdr:cNvPr id="247" name="楕円 246"/>
        <xdr:cNvSpPr/>
      </xdr:nvSpPr>
      <xdr:spPr>
        <a:xfrm>
          <a:off x="4584700" y="161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78013</xdr:rowOff>
    </xdr:from>
    <xdr:ext cx="534377" cy="259045"/>
    <xdr:sp macro="" textlink="">
      <xdr:nvSpPr>
        <xdr:cNvPr id="248" name="衛生費該当値テキスト"/>
        <xdr:cNvSpPr txBox="1"/>
      </xdr:nvSpPr>
      <xdr:spPr>
        <a:xfrm>
          <a:off x="4686300" y="16022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110365</xdr:rowOff>
    </xdr:from>
    <xdr:to>
      <xdr:col>20</xdr:col>
      <xdr:colOff>38100</xdr:colOff>
      <xdr:row>97</xdr:row>
      <xdr:rowOff>40515</xdr:rowOff>
    </xdr:to>
    <xdr:sp macro="" textlink="">
      <xdr:nvSpPr>
        <xdr:cNvPr id="249" name="楕円 248"/>
        <xdr:cNvSpPr/>
      </xdr:nvSpPr>
      <xdr:spPr>
        <a:xfrm>
          <a:off x="3746500" y="1656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57042</xdr:rowOff>
    </xdr:from>
    <xdr:ext cx="534377" cy="259045"/>
    <xdr:sp macro="" textlink="">
      <xdr:nvSpPr>
        <xdr:cNvPr id="250" name="テキスト ボックス 249"/>
        <xdr:cNvSpPr txBox="1"/>
      </xdr:nvSpPr>
      <xdr:spPr>
        <a:xfrm>
          <a:off x="3530111" y="16344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62908</xdr:rowOff>
    </xdr:from>
    <xdr:to>
      <xdr:col>15</xdr:col>
      <xdr:colOff>101600</xdr:colOff>
      <xdr:row>96</xdr:row>
      <xdr:rowOff>164508</xdr:rowOff>
    </xdr:to>
    <xdr:sp macro="" textlink="">
      <xdr:nvSpPr>
        <xdr:cNvPr id="251" name="楕円 250"/>
        <xdr:cNvSpPr/>
      </xdr:nvSpPr>
      <xdr:spPr>
        <a:xfrm>
          <a:off x="2857500" y="1652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9585</xdr:rowOff>
    </xdr:from>
    <xdr:ext cx="534377" cy="259045"/>
    <xdr:sp macro="" textlink="">
      <xdr:nvSpPr>
        <xdr:cNvPr id="252" name="テキスト ボックス 251"/>
        <xdr:cNvSpPr txBox="1"/>
      </xdr:nvSpPr>
      <xdr:spPr>
        <a:xfrm>
          <a:off x="2641111" y="1629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104764</xdr:rowOff>
    </xdr:from>
    <xdr:to>
      <xdr:col>10</xdr:col>
      <xdr:colOff>165100</xdr:colOff>
      <xdr:row>97</xdr:row>
      <xdr:rowOff>34914</xdr:rowOff>
    </xdr:to>
    <xdr:sp macro="" textlink="">
      <xdr:nvSpPr>
        <xdr:cNvPr id="253" name="楕円 252"/>
        <xdr:cNvSpPr/>
      </xdr:nvSpPr>
      <xdr:spPr>
        <a:xfrm>
          <a:off x="1968500" y="1656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26041</xdr:rowOff>
    </xdr:from>
    <xdr:ext cx="534377" cy="259045"/>
    <xdr:sp macro="" textlink="">
      <xdr:nvSpPr>
        <xdr:cNvPr id="254" name="テキスト ボックス 253"/>
        <xdr:cNvSpPr txBox="1"/>
      </xdr:nvSpPr>
      <xdr:spPr>
        <a:xfrm>
          <a:off x="1752111" y="16656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102890</xdr:rowOff>
    </xdr:from>
    <xdr:to>
      <xdr:col>6</xdr:col>
      <xdr:colOff>38100</xdr:colOff>
      <xdr:row>97</xdr:row>
      <xdr:rowOff>33040</xdr:rowOff>
    </xdr:to>
    <xdr:sp macro="" textlink="">
      <xdr:nvSpPr>
        <xdr:cNvPr id="255" name="楕円 254"/>
        <xdr:cNvSpPr/>
      </xdr:nvSpPr>
      <xdr:spPr>
        <a:xfrm>
          <a:off x="1079500" y="1656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49567</xdr:rowOff>
    </xdr:from>
    <xdr:ext cx="534377" cy="259045"/>
    <xdr:sp macro="" textlink="">
      <xdr:nvSpPr>
        <xdr:cNvPr id="256" name="テキスト ボックス 255"/>
        <xdr:cNvSpPr txBox="1"/>
      </xdr:nvSpPr>
      <xdr:spPr>
        <a:xfrm>
          <a:off x="863111" y="163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0" name="テキスト ボックス 26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2" name="テキスト ボックス 27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4" name="テキスト ボックス 27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6" name="テキスト ボックス 27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25400</xdr:rowOff>
    </xdr:from>
    <xdr:to>
      <xdr:col>54</xdr:col>
      <xdr:colOff>189865</xdr:colOff>
      <xdr:row>38</xdr:row>
      <xdr:rowOff>139700</xdr:rowOff>
    </xdr:to>
    <xdr:cxnSp macro="">
      <xdr:nvCxnSpPr>
        <xdr:cNvPr id="278" name="直線コネクタ 277"/>
        <xdr:cNvCxnSpPr/>
      </xdr:nvCxnSpPr>
      <xdr:spPr>
        <a:xfrm flipV="1">
          <a:off x="10475595" y="5168900"/>
          <a:ext cx="127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9"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0" name="直線コネクタ 279"/>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143527</xdr:rowOff>
    </xdr:from>
    <xdr:ext cx="469744" cy="259045"/>
    <xdr:sp macro="" textlink="">
      <xdr:nvSpPr>
        <xdr:cNvPr id="281" name="労働費最大値テキスト"/>
        <xdr:cNvSpPr txBox="1"/>
      </xdr:nvSpPr>
      <xdr:spPr>
        <a:xfrm>
          <a:off x="10528300" y="494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25400</xdr:rowOff>
    </xdr:from>
    <xdr:to>
      <xdr:col>55</xdr:col>
      <xdr:colOff>88900</xdr:colOff>
      <xdr:row>30</xdr:row>
      <xdr:rowOff>25400</xdr:rowOff>
    </xdr:to>
    <xdr:cxnSp macro="">
      <xdr:nvCxnSpPr>
        <xdr:cNvPr id="282" name="直線コネクタ 281"/>
        <xdr:cNvCxnSpPr/>
      </xdr:nvCxnSpPr>
      <xdr:spPr>
        <a:xfrm>
          <a:off x="10388600" y="516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155702</xdr:rowOff>
    </xdr:from>
    <xdr:to>
      <xdr:col>55</xdr:col>
      <xdr:colOff>0</xdr:colOff>
      <xdr:row>33</xdr:row>
      <xdr:rowOff>33172</xdr:rowOff>
    </xdr:to>
    <xdr:cxnSp macro="">
      <xdr:nvCxnSpPr>
        <xdr:cNvPr id="283" name="直線コネクタ 282"/>
        <xdr:cNvCxnSpPr/>
      </xdr:nvCxnSpPr>
      <xdr:spPr>
        <a:xfrm flipV="1">
          <a:off x="9639300" y="5642102"/>
          <a:ext cx="838200" cy="4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60012</xdr:rowOff>
    </xdr:from>
    <xdr:ext cx="378565" cy="259045"/>
    <xdr:sp macro="" textlink="">
      <xdr:nvSpPr>
        <xdr:cNvPr id="284" name="労働費平均値テキスト"/>
        <xdr:cNvSpPr txBox="1"/>
      </xdr:nvSpPr>
      <xdr:spPr>
        <a:xfrm>
          <a:off x="10528300" y="62322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81585</xdr:rowOff>
    </xdr:from>
    <xdr:to>
      <xdr:col>55</xdr:col>
      <xdr:colOff>50800</xdr:colOff>
      <xdr:row>37</xdr:row>
      <xdr:rowOff>11735</xdr:rowOff>
    </xdr:to>
    <xdr:sp macro="" textlink="">
      <xdr:nvSpPr>
        <xdr:cNvPr id="285" name="フローチャート: 判断 284"/>
        <xdr:cNvSpPr/>
      </xdr:nvSpPr>
      <xdr:spPr>
        <a:xfrm>
          <a:off x="10426700" y="625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120955</xdr:rowOff>
    </xdr:from>
    <xdr:to>
      <xdr:col>50</xdr:col>
      <xdr:colOff>114300</xdr:colOff>
      <xdr:row>33</xdr:row>
      <xdr:rowOff>33172</xdr:rowOff>
    </xdr:to>
    <xdr:cxnSp macro="">
      <xdr:nvCxnSpPr>
        <xdr:cNvPr id="286" name="直線コネクタ 285"/>
        <xdr:cNvCxnSpPr/>
      </xdr:nvCxnSpPr>
      <xdr:spPr>
        <a:xfrm>
          <a:off x="8750300" y="5607355"/>
          <a:ext cx="889000" cy="8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80670</xdr:rowOff>
    </xdr:from>
    <xdr:to>
      <xdr:col>50</xdr:col>
      <xdr:colOff>165100</xdr:colOff>
      <xdr:row>37</xdr:row>
      <xdr:rowOff>10820</xdr:rowOff>
    </xdr:to>
    <xdr:sp macro="" textlink="">
      <xdr:nvSpPr>
        <xdr:cNvPr id="287" name="フローチャート: 判断 286"/>
        <xdr:cNvSpPr/>
      </xdr:nvSpPr>
      <xdr:spPr>
        <a:xfrm>
          <a:off x="9588500" y="62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1947</xdr:rowOff>
    </xdr:from>
    <xdr:ext cx="378565" cy="259045"/>
    <xdr:sp macro="" textlink="">
      <xdr:nvSpPr>
        <xdr:cNvPr id="288" name="テキスト ボックス 287"/>
        <xdr:cNvSpPr txBox="1"/>
      </xdr:nvSpPr>
      <xdr:spPr>
        <a:xfrm>
          <a:off x="9450017" y="6345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111354</xdr:rowOff>
    </xdr:from>
    <xdr:to>
      <xdr:col>45</xdr:col>
      <xdr:colOff>177800</xdr:colOff>
      <xdr:row>32</xdr:row>
      <xdr:rowOff>120955</xdr:rowOff>
    </xdr:to>
    <xdr:cxnSp macro="">
      <xdr:nvCxnSpPr>
        <xdr:cNvPr id="289" name="直線コネクタ 288"/>
        <xdr:cNvCxnSpPr/>
      </xdr:nvCxnSpPr>
      <xdr:spPr>
        <a:xfrm>
          <a:off x="7861300" y="5597754"/>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62840</xdr:rowOff>
    </xdr:from>
    <xdr:to>
      <xdr:col>46</xdr:col>
      <xdr:colOff>38100</xdr:colOff>
      <xdr:row>36</xdr:row>
      <xdr:rowOff>164440</xdr:rowOff>
    </xdr:to>
    <xdr:sp macro="" textlink="">
      <xdr:nvSpPr>
        <xdr:cNvPr id="290" name="フローチャート: 判断 289"/>
        <xdr:cNvSpPr/>
      </xdr:nvSpPr>
      <xdr:spPr>
        <a:xfrm>
          <a:off x="8699500" y="62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155567</xdr:rowOff>
    </xdr:from>
    <xdr:ext cx="378565" cy="259045"/>
    <xdr:sp macro="" textlink="">
      <xdr:nvSpPr>
        <xdr:cNvPr id="291" name="テキスト ボックス 290"/>
        <xdr:cNvSpPr txBox="1"/>
      </xdr:nvSpPr>
      <xdr:spPr>
        <a:xfrm>
          <a:off x="8561017" y="6327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94894</xdr:rowOff>
    </xdr:from>
    <xdr:to>
      <xdr:col>41</xdr:col>
      <xdr:colOff>50800</xdr:colOff>
      <xdr:row>32</xdr:row>
      <xdr:rowOff>111354</xdr:rowOff>
    </xdr:to>
    <xdr:cxnSp macro="">
      <xdr:nvCxnSpPr>
        <xdr:cNvPr id="292" name="直線コネクタ 291"/>
        <xdr:cNvCxnSpPr/>
      </xdr:nvCxnSpPr>
      <xdr:spPr>
        <a:xfrm>
          <a:off x="6972300" y="5581294"/>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51867</xdr:rowOff>
    </xdr:from>
    <xdr:to>
      <xdr:col>41</xdr:col>
      <xdr:colOff>101600</xdr:colOff>
      <xdr:row>36</xdr:row>
      <xdr:rowOff>153467</xdr:rowOff>
    </xdr:to>
    <xdr:sp macro="" textlink="">
      <xdr:nvSpPr>
        <xdr:cNvPr id="293" name="フローチャート: 判断 292"/>
        <xdr:cNvSpPr/>
      </xdr:nvSpPr>
      <xdr:spPr>
        <a:xfrm>
          <a:off x="78105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144594</xdr:rowOff>
    </xdr:from>
    <xdr:ext cx="378565" cy="259045"/>
    <xdr:sp macro="" textlink="">
      <xdr:nvSpPr>
        <xdr:cNvPr id="294" name="テキスト ボックス 293"/>
        <xdr:cNvSpPr txBox="1"/>
      </xdr:nvSpPr>
      <xdr:spPr>
        <a:xfrm>
          <a:off x="7672017" y="6316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167996</xdr:rowOff>
    </xdr:from>
    <xdr:to>
      <xdr:col>36</xdr:col>
      <xdr:colOff>165100</xdr:colOff>
      <xdr:row>36</xdr:row>
      <xdr:rowOff>98146</xdr:rowOff>
    </xdr:to>
    <xdr:sp macro="" textlink="">
      <xdr:nvSpPr>
        <xdr:cNvPr id="295" name="フローチャート: 判断 294"/>
        <xdr:cNvSpPr/>
      </xdr:nvSpPr>
      <xdr:spPr>
        <a:xfrm>
          <a:off x="6921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89273</xdr:rowOff>
    </xdr:from>
    <xdr:ext cx="378565" cy="259045"/>
    <xdr:sp macro="" textlink="">
      <xdr:nvSpPr>
        <xdr:cNvPr id="296" name="テキスト ボックス 295"/>
        <xdr:cNvSpPr txBox="1"/>
      </xdr:nvSpPr>
      <xdr:spPr>
        <a:xfrm>
          <a:off x="6783017" y="6261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104902</xdr:rowOff>
    </xdr:from>
    <xdr:to>
      <xdr:col>55</xdr:col>
      <xdr:colOff>50800</xdr:colOff>
      <xdr:row>33</xdr:row>
      <xdr:rowOff>35052</xdr:rowOff>
    </xdr:to>
    <xdr:sp macro="" textlink="">
      <xdr:nvSpPr>
        <xdr:cNvPr id="302" name="楕円 301"/>
        <xdr:cNvSpPr/>
      </xdr:nvSpPr>
      <xdr:spPr>
        <a:xfrm>
          <a:off x="10426700" y="5591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127779</xdr:rowOff>
    </xdr:from>
    <xdr:ext cx="469744" cy="259045"/>
    <xdr:sp macro="" textlink="">
      <xdr:nvSpPr>
        <xdr:cNvPr id="303" name="労働費該当値テキスト"/>
        <xdr:cNvSpPr txBox="1"/>
      </xdr:nvSpPr>
      <xdr:spPr>
        <a:xfrm>
          <a:off x="10528300" y="544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153822</xdr:rowOff>
    </xdr:from>
    <xdr:to>
      <xdr:col>50</xdr:col>
      <xdr:colOff>165100</xdr:colOff>
      <xdr:row>33</xdr:row>
      <xdr:rowOff>83972</xdr:rowOff>
    </xdr:to>
    <xdr:sp macro="" textlink="">
      <xdr:nvSpPr>
        <xdr:cNvPr id="304" name="楕円 303"/>
        <xdr:cNvSpPr/>
      </xdr:nvSpPr>
      <xdr:spPr>
        <a:xfrm>
          <a:off x="9588500" y="5640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100499</xdr:rowOff>
    </xdr:from>
    <xdr:ext cx="469744" cy="259045"/>
    <xdr:sp macro="" textlink="">
      <xdr:nvSpPr>
        <xdr:cNvPr id="305" name="テキスト ボックス 304"/>
        <xdr:cNvSpPr txBox="1"/>
      </xdr:nvSpPr>
      <xdr:spPr>
        <a:xfrm>
          <a:off x="9404428" y="5415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70155</xdr:rowOff>
    </xdr:from>
    <xdr:to>
      <xdr:col>46</xdr:col>
      <xdr:colOff>38100</xdr:colOff>
      <xdr:row>33</xdr:row>
      <xdr:rowOff>305</xdr:rowOff>
    </xdr:to>
    <xdr:sp macro="" textlink="">
      <xdr:nvSpPr>
        <xdr:cNvPr id="306" name="楕円 305"/>
        <xdr:cNvSpPr/>
      </xdr:nvSpPr>
      <xdr:spPr>
        <a:xfrm>
          <a:off x="8699500" y="555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16832</xdr:rowOff>
    </xdr:from>
    <xdr:ext cx="469744" cy="259045"/>
    <xdr:sp macro="" textlink="">
      <xdr:nvSpPr>
        <xdr:cNvPr id="307" name="テキスト ボックス 306"/>
        <xdr:cNvSpPr txBox="1"/>
      </xdr:nvSpPr>
      <xdr:spPr>
        <a:xfrm>
          <a:off x="8515428" y="533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60554</xdr:rowOff>
    </xdr:from>
    <xdr:to>
      <xdr:col>41</xdr:col>
      <xdr:colOff>101600</xdr:colOff>
      <xdr:row>32</xdr:row>
      <xdr:rowOff>162154</xdr:rowOff>
    </xdr:to>
    <xdr:sp macro="" textlink="">
      <xdr:nvSpPr>
        <xdr:cNvPr id="308" name="楕円 307"/>
        <xdr:cNvSpPr/>
      </xdr:nvSpPr>
      <xdr:spPr>
        <a:xfrm>
          <a:off x="7810500" y="554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7231</xdr:rowOff>
    </xdr:from>
    <xdr:ext cx="469744" cy="259045"/>
    <xdr:sp macro="" textlink="">
      <xdr:nvSpPr>
        <xdr:cNvPr id="309" name="テキスト ボックス 308"/>
        <xdr:cNvSpPr txBox="1"/>
      </xdr:nvSpPr>
      <xdr:spPr>
        <a:xfrm>
          <a:off x="7626428" y="5322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44094</xdr:rowOff>
    </xdr:from>
    <xdr:to>
      <xdr:col>36</xdr:col>
      <xdr:colOff>165100</xdr:colOff>
      <xdr:row>32</xdr:row>
      <xdr:rowOff>145694</xdr:rowOff>
    </xdr:to>
    <xdr:sp macro="" textlink="">
      <xdr:nvSpPr>
        <xdr:cNvPr id="310" name="楕円 309"/>
        <xdr:cNvSpPr/>
      </xdr:nvSpPr>
      <xdr:spPr>
        <a:xfrm>
          <a:off x="6921500" y="5530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162221</xdr:rowOff>
    </xdr:from>
    <xdr:ext cx="469744" cy="259045"/>
    <xdr:sp macro="" textlink="">
      <xdr:nvSpPr>
        <xdr:cNvPr id="311" name="テキスト ボックス 310"/>
        <xdr:cNvSpPr txBox="1"/>
      </xdr:nvSpPr>
      <xdr:spPr>
        <a:xfrm>
          <a:off x="6737428" y="530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2" name="直線コネクタ 32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3" name="テキスト ボックス 32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4" name="直線コネクタ 32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5" name="テキスト ボックス 324"/>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6" name="直線コネクタ 32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7" name="テキスト ボックス 326"/>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8" name="直線コネクタ 32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29" name="テキスト ボックス 328"/>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0" name="直線コネクタ 32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1" name="テキスト ボックス 330"/>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168458</xdr:rowOff>
    </xdr:from>
    <xdr:to>
      <xdr:col>54</xdr:col>
      <xdr:colOff>189865</xdr:colOff>
      <xdr:row>58</xdr:row>
      <xdr:rowOff>137963</xdr:rowOff>
    </xdr:to>
    <xdr:cxnSp macro="">
      <xdr:nvCxnSpPr>
        <xdr:cNvPr id="333" name="直線コネクタ 332"/>
        <xdr:cNvCxnSpPr/>
      </xdr:nvCxnSpPr>
      <xdr:spPr>
        <a:xfrm flipV="1">
          <a:off x="10475595" y="8740958"/>
          <a:ext cx="1270" cy="134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141790</xdr:rowOff>
    </xdr:from>
    <xdr:ext cx="313932" cy="259045"/>
    <xdr:sp macro="" textlink="">
      <xdr:nvSpPr>
        <xdr:cNvPr id="334" name="農林水産業費最小値テキスト"/>
        <xdr:cNvSpPr txBox="1"/>
      </xdr:nvSpPr>
      <xdr:spPr>
        <a:xfrm>
          <a:off x="10528300" y="1008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137963</xdr:rowOff>
    </xdr:from>
    <xdr:to>
      <xdr:col>55</xdr:col>
      <xdr:colOff>88900</xdr:colOff>
      <xdr:row>58</xdr:row>
      <xdr:rowOff>137963</xdr:rowOff>
    </xdr:to>
    <xdr:cxnSp macro="">
      <xdr:nvCxnSpPr>
        <xdr:cNvPr id="335" name="直線コネクタ 334"/>
        <xdr:cNvCxnSpPr/>
      </xdr:nvCxnSpPr>
      <xdr:spPr>
        <a:xfrm>
          <a:off x="10388600" y="1008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115135</xdr:rowOff>
    </xdr:from>
    <xdr:ext cx="534377" cy="259045"/>
    <xdr:sp macro="" textlink="">
      <xdr:nvSpPr>
        <xdr:cNvPr id="336" name="農林水産業費最大値テキスト"/>
        <xdr:cNvSpPr txBox="1"/>
      </xdr:nvSpPr>
      <xdr:spPr>
        <a:xfrm>
          <a:off x="10528300" y="851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168458</xdr:rowOff>
    </xdr:from>
    <xdr:to>
      <xdr:col>55</xdr:col>
      <xdr:colOff>88900</xdr:colOff>
      <xdr:row>50</xdr:row>
      <xdr:rowOff>168458</xdr:rowOff>
    </xdr:to>
    <xdr:cxnSp macro="">
      <xdr:nvCxnSpPr>
        <xdr:cNvPr id="337" name="直線コネクタ 336"/>
        <xdr:cNvCxnSpPr/>
      </xdr:nvCxnSpPr>
      <xdr:spPr>
        <a:xfrm>
          <a:off x="10388600" y="8740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124658</xdr:rowOff>
    </xdr:from>
    <xdr:to>
      <xdr:col>55</xdr:col>
      <xdr:colOff>0</xdr:colOff>
      <xdr:row>58</xdr:row>
      <xdr:rowOff>131790</xdr:rowOff>
    </xdr:to>
    <xdr:cxnSp macro="">
      <xdr:nvCxnSpPr>
        <xdr:cNvPr id="338" name="直線コネクタ 337"/>
        <xdr:cNvCxnSpPr/>
      </xdr:nvCxnSpPr>
      <xdr:spPr>
        <a:xfrm flipV="1">
          <a:off x="9639300" y="10068758"/>
          <a:ext cx="8382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89695</xdr:rowOff>
    </xdr:from>
    <xdr:ext cx="469744" cy="259045"/>
    <xdr:sp macro="" textlink="">
      <xdr:nvSpPr>
        <xdr:cNvPr id="339" name="農林水産業費平均値テキスト"/>
        <xdr:cNvSpPr txBox="1"/>
      </xdr:nvSpPr>
      <xdr:spPr>
        <a:xfrm>
          <a:off x="10528300" y="96908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66818</xdr:rowOff>
    </xdr:from>
    <xdr:to>
      <xdr:col>55</xdr:col>
      <xdr:colOff>50800</xdr:colOff>
      <xdr:row>57</xdr:row>
      <xdr:rowOff>168418</xdr:rowOff>
    </xdr:to>
    <xdr:sp macro="" textlink="">
      <xdr:nvSpPr>
        <xdr:cNvPr id="340" name="フローチャート: 判断 339"/>
        <xdr:cNvSpPr/>
      </xdr:nvSpPr>
      <xdr:spPr>
        <a:xfrm>
          <a:off x="104267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126624</xdr:rowOff>
    </xdr:from>
    <xdr:to>
      <xdr:col>50</xdr:col>
      <xdr:colOff>114300</xdr:colOff>
      <xdr:row>58</xdr:row>
      <xdr:rowOff>131790</xdr:rowOff>
    </xdr:to>
    <xdr:cxnSp macro="">
      <xdr:nvCxnSpPr>
        <xdr:cNvPr id="341" name="直線コネクタ 340"/>
        <xdr:cNvCxnSpPr/>
      </xdr:nvCxnSpPr>
      <xdr:spPr>
        <a:xfrm>
          <a:off x="8750300" y="10070724"/>
          <a:ext cx="889000" cy="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65949</xdr:rowOff>
    </xdr:from>
    <xdr:to>
      <xdr:col>50</xdr:col>
      <xdr:colOff>165100</xdr:colOff>
      <xdr:row>57</xdr:row>
      <xdr:rowOff>167549</xdr:rowOff>
    </xdr:to>
    <xdr:sp macro="" textlink="">
      <xdr:nvSpPr>
        <xdr:cNvPr id="342" name="フローチャート: 判断 341"/>
        <xdr:cNvSpPr/>
      </xdr:nvSpPr>
      <xdr:spPr>
        <a:xfrm>
          <a:off x="9588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12626</xdr:rowOff>
    </xdr:from>
    <xdr:ext cx="469744" cy="259045"/>
    <xdr:sp macro="" textlink="">
      <xdr:nvSpPr>
        <xdr:cNvPr id="343" name="テキスト ボックス 342"/>
        <xdr:cNvSpPr txBox="1"/>
      </xdr:nvSpPr>
      <xdr:spPr>
        <a:xfrm>
          <a:off x="9404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124841</xdr:rowOff>
    </xdr:from>
    <xdr:to>
      <xdr:col>45</xdr:col>
      <xdr:colOff>177800</xdr:colOff>
      <xdr:row>58</xdr:row>
      <xdr:rowOff>126624</xdr:rowOff>
    </xdr:to>
    <xdr:cxnSp macro="">
      <xdr:nvCxnSpPr>
        <xdr:cNvPr id="344" name="直線コネクタ 343"/>
        <xdr:cNvCxnSpPr/>
      </xdr:nvCxnSpPr>
      <xdr:spPr>
        <a:xfrm>
          <a:off x="7861300" y="10068941"/>
          <a:ext cx="8890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80350</xdr:rowOff>
    </xdr:from>
    <xdr:to>
      <xdr:col>46</xdr:col>
      <xdr:colOff>38100</xdr:colOff>
      <xdr:row>58</xdr:row>
      <xdr:rowOff>10500</xdr:rowOff>
    </xdr:to>
    <xdr:sp macro="" textlink="">
      <xdr:nvSpPr>
        <xdr:cNvPr id="345" name="フローチャート: 判断 344"/>
        <xdr:cNvSpPr/>
      </xdr:nvSpPr>
      <xdr:spPr>
        <a:xfrm>
          <a:off x="8699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27027</xdr:rowOff>
    </xdr:from>
    <xdr:ext cx="469744" cy="259045"/>
    <xdr:sp macro="" textlink="">
      <xdr:nvSpPr>
        <xdr:cNvPr id="346" name="テキスト ボックス 345"/>
        <xdr:cNvSpPr txBox="1"/>
      </xdr:nvSpPr>
      <xdr:spPr>
        <a:xfrm>
          <a:off x="8515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115971</xdr:rowOff>
    </xdr:from>
    <xdr:to>
      <xdr:col>41</xdr:col>
      <xdr:colOff>50800</xdr:colOff>
      <xdr:row>58</xdr:row>
      <xdr:rowOff>124841</xdr:rowOff>
    </xdr:to>
    <xdr:cxnSp macro="">
      <xdr:nvCxnSpPr>
        <xdr:cNvPr id="347" name="直線コネクタ 346"/>
        <xdr:cNvCxnSpPr/>
      </xdr:nvCxnSpPr>
      <xdr:spPr>
        <a:xfrm>
          <a:off x="6972300" y="10060071"/>
          <a:ext cx="889000" cy="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78659</xdr:rowOff>
    </xdr:from>
    <xdr:to>
      <xdr:col>41</xdr:col>
      <xdr:colOff>101600</xdr:colOff>
      <xdr:row>58</xdr:row>
      <xdr:rowOff>8809</xdr:rowOff>
    </xdr:to>
    <xdr:sp macro="" textlink="">
      <xdr:nvSpPr>
        <xdr:cNvPr id="348" name="フローチャート: 判断 347"/>
        <xdr:cNvSpPr/>
      </xdr:nvSpPr>
      <xdr:spPr>
        <a:xfrm>
          <a:off x="78105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25336</xdr:rowOff>
    </xdr:from>
    <xdr:ext cx="469744" cy="259045"/>
    <xdr:sp macro="" textlink="">
      <xdr:nvSpPr>
        <xdr:cNvPr id="349" name="テキスト ボックス 348"/>
        <xdr:cNvSpPr txBox="1"/>
      </xdr:nvSpPr>
      <xdr:spPr>
        <a:xfrm>
          <a:off x="7626428" y="962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58679</xdr:rowOff>
    </xdr:from>
    <xdr:to>
      <xdr:col>36</xdr:col>
      <xdr:colOff>165100</xdr:colOff>
      <xdr:row>57</xdr:row>
      <xdr:rowOff>160279</xdr:rowOff>
    </xdr:to>
    <xdr:sp macro="" textlink="">
      <xdr:nvSpPr>
        <xdr:cNvPr id="350" name="フローチャート: 判断 349"/>
        <xdr:cNvSpPr/>
      </xdr:nvSpPr>
      <xdr:spPr>
        <a:xfrm>
          <a:off x="6921500" y="983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5356</xdr:rowOff>
    </xdr:from>
    <xdr:ext cx="469744" cy="259045"/>
    <xdr:sp macro="" textlink="">
      <xdr:nvSpPr>
        <xdr:cNvPr id="351" name="テキスト ボックス 350"/>
        <xdr:cNvSpPr txBox="1"/>
      </xdr:nvSpPr>
      <xdr:spPr>
        <a:xfrm>
          <a:off x="6737428" y="9606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2" name="テキスト ボックス 35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3" name="テキスト ボックス 35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4" name="テキスト ボックス 35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5" name="テキスト ボックス 35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6" name="テキスト ボックス 35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73858</xdr:rowOff>
    </xdr:from>
    <xdr:to>
      <xdr:col>55</xdr:col>
      <xdr:colOff>50800</xdr:colOff>
      <xdr:row>59</xdr:row>
      <xdr:rowOff>4008</xdr:rowOff>
    </xdr:to>
    <xdr:sp macro="" textlink="">
      <xdr:nvSpPr>
        <xdr:cNvPr id="357" name="楕円 356"/>
        <xdr:cNvSpPr/>
      </xdr:nvSpPr>
      <xdr:spPr>
        <a:xfrm>
          <a:off x="10426700" y="1001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160235</xdr:rowOff>
    </xdr:from>
    <xdr:ext cx="378565" cy="259045"/>
    <xdr:sp macro="" textlink="">
      <xdr:nvSpPr>
        <xdr:cNvPr id="358" name="農林水産業費該当値テキスト"/>
        <xdr:cNvSpPr txBox="1"/>
      </xdr:nvSpPr>
      <xdr:spPr>
        <a:xfrm>
          <a:off x="10528300" y="9932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80990</xdr:rowOff>
    </xdr:from>
    <xdr:to>
      <xdr:col>50</xdr:col>
      <xdr:colOff>165100</xdr:colOff>
      <xdr:row>59</xdr:row>
      <xdr:rowOff>11140</xdr:rowOff>
    </xdr:to>
    <xdr:sp macro="" textlink="">
      <xdr:nvSpPr>
        <xdr:cNvPr id="359" name="楕円 358"/>
        <xdr:cNvSpPr/>
      </xdr:nvSpPr>
      <xdr:spPr>
        <a:xfrm>
          <a:off x="9588500" y="1002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2267</xdr:rowOff>
    </xdr:from>
    <xdr:ext cx="378565" cy="259045"/>
    <xdr:sp macro="" textlink="">
      <xdr:nvSpPr>
        <xdr:cNvPr id="360" name="テキスト ボックス 359"/>
        <xdr:cNvSpPr txBox="1"/>
      </xdr:nvSpPr>
      <xdr:spPr>
        <a:xfrm>
          <a:off x="9450017" y="101178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75824</xdr:rowOff>
    </xdr:from>
    <xdr:to>
      <xdr:col>46</xdr:col>
      <xdr:colOff>38100</xdr:colOff>
      <xdr:row>59</xdr:row>
      <xdr:rowOff>5974</xdr:rowOff>
    </xdr:to>
    <xdr:sp macro="" textlink="">
      <xdr:nvSpPr>
        <xdr:cNvPr id="361" name="楕円 360"/>
        <xdr:cNvSpPr/>
      </xdr:nvSpPr>
      <xdr:spPr>
        <a:xfrm>
          <a:off x="8699500" y="1001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168551</xdr:rowOff>
    </xdr:from>
    <xdr:ext cx="378565" cy="259045"/>
    <xdr:sp macro="" textlink="">
      <xdr:nvSpPr>
        <xdr:cNvPr id="362" name="テキスト ボックス 361"/>
        <xdr:cNvSpPr txBox="1"/>
      </xdr:nvSpPr>
      <xdr:spPr>
        <a:xfrm>
          <a:off x="8561017" y="1011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74041</xdr:rowOff>
    </xdr:from>
    <xdr:to>
      <xdr:col>41</xdr:col>
      <xdr:colOff>101600</xdr:colOff>
      <xdr:row>59</xdr:row>
      <xdr:rowOff>4191</xdr:rowOff>
    </xdr:to>
    <xdr:sp macro="" textlink="">
      <xdr:nvSpPr>
        <xdr:cNvPr id="363" name="楕円 362"/>
        <xdr:cNvSpPr/>
      </xdr:nvSpPr>
      <xdr:spPr>
        <a:xfrm>
          <a:off x="7810500" y="1001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166768</xdr:rowOff>
    </xdr:from>
    <xdr:ext cx="378565" cy="259045"/>
    <xdr:sp macro="" textlink="">
      <xdr:nvSpPr>
        <xdr:cNvPr id="364" name="テキスト ボックス 363"/>
        <xdr:cNvSpPr txBox="1"/>
      </xdr:nvSpPr>
      <xdr:spPr>
        <a:xfrm>
          <a:off x="7672017" y="10110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65171</xdr:rowOff>
    </xdr:from>
    <xdr:to>
      <xdr:col>36</xdr:col>
      <xdr:colOff>165100</xdr:colOff>
      <xdr:row>58</xdr:row>
      <xdr:rowOff>166771</xdr:rowOff>
    </xdr:to>
    <xdr:sp macro="" textlink="">
      <xdr:nvSpPr>
        <xdr:cNvPr id="365" name="楕円 364"/>
        <xdr:cNvSpPr/>
      </xdr:nvSpPr>
      <xdr:spPr>
        <a:xfrm>
          <a:off x="6921500" y="1000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157898</xdr:rowOff>
    </xdr:from>
    <xdr:ext cx="378565" cy="259045"/>
    <xdr:sp macro="" textlink="">
      <xdr:nvSpPr>
        <xdr:cNvPr id="366" name="テキスト ボックス 365"/>
        <xdr:cNvSpPr txBox="1"/>
      </xdr:nvSpPr>
      <xdr:spPr>
        <a:xfrm>
          <a:off x="6783017" y="101019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7" name="正方形/長方形 36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8" name="正方形/長方形 36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9" name="正方形/長方形 36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0" name="正方形/長方形 36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1" name="正方形/長方形 37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2" name="正方形/長方形 37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3" name="正方形/長方形 37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7" name="直線コネクタ 37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8" name="テキスト ボックス 37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79" name="直線コネクタ 37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0" name="テキスト ボックス 379"/>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1" name="直線コネクタ 38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2" name="テキスト ボックス 381"/>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3" name="直線コネクタ 38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4" name="テキスト ボックス 383"/>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5" name="直線コネクタ 38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6" name="テキスト ボックス 385"/>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7" name="直線コネクタ 38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8" name="テキスト ボックス 387"/>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17252</xdr:rowOff>
    </xdr:from>
    <xdr:to>
      <xdr:col>54</xdr:col>
      <xdr:colOff>189865</xdr:colOff>
      <xdr:row>79</xdr:row>
      <xdr:rowOff>84885</xdr:rowOff>
    </xdr:to>
    <xdr:cxnSp macro="">
      <xdr:nvCxnSpPr>
        <xdr:cNvPr id="392" name="直線コネクタ 391"/>
        <xdr:cNvCxnSpPr/>
      </xdr:nvCxnSpPr>
      <xdr:spPr>
        <a:xfrm flipV="1">
          <a:off x="10475595" y="12190202"/>
          <a:ext cx="1270" cy="1439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88712</xdr:rowOff>
    </xdr:from>
    <xdr:ext cx="378565" cy="259045"/>
    <xdr:sp macro="" textlink="">
      <xdr:nvSpPr>
        <xdr:cNvPr id="393" name="商工費最小値テキスト"/>
        <xdr:cNvSpPr txBox="1"/>
      </xdr:nvSpPr>
      <xdr:spPr>
        <a:xfrm>
          <a:off x="10528300" y="13633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84885</xdr:rowOff>
    </xdr:from>
    <xdr:to>
      <xdr:col>55</xdr:col>
      <xdr:colOff>88900</xdr:colOff>
      <xdr:row>79</xdr:row>
      <xdr:rowOff>84885</xdr:rowOff>
    </xdr:to>
    <xdr:cxnSp macro="">
      <xdr:nvCxnSpPr>
        <xdr:cNvPr id="394" name="直線コネクタ 393"/>
        <xdr:cNvCxnSpPr/>
      </xdr:nvCxnSpPr>
      <xdr:spPr>
        <a:xfrm>
          <a:off x="10388600" y="13629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135379</xdr:rowOff>
    </xdr:from>
    <xdr:ext cx="534377" cy="259045"/>
    <xdr:sp macro="" textlink="">
      <xdr:nvSpPr>
        <xdr:cNvPr id="395" name="商工費最大値テキスト"/>
        <xdr:cNvSpPr txBox="1"/>
      </xdr:nvSpPr>
      <xdr:spPr>
        <a:xfrm>
          <a:off x="10528300" y="1196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17252</xdr:rowOff>
    </xdr:from>
    <xdr:to>
      <xdr:col>55</xdr:col>
      <xdr:colOff>88900</xdr:colOff>
      <xdr:row>71</xdr:row>
      <xdr:rowOff>17252</xdr:rowOff>
    </xdr:to>
    <xdr:cxnSp macro="">
      <xdr:nvCxnSpPr>
        <xdr:cNvPr id="396" name="直線コネクタ 395"/>
        <xdr:cNvCxnSpPr/>
      </xdr:nvCxnSpPr>
      <xdr:spPr>
        <a:xfrm>
          <a:off x="10388600" y="12190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26395</xdr:rowOff>
    </xdr:from>
    <xdr:to>
      <xdr:col>55</xdr:col>
      <xdr:colOff>0</xdr:colOff>
      <xdr:row>79</xdr:row>
      <xdr:rowOff>30837</xdr:rowOff>
    </xdr:to>
    <xdr:cxnSp macro="">
      <xdr:nvCxnSpPr>
        <xdr:cNvPr id="397" name="直線コネクタ 396"/>
        <xdr:cNvCxnSpPr/>
      </xdr:nvCxnSpPr>
      <xdr:spPr>
        <a:xfrm flipV="1">
          <a:off x="9639300" y="13570945"/>
          <a:ext cx="838200" cy="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31799</xdr:rowOff>
    </xdr:from>
    <xdr:ext cx="534377" cy="259045"/>
    <xdr:sp macro="" textlink="">
      <xdr:nvSpPr>
        <xdr:cNvPr id="398" name="商工費平均値テキスト"/>
        <xdr:cNvSpPr txBox="1"/>
      </xdr:nvSpPr>
      <xdr:spPr>
        <a:xfrm>
          <a:off x="10528300" y="13233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8922</xdr:rowOff>
    </xdr:from>
    <xdr:to>
      <xdr:col>55</xdr:col>
      <xdr:colOff>50800</xdr:colOff>
      <xdr:row>78</xdr:row>
      <xdr:rowOff>110522</xdr:rowOff>
    </xdr:to>
    <xdr:sp macro="" textlink="">
      <xdr:nvSpPr>
        <xdr:cNvPr id="399" name="フローチャート: 判断 398"/>
        <xdr:cNvSpPr/>
      </xdr:nvSpPr>
      <xdr:spPr>
        <a:xfrm>
          <a:off x="104267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30837</xdr:rowOff>
    </xdr:from>
    <xdr:to>
      <xdr:col>50</xdr:col>
      <xdr:colOff>114300</xdr:colOff>
      <xdr:row>79</xdr:row>
      <xdr:rowOff>49696</xdr:rowOff>
    </xdr:to>
    <xdr:cxnSp macro="">
      <xdr:nvCxnSpPr>
        <xdr:cNvPr id="400" name="直線コネクタ 399"/>
        <xdr:cNvCxnSpPr/>
      </xdr:nvCxnSpPr>
      <xdr:spPr>
        <a:xfrm flipV="1">
          <a:off x="8750300" y="13575387"/>
          <a:ext cx="889000" cy="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167963</xdr:rowOff>
    </xdr:from>
    <xdr:to>
      <xdr:col>50</xdr:col>
      <xdr:colOff>165100</xdr:colOff>
      <xdr:row>78</xdr:row>
      <xdr:rowOff>98113</xdr:rowOff>
    </xdr:to>
    <xdr:sp macro="" textlink="">
      <xdr:nvSpPr>
        <xdr:cNvPr id="401" name="フローチャート: 判断 400"/>
        <xdr:cNvSpPr/>
      </xdr:nvSpPr>
      <xdr:spPr>
        <a:xfrm>
          <a:off x="95885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114640</xdr:rowOff>
    </xdr:from>
    <xdr:ext cx="534377" cy="259045"/>
    <xdr:sp macro="" textlink="">
      <xdr:nvSpPr>
        <xdr:cNvPr id="402" name="テキスト ボックス 401"/>
        <xdr:cNvSpPr txBox="1"/>
      </xdr:nvSpPr>
      <xdr:spPr>
        <a:xfrm>
          <a:off x="9372111" y="1314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49696</xdr:rowOff>
    </xdr:from>
    <xdr:to>
      <xdr:col>45</xdr:col>
      <xdr:colOff>177800</xdr:colOff>
      <xdr:row>79</xdr:row>
      <xdr:rowOff>76606</xdr:rowOff>
    </xdr:to>
    <xdr:cxnSp macro="">
      <xdr:nvCxnSpPr>
        <xdr:cNvPr id="403" name="直線コネクタ 402"/>
        <xdr:cNvCxnSpPr/>
      </xdr:nvCxnSpPr>
      <xdr:spPr>
        <a:xfrm flipV="1">
          <a:off x="7861300" y="13594246"/>
          <a:ext cx="889000" cy="26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104853</xdr:rowOff>
    </xdr:from>
    <xdr:to>
      <xdr:col>46</xdr:col>
      <xdr:colOff>38100</xdr:colOff>
      <xdr:row>79</xdr:row>
      <xdr:rowOff>35003</xdr:rowOff>
    </xdr:to>
    <xdr:sp macro="" textlink="">
      <xdr:nvSpPr>
        <xdr:cNvPr id="404" name="フローチャート: 判断 403"/>
        <xdr:cNvSpPr/>
      </xdr:nvSpPr>
      <xdr:spPr>
        <a:xfrm>
          <a:off x="8699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51530</xdr:rowOff>
    </xdr:from>
    <xdr:ext cx="469744" cy="259045"/>
    <xdr:sp macro="" textlink="">
      <xdr:nvSpPr>
        <xdr:cNvPr id="405" name="テキスト ボックス 404"/>
        <xdr:cNvSpPr txBox="1"/>
      </xdr:nvSpPr>
      <xdr:spPr>
        <a:xfrm>
          <a:off x="8515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76606</xdr:rowOff>
    </xdr:from>
    <xdr:to>
      <xdr:col>41</xdr:col>
      <xdr:colOff>50800</xdr:colOff>
      <xdr:row>79</xdr:row>
      <xdr:rowOff>79073</xdr:rowOff>
    </xdr:to>
    <xdr:cxnSp macro="">
      <xdr:nvCxnSpPr>
        <xdr:cNvPr id="406" name="直線コネクタ 405"/>
        <xdr:cNvCxnSpPr/>
      </xdr:nvCxnSpPr>
      <xdr:spPr>
        <a:xfrm flipV="1">
          <a:off x="6972300" y="13621156"/>
          <a:ext cx="889000" cy="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110421</xdr:rowOff>
    </xdr:from>
    <xdr:to>
      <xdr:col>41</xdr:col>
      <xdr:colOff>101600</xdr:colOff>
      <xdr:row>79</xdr:row>
      <xdr:rowOff>40571</xdr:rowOff>
    </xdr:to>
    <xdr:sp macro="" textlink="">
      <xdr:nvSpPr>
        <xdr:cNvPr id="407" name="フローチャート: 判断 406"/>
        <xdr:cNvSpPr/>
      </xdr:nvSpPr>
      <xdr:spPr>
        <a:xfrm>
          <a:off x="7810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57098</xdr:rowOff>
    </xdr:from>
    <xdr:ext cx="469744" cy="259045"/>
    <xdr:sp macro="" textlink="">
      <xdr:nvSpPr>
        <xdr:cNvPr id="408" name="テキスト ボックス 407"/>
        <xdr:cNvSpPr txBox="1"/>
      </xdr:nvSpPr>
      <xdr:spPr>
        <a:xfrm>
          <a:off x="7626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95154</xdr:rowOff>
    </xdr:from>
    <xdr:to>
      <xdr:col>36</xdr:col>
      <xdr:colOff>165100</xdr:colOff>
      <xdr:row>79</xdr:row>
      <xdr:rowOff>25304</xdr:rowOff>
    </xdr:to>
    <xdr:sp macro="" textlink="">
      <xdr:nvSpPr>
        <xdr:cNvPr id="409" name="フローチャート: 判断 408"/>
        <xdr:cNvSpPr/>
      </xdr:nvSpPr>
      <xdr:spPr>
        <a:xfrm>
          <a:off x="6921500" y="134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41831</xdr:rowOff>
    </xdr:from>
    <xdr:ext cx="469744" cy="259045"/>
    <xdr:sp macro="" textlink="">
      <xdr:nvSpPr>
        <xdr:cNvPr id="410" name="テキスト ボックス 409"/>
        <xdr:cNvSpPr txBox="1"/>
      </xdr:nvSpPr>
      <xdr:spPr>
        <a:xfrm>
          <a:off x="6737428" y="1324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147045</xdr:rowOff>
    </xdr:from>
    <xdr:to>
      <xdr:col>55</xdr:col>
      <xdr:colOff>50800</xdr:colOff>
      <xdr:row>79</xdr:row>
      <xdr:rowOff>77195</xdr:rowOff>
    </xdr:to>
    <xdr:sp macro="" textlink="">
      <xdr:nvSpPr>
        <xdr:cNvPr id="416" name="楕円 415"/>
        <xdr:cNvSpPr/>
      </xdr:nvSpPr>
      <xdr:spPr>
        <a:xfrm>
          <a:off x="10426700" y="1352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61972</xdr:rowOff>
    </xdr:from>
    <xdr:ext cx="469744" cy="259045"/>
    <xdr:sp macro="" textlink="">
      <xdr:nvSpPr>
        <xdr:cNvPr id="417" name="商工費該当値テキスト"/>
        <xdr:cNvSpPr txBox="1"/>
      </xdr:nvSpPr>
      <xdr:spPr>
        <a:xfrm>
          <a:off x="10528300" y="13435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151487</xdr:rowOff>
    </xdr:from>
    <xdr:to>
      <xdr:col>50</xdr:col>
      <xdr:colOff>165100</xdr:colOff>
      <xdr:row>79</xdr:row>
      <xdr:rowOff>81637</xdr:rowOff>
    </xdr:to>
    <xdr:sp macro="" textlink="">
      <xdr:nvSpPr>
        <xdr:cNvPr id="418" name="楕円 417"/>
        <xdr:cNvSpPr/>
      </xdr:nvSpPr>
      <xdr:spPr>
        <a:xfrm>
          <a:off x="9588500" y="1352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72764</xdr:rowOff>
    </xdr:from>
    <xdr:ext cx="469744" cy="259045"/>
    <xdr:sp macro="" textlink="">
      <xdr:nvSpPr>
        <xdr:cNvPr id="419" name="テキスト ボックス 418"/>
        <xdr:cNvSpPr txBox="1"/>
      </xdr:nvSpPr>
      <xdr:spPr>
        <a:xfrm>
          <a:off x="9404428" y="13617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170346</xdr:rowOff>
    </xdr:from>
    <xdr:to>
      <xdr:col>46</xdr:col>
      <xdr:colOff>38100</xdr:colOff>
      <xdr:row>79</xdr:row>
      <xdr:rowOff>100496</xdr:rowOff>
    </xdr:to>
    <xdr:sp macro="" textlink="">
      <xdr:nvSpPr>
        <xdr:cNvPr id="420" name="楕円 419"/>
        <xdr:cNvSpPr/>
      </xdr:nvSpPr>
      <xdr:spPr>
        <a:xfrm>
          <a:off x="8699500" y="1354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91623</xdr:rowOff>
    </xdr:from>
    <xdr:ext cx="469744" cy="259045"/>
    <xdr:sp macro="" textlink="">
      <xdr:nvSpPr>
        <xdr:cNvPr id="421" name="テキスト ボックス 420"/>
        <xdr:cNvSpPr txBox="1"/>
      </xdr:nvSpPr>
      <xdr:spPr>
        <a:xfrm>
          <a:off x="8515428" y="1363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25806</xdr:rowOff>
    </xdr:from>
    <xdr:to>
      <xdr:col>41</xdr:col>
      <xdr:colOff>101600</xdr:colOff>
      <xdr:row>79</xdr:row>
      <xdr:rowOff>127406</xdr:rowOff>
    </xdr:to>
    <xdr:sp macro="" textlink="">
      <xdr:nvSpPr>
        <xdr:cNvPr id="422" name="楕円 421"/>
        <xdr:cNvSpPr/>
      </xdr:nvSpPr>
      <xdr:spPr>
        <a:xfrm>
          <a:off x="7810500" y="1357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118533</xdr:rowOff>
    </xdr:from>
    <xdr:ext cx="469744" cy="259045"/>
    <xdr:sp macro="" textlink="">
      <xdr:nvSpPr>
        <xdr:cNvPr id="423" name="テキスト ボックス 422"/>
        <xdr:cNvSpPr txBox="1"/>
      </xdr:nvSpPr>
      <xdr:spPr>
        <a:xfrm>
          <a:off x="7626428" y="13663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28273</xdr:rowOff>
    </xdr:from>
    <xdr:to>
      <xdr:col>36</xdr:col>
      <xdr:colOff>165100</xdr:colOff>
      <xdr:row>79</xdr:row>
      <xdr:rowOff>129873</xdr:rowOff>
    </xdr:to>
    <xdr:sp macro="" textlink="">
      <xdr:nvSpPr>
        <xdr:cNvPr id="424" name="楕円 423"/>
        <xdr:cNvSpPr/>
      </xdr:nvSpPr>
      <xdr:spPr>
        <a:xfrm>
          <a:off x="6921500" y="13572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121000</xdr:rowOff>
    </xdr:from>
    <xdr:ext cx="469744" cy="259045"/>
    <xdr:sp macro="" textlink="">
      <xdr:nvSpPr>
        <xdr:cNvPr id="425" name="テキスト ボックス 424"/>
        <xdr:cNvSpPr txBox="1"/>
      </xdr:nvSpPr>
      <xdr:spPr>
        <a:xfrm>
          <a:off x="6737428" y="1366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7" name="テキスト ボックス 43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9" name="テキスト ボックス 43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3" name="テキスト ボックス 44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4" name="直線コネクタ 44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5" name="テキスト ボックス 44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96662</xdr:rowOff>
    </xdr:from>
    <xdr:to>
      <xdr:col>54</xdr:col>
      <xdr:colOff>189865</xdr:colOff>
      <xdr:row>98</xdr:row>
      <xdr:rowOff>87655</xdr:rowOff>
    </xdr:to>
    <xdr:cxnSp macro="">
      <xdr:nvCxnSpPr>
        <xdr:cNvPr id="449" name="直線コネクタ 448"/>
        <xdr:cNvCxnSpPr/>
      </xdr:nvCxnSpPr>
      <xdr:spPr>
        <a:xfrm flipV="1">
          <a:off x="10475595" y="15698612"/>
          <a:ext cx="1270" cy="119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91482</xdr:rowOff>
    </xdr:from>
    <xdr:ext cx="534377" cy="259045"/>
    <xdr:sp macro="" textlink="">
      <xdr:nvSpPr>
        <xdr:cNvPr id="450" name="土木費最小値テキスト"/>
        <xdr:cNvSpPr txBox="1"/>
      </xdr:nvSpPr>
      <xdr:spPr>
        <a:xfrm>
          <a:off x="10528300" y="1689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87655</xdr:rowOff>
    </xdr:from>
    <xdr:to>
      <xdr:col>55</xdr:col>
      <xdr:colOff>88900</xdr:colOff>
      <xdr:row>98</xdr:row>
      <xdr:rowOff>87655</xdr:rowOff>
    </xdr:to>
    <xdr:cxnSp macro="">
      <xdr:nvCxnSpPr>
        <xdr:cNvPr id="451" name="直線コネクタ 450"/>
        <xdr:cNvCxnSpPr/>
      </xdr:nvCxnSpPr>
      <xdr:spPr>
        <a:xfrm>
          <a:off x="10388600" y="16889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43339</xdr:rowOff>
    </xdr:from>
    <xdr:ext cx="599010" cy="259045"/>
    <xdr:sp macro="" textlink="">
      <xdr:nvSpPr>
        <xdr:cNvPr id="452" name="土木費最大値テキスト"/>
        <xdr:cNvSpPr txBox="1"/>
      </xdr:nvSpPr>
      <xdr:spPr>
        <a:xfrm>
          <a:off x="10528300" y="15473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96662</xdr:rowOff>
    </xdr:from>
    <xdr:to>
      <xdr:col>55</xdr:col>
      <xdr:colOff>88900</xdr:colOff>
      <xdr:row>91</xdr:row>
      <xdr:rowOff>96662</xdr:rowOff>
    </xdr:to>
    <xdr:cxnSp macro="">
      <xdr:nvCxnSpPr>
        <xdr:cNvPr id="453" name="直線コネクタ 452"/>
        <xdr:cNvCxnSpPr/>
      </xdr:nvCxnSpPr>
      <xdr:spPr>
        <a:xfrm>
          <a:off x="10388600" y="1569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24843</xdr:rowOff>
    </xdr:from>
    <xdr:to>
      <xdr:col>55</xdr:col>
      <xdr:colOff>0</xdr:colOff>
      <xdr:row>98</xdr:row>
      <xdr:rowOff>35809</xdr:rowOff>
    </xdr:to>
    <xdr:cxnSp macro="">
      <xdr:nvCxnSpPr>
        <xdr:cNvPr id="454" name="直線コネクタ 453"/>
        <xdr:cNvCxnSpPr/>
      </xdr:nvCxnSpPr>
      <xdr:spPr>
        <a:xfrm>
          <a:off x="9639300" y="16826943"/>
          <a:ext cx="838200" cy="1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54917</xdr:rowOff>
    </xdr:from>
    <xdr:ext cx="534377" cy="259045"/>
    <xdr:sp macro="" textlink="">
      <xdr:nvSpPr>
        <xdr:cNvPr id="455" name="土木費平均値テキスト"/>
        <xdr:cNvSpPr txBox="1"/>
      </xdr:nvSpPr>
      <xdr:spPr>
        <a:xfrm>
          <a:off x="10528300" y="16514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32040</xdr:rowOff>
    </xdr:from>
    <xdr:to>
      <xdr:col>55</xdr:col>
      <xdr:colOff>50800</xdr:colOff>
      <xdr:row>97</xdr:row>
      <xdr:rowOff>133640</xdr:rowOff>
    </xdr:to>
    <xdr:sp macro="" textlink="">
      <xdr:nvSpPr>
        <xdr:cNvPr id="456" name="フローチャート: 判断 455"/>
        <xdr:cNvSpPr/>
      </xdr:nvSpPr>
      <xdr:spPr>
        <a:xfrm>
          <a:off x="10426700" y="1666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108153</xdr:rowOff>
    </xdr:from>
    <xdr:to>
      <xdr:col>50</xdr:col>
      <xdr:colOff>114300</xdr:colOff>
      <xdr:row>98</xdr:row>
      <xdr:rowOff>24843</xdr:rowOff>
    </xdr:to>
    <xdr:cxnSp macro="">
      <xdr:nvCxnSpPr>
        <xdr:cNvPr id="457" name="直線コネクタ 456"/>
        <xdr:cNvCxnSpPr/>
      </xdr:nvCxnSpPr>
      <xdr:spPr>
        <a:xfrm>
          <a:off x="8750300" y="16738803"/>
          <a:ext cx="889000" cy="8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43622</xdr:rowOff>
    </xdr:from>
    <xdr:to>
      <xdr:col>50</xdr:col>
      <xdr:colOff>165100</xdr:colOff>
      <xdr:row>97</xdr:row>
      <xdr:rowOff>145222</xdr:rowOff>
    </xdr:to>
    <xdr:sp macro="" textlink="">
      <xdr:nvSpPr>
        <xdr:cNvPr id="458" name="フローチャート: 判断 457"/>
        <xdr:cNvSpPr/>
      </xdr:nvSpPr>
      <xdr:spPr>
        <a:xfrm>
          <a:off x="95885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161749</xdr:rowOff>
    </xdr:from>
    <xdr:ext cx="534377" cy="259045"/>
    <xdr:sp macro="" textlink="">
      <xdr:nvSpPr>
        <xdr:cNvPr id="459" name="テキスト ボックス 458"/>
        <xdr:cNvSpPr txBox="1"/>
      </xdr:nvSpPr>
      <xdr:spPr>
        <a:xfrm>
          <a:off x="9372111" y="16449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115422</xdr:rowOff>
    </xdr:from>
    <xdr:to>
      <xdr:col>45</xdr:col>
      <xdr:colOff>177800</xdr:colOff>
      <xdr:row>97</xdr:row>
      <xdr:rowOff>108153</xdr:rowOff>
    </xdr:to>
    <xdr:cxnSp macro="">
      <xdr:nvCxnSpPr>
        <xdr:cNvPr id="460" name="直線コネクタ 459"/>
        <xdr:cNvCxnSpPr/>
      </xdr:nvCxnSpPr>
      <xdr:spPr>
        <a:xfrm>
          <a:off x="7861300" y="16574622"/>
          <a:ext cx="889000" cy="164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48416</xdr:rowOff>
    </xdr:from>
    <xdr:to>
      <xdr:col>46</xdr:col>
      <xdr:colOff>38100</xdr:colOff>
      <xdr:row>97</xdr:row>
      <xdr:rowOff>150016</xdr:rowOff>
    </xdr:to>
    <xdr:sp macro="" textlink="">
      <xdr:nvSpPr>
        <xdr:cNvPr id="461" name="フローチャート: 判断 460"/>
        <xdr:cNvSpPr/>
      </xdr:nvSpPr>
      <xdr:spPr>
        <a:xfrm>
          <a:off x="8699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166543</xdr:rowOff>
    </xdr:from>
    <xdr:ext cx="534377" cy="259045"/>
    <xdr:sp macro="" textlink="">
      <xdr:nvSpPr>
        <xdr:cNvPr id="462" name="テキスト ボックス 461"/>
        <xdr:cNvSpPr txBox="1"/>
      </xdr:nvSpPr>
      <xdr:spPr>
        <a:xfrm>
          <a:off x="8483111" y="1645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115422</xdr:rowOff>
    </xdr:from>
    <xdr:to>
      <xdr:col>41</xdr:col>
      <xdr:colOff>50800</xdr:colOff>
      <xdr:row>98</xdr:row>
      <xdr:rowOff>15739</xdr:rowOff>
    </xdr:to>
    <xdr:cxnSp macro="">
      <xdr:nvCxnSpPr>
        <xdr:cNvPr id="463" name="直線コネクタ 462"/>
        <xdr:cNvCxnSpPr/>
      </xdr:nvCxnSpPr>
      <xdr:spPr>
        <a:xfrm flipV="1">
          <a:off x="6972300" y="16574622"/>
          <a:ext cx="889000" cy="24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40909</xdr:rowOff>
    </xdr:from>
    <xdr:to>
      <xdr:col>41</xdr:col>
      <xdr:colOff>101600</xdr:colOff>
      <xdr:row>97</xdr:row>
      <xdr:rowOff>142509</xdr:rowOff>
    </xdr:to>
    <xdr:sp macro="" textlink="">
      <xdr:nvSpPr>
        <xdr:cNvPr id="464" name="フローチャート: 判断 463"/>
        <xdr:cNvSpPr/>
      </xdr:nvSpPr>
      <xdr:spPr>
        <a:xfrm>
          <a:off x="7810500" y="1667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133636</xdr:rowOff>
    </xdr:from>
    <xdr:ext cx="534377" cy="259045"/>
    <xdr:sp macro="" textlink="">
      <xdr:nvSpPr>
        <xdr:cNvPr id="465" name="テキスト ボックス 464"/>
        <xdr:cNvSpPr txBox="1"/>
      </xdr:nvSpPr>
      <xdr:spPr>
        <a:xfrm>
          <a:off x="7594111" y="1676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60134</xdr:rowOff>
    </xdr:from>
    <xdr:to>
      <xdr:col>36</xdr:col>
      <xdr:colOff>165100</xdr:colOff>
      <xdr:row>97</xdr:row>
      <xdr:rowOff>161734</xdr:rowOff>
    </xdr:to>
    <xdr:sp macro="" textlink="">
      <xdr:nvSpPr>
        <xdr:cNvPr id="466" name="フローチャート: 判断 465"/>
        <xdr:cNvSpPr/>
      </xdr:nvSpPr>
      <xdr:spPr>
        <a:xfrm>
          <a:off x="6921500" y="16690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6811</xdr:rowOff>
    </xdr:from>
    <xdr:ext cx="534377" cy="259045"/>
    <xdr:sp macro="" textlink="">
      <xdr:nvSpPr>
        <xdr:cNvPr id="467" name="テキスト ボックス 466"/>
        <xdr:cNvSpPr txBox="1"/>
      </xdr:nvSpPr>
      <xdr:spPr>
        <a:xfrm>
          <a:off x="6705111" y="1646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156459</xdr:rowOff>
    </xdr:from>
    <xdr:to>
      <xdr:col>55</xdr:col>
      <xdr:colOff>50800</xdr:colOff>
      <xdr:row>98</xdr:row>
      <xdr:rowOff>86609</xdr:rowOff>
    </xdr:to>
    <xdr:sp macro="" textlink="">
      <xdr:nvSpPr>
        <xdr:cNvPr id="473" name="楕円 472"/>
        <xdr:cNvSpPr/>
      </xdr:nvSpPr>
      <xdr:spPr>
        <a:xfrm>
          <a:off x="10426700" y="1678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71386</xdr:rowOff>
    </xdr:from>
    <xdr:ext cx="534377" cy="259045"/>
    <xdr:sp macro="" textlink="">
      <xdr:nvSpPr>
        <xdr:cNvPr id="474" name="土木費該当値テキスト"/>
        <xdr:cNvSpPr txBox="1"/>
      </xdr:nvSpPr>
      <xdr:spPr>
        <a:xfrm>
          <a:off x="10528300" y="16702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145493</xdr:rowOff>
    </xdr:from>
    <xdr:to>
      <xdr:col>50</xdr:col>
      <xdr:colOff>165100</xdr:colOff>
      <xdr:row>98</xdr:row>
      <xdr:rowOff>75643</xdr:rowOff>
    </xdr:to>
    <xdr:sp macro="" textlink="">
      <xdr:nvSpPr>
        <xdr:cNvPr id="475" name="楕円 474"/>
        <xdr:cNvSpPr/>
      </xdr:nvSpPr>
      <xdr:spPr>
        <a:xfrm>
          <a:off x="9588500" y="1677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66770</xdr:rowOff>
    </xdr:from>
    <xdr:ext cx="534377" cy="259045"/>
    <xdr:sp macro="" textlink="">
      <xdr:nvSpPr>
        <xdr:cNvPr id="476" name="テキスト ボックス 475"/>
        <xdr:cNvSpPr txBox="1"/>
      </xdr:nvSpPr>
      <xdr:spPr>
        <a:xfrm>
          <a:off x="9372111" y="16868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57353</xdr:rowOff>
    </xdr:from>
    <xdr:to>
      <xdr:col>46</xdr:col>
      <xdr:colOff>38100</xdr:colOff>
      <xdr:row>97</xdr:row>
      <xdr:rowOff>158953</xdr:rowOff>
    </xdr:to>
    <xdr:sp macro="" textlink="">
      <xdr:nvSpPr>
        <xdr:cNvPr id="477" name="楕円 476"/>
        <xdr:cNvSpPr/>
      </xdr:nvSpPr>
      <xdr:spPr>
        <a:xfrm>
          <a:off x="8699500" y="1668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150080</xdr:rowOff>
    </xdr:from>
    <xdr:ext cx="534377" cy="259045"/>
    <xdr:sp macro="" textlink="">
      <xdr:nvSpPr>
        <xdr:cNvPr id="478" name="テキスト ボックス 477"/>
        <xdr:cNvSpPr txBox="1"/>
      </xdr:nvSpPr>
      <xdr:spPr>
        <a:xfrm>
          <a:off x="8483111" y="1678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64622</xdr:rowOff>
    </xdr:from>
    <xdr:to>
      <xdr:col>41</xdr:col>
      <xdr:colOff>101600</xdr:colOff>
      <xdr:row>96</xdr:row>
      <xdr:rowOff>166222</xdr:rowOff>
    </xdr:to>
    <xdr:sp macro="" textlink="">
      <xdr:nvSpPr>
        <xdr:cNvPr id="479" name="楕円 478"/>
        <xdr:cNvSpPr/>
      </xdr:nvSpPr>
      <xdr:spPr>
        <a:xfrm>
          <a:off x="7810500" y="1652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11299</xdr:rowOff>
    </xdr:from>
    <xdr:ext cx="534377" cy="259045"/>
    <xdr:sp macro="" textlink="">
      <xdr:nvSpPr>
        <xdr:cNvPr id="480" name="テキスト ボックス 479"/>
        <xdr:cNvSpPr txBox="1"/>
      </xdr:nvSpPr>
      <xdr:spPr>
        <a:xfrm>
          <a:off x="7594111" y="1629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136389</xdr:rowOff>
    </xdr:from>
    <xdr:to>
      <xdr:col>36</xdr:col>
      <xdr:colOff>165100</xdr:colOff>
      <xdr:row>98</xdr:row>
      <xdr:rowOff>66539</xdr:rowOff>
    </xdr:to>
    <xdr:sp macro="" textlink="">
      <xdr:nvSpPr>
        <xdr:cNvPr id="481" name="楕円 480"/>
        <xdr:cNvSpPr/>
      </xdr:nvSpPr>
      <xdr:spPr>
        <a:xfrm>
          <a:off x="6921500" y="1676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57666</xdr:rowOff>
    </xdr:from>
    <xdr:ext cx="534377" cy="259045"/>
    <xdr:sp macro="" textlink="">
      <xdr:nvSpPr>
        <xdr:cNvPr id="482" name="テキスト ボックス 481"/>
        <xdr:cNvSpPr txBox="1"/>
      </xdr:nvSpPr>
      <xdr:spPr>
        <a:xfrm>
          <a:off x="6705111" y="1685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3" name="テキスト ボックス 49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4" name="直線コネクタ 49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5" name="テキスト ボックス 494"/>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6" name="直線コネクタ 49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7" name="テキスト ボックス 49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8" name="直線コネクタ 49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9" name="テキスト ボックス 49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0" name="直線コネクタ 49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1" name="テキスト ボックス 50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2" name="直線コネクタ 50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3" name="テキスト ボックス 50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132334</xdr:rowOff>
    </xdr:from>
    <xdr:to>
      <xdr:col>85</xdr:col>
      <xdr:colOff>126364</xdr:colOff>
      <xdr:row>39</xdr:row>
      <xdr:rowOff>70612</xdr:rowOff>
    </xdr:to>
    <xdr:cxnSp macro="">
      <xdr:nvCxnSpPr>
        <xdr:cNvPr id="507" name="直線コネクタ 506"/>
        <xdr:cNvCxnSpPr/>
      </xdr:nvCxnSpPr>
      <xdr:spPr>
        <a:xfrm flipV="1">
          <a:off x="16317595" y="5104384"/>
          <a:ext cx="1269" cy="165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74439</xdr:rowOff>
    </xdr:from>
    <xdr:ext cx="469744" cy="259045"/>
    <xdr:sp macro="" textlink="">
      <xdr:nvSpPr>
        <xdr:cNvPr id="508" name="消防費最小値テキスト"/>
        <xdr:cNvSpPr txBox="1"/>
      </xdr:nvSpPr>
      <xdr:spPr>
        <a:xfrm>
          <a:off x="16370300" y="676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70612</xdr:rowOff>
    </xdr:from>
    <xdr:to>
      <xdr:col>86</xdr:col>
      <xdr:colOff>25400</xdr:colOff>
      <xdr:row>39</xdr:row>
      <xdr:rowOff>70612</xdr:rowOff>
    </xdr:to>
    <xdr:cxnSp macro="">
      <xdr:nvCxnSpPr>
        <xdr:cNvPr id="509" name="直線コネクタ 508"/>
        <xdr:cNvCxnSpPr/>
      </xdr:nvCxnSpPr>
      <xdr:spPr>
        <a:xfrm>
          <a:off x="16230600" y="6757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79011</xdr:rowOff>
    </xdr:from>
    <xdr:ext cx="534377" cy="259045"/>
    <xdr:sp macro="" textlink="">
      <xdr:nvSpPr>
        <xdr:cNvPr id="510" name="消防費最大値テキスト"/>
        <xdr:cNvSpPr txBox="1"/>
      </xdr:nvSpPr>
      <xdr:spPr>
        <a:xfrm>
          <a:off x="16370300" y="487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132334</xdr:rowOff>
    </xdr:from>
    <xdr:to>
      <xdr:col>86</xdr:col>
      <xdr:colOff>25400</xdr:colOff>
      <xdr:row>29</xdr:row>
      <xdr:rowOff>132334</xdr:rowOff>
    </xdr:to>
    <xdr:cxnSp macro="">
      <xdr:nvCxnSpPr>
        <xdr:cNvPr id="511" name="直線コネクタ 510"/>
        <xdr:cNvCxnSpPr/>
      </xdr:nvCxnSpPr>
      <xdr:spPr>
        <a:xfrm>
          <a:off x="16230600" y="51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57531</xdr:rowOff>
    </xdr:from>
    <xdr:to>
      <xdr:col>85</xdr:col>
      <xdr:colOff>127000</xdr:colOff>
      <xdr:row>36</xdr:row>
      <xdr:rowOff>148971</xdr:rowOff>
    </xdr:to>
    <xdr:cxnSp macro="">
      <xdr:nvCxnSpPr>
        <xdr:cNvPr id="512" name="直線コネクタ 511"/>
        <xdr:cNvCxnSpPr/>
      </xdr:nvCxnSpPr>
      <xdr:spPr>
        <a:xfrm flipV="1">
          <a:off x="15481300" y="6229731"/>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97934</xdr:rowOff>
    </xdr:from>
    <xdr:ext cx="534377" cy="259045"/>
    <xdr:sp macro="" textlink="">
      <xdr:nvSpPr>
        <xdr:cNvPr id="513" name="消防費平均値テキスト"/>
        <xdr:cNvSpPr txBox="1"/>
      </xdr:nvSpPr>
      <xdr:spPr>
        <a:xfrm>
          <a:off x="16370300" y="59272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75057</xdr:rowOff>
    </xdr:from>
    <xdr:to>
      <xdr:col>85</xdr:col>
      <xdr:colOff>177800</xdr:colOff>
      <xdr:row>36</xdr:row>
      <xdr:rowOff>5207</xdr:rowOff>
    </xdr:to>
    <xdr:sp macro="" textlink="">
      <xdr:nvSpPr>
        <xdr:cNvPr id="514" name="フローチャート: 判断 513"/>
        <xdr:cNvSpPr/>
      </xdr:nvSpPr>
      <xdr:spPr>
        <a:xfrm>
          <a:off x="162687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148971</xdr:rowOff>
    </xdr:from>
    <xdr:to>
      <xdr:col>81</xdr:col>
      <xdr:colOff>50800</xdr:colOff>
      <xdr:row>36</xdr:row>
      <xdr:rowOff>157353</xdr:rowOff>
    </xdr:to>
    <xdr:cxnSp macro="">
      <xdr:nvCxnSpPr>
        <xdr:cNvPr id="515" name="直線コネクタ 514"/>
        <xdr:cNvCxnSpPr/>
      </xdr:nvCxnSpPr>
      <xdr:spPr>
        <a:xfrm flipV="1">
          <a:off x="14592300" y="6321171"/>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160147</xdr:rowOff>
    </xdr:from>
    <xdr:to>
      <xdr:col>81</xdr:col>
      <xdr:colOff>101600</xdr:colOff>
      <xdr:row>35</xdr:row>
      <xdr:rowOff>90297</xdr:rowOff>
    </xdr:to>
    <xdr:sp macro="" textlink="">
      <xdr:nvSpPr>
        <xdr:cNvPr id="516" name="フローチャート: 判断 515"/>
        <xdr:cNvSpPr/>
      </xdr:nvSpPr>
      <xdr:spPr>
        <a:xfrm>
          <a:off x="15430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106824</xdr:rowOff>
    </xdr:from>
    <xdr:ext cx="534377" cy="259045"/>
    <xdr:sp macro="" textlink="">
      <xdr:nvSpPr>
        <xdr:cNvPr id="517" name="テキスト ボックス 516"/>
        <xdr:cNvSpPr txBox="1"/>
      </xdr:nvSpPr>
      <xdr:spPr>
        <a:xfrm>
          <a:off x="15214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147574</xdr:rowOff>
    </xdr:from>
    <xdr:to>
      <xdr:col>76</xdr:col>
      <xdr:colOff>114300</xdr:colOff>
      <xdr:row>36</xdr:row>
      <xdr:rowOff>157353</xdr:rowOff>
    </xdr:to>
    <xdr:cxnSp macro="">
      <xdr:nvCxnSpPr>
        <xdr:cNvPr id="518" name="直線コネクタ 517"/>
        <xdr:cNvCxnSpPr/>
      </xdr:nvCxnSpPr>
      <xdr:spPr>
        <a:xfrm>
          <a:off x="13703300" y="6319774"/>
          <a:ext cx="889000" cy="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15367</xdr:rowOff>
    </xdr:from>
    <xdr:to>
      <xdr:col>76</xdr:col>
      <xdr:colOff>165100</xdr:colOff>
      <xdr:row>35</xdr:row>
      <xdr:rowOff>116967</xdr:rowOff>
    </xdr:to>
    <xdr:sp macro="" textlink="">
      <xdr:nvSpPr>
        <xdr:cNvPr id="519" name="フローチャート: 判断 518"/>
        <xdr:cNvSpPr/>
      </xdr:nvSpPr>
      <xdr:spPr>
        <a:xfrm>
          <a:off x="14541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133494</xdr:rowOff>
    </xdr:from>
    <xdr:ext cx="534377" cy="259045"/>
    <xdr:sp macro="" textlink="">
      <xdr:nvSpPr>
        <xdr:cNvPr id="520" name="テキスト ボックス 519"/>
        <xdr:cNvSpPr txBox="1"/>
      </xdr:nvSpPr>
      <xdr:spPr>
        <a:xfrm>
          <a:off x="14325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147574</xdr:rowOff>
    </xdr:from>
    <xdr:to>
      <xdr:col>71</xdr:col>
      <xdr:colOff>177800</xdr:colOff>
      <xdr:row>36</xdr:row>
      <xdr:rowOff>149987</xdr:rowOff>
    </xdr:to>
    <xdr:cxnSp macro="">
      <xdr:nvCxnSpPr>
        <xdr:cNvPr id="521" name="直線コネクタ 520"/>
        <xdr:cNvCxnSpPr/>
      </xdr:nvCxnSpPr>
      <xdr:spPr>
        <a:xfrm flipV="1">
          <a:off x="12814300" y="6319774"/>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83693</xdr:rowOff>
    </xdr:from>
    <xdr:to>
      <xdr:col>72</xdr:col>
      <xdr:colOff>38100</xdr:colOff>
      <xdr:row>36</xdr:row>
      <xdr:rowOff>13843</xdr:rowOff>
    </xdr:to>
    <xdr:sp macro="" textlink="">
      <xdr:nvSpPr>
        <xdr:cNvPr id="522" name="フローチャート: 判断 521"/>
        <xdr:cNvSpPr/>
      </xdr:nvSpPr>
      <xdr:spPr>
        <a:xfrm>
          <a:off x="13652500" y="608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30370</xdr:rowOff>
    </xdr:from>
    <xdr:ext cx="534377" cy="259045"/>
    <xdr:sp macro="" textlink="">
      <xdr:nvSpPr>
        <xdr:cNvPr id="523" name="テキスト ボックス 522"/>
        <xdr:cNvSpPr txBox="1"/>
      </xdr:nvSpPr>
      <xdr:spPr>
        <a:xfrm>
          <a:off x="13436111" y="585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95885</xdr:rowOff>
    </xdr:from>
    <xdr:to>
      <xdr:col>67</xdr:col>
      <xdr:colOff>101600</xdr:colOff>
      <xdr:row>36</xdr:row>
      <xdr:rowOff>26035</xdr:rowOff>
    </xdr:to>
    <xdr:sp macro="" textlink="">
      <xdr:nvSpPr>
        <xdr:cNvPr id="524" name="フローチャート: 判断 523"/>
        <xdr:cNvSpPr/>
      </xdr:nvSpPr>
      <xdr:spPr>
        <a:xfrm>
          <a:off x="12763500" y="60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42562</xdr:rowOff>
    </xdr:from>
    <xdr:ext cx="534377" cy="259045"/>
    <xdr:sp macro="" textlink="">
      <xdr:nvSpPr>
        <xdr:cNvPr id="525" name="テキスト ボックス 524"/>
        <xdr:cNvSpPr txBox="1"/>
      </xdr:nvSpPr>
      <xdr:spPr>
        <a:xfrm>
          <a:off x="12547111" y="58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6731</xdr:rowOff>
    </xdr:from>
    <xdr:to>
      <xdr:col>85</xdr:col>
      <xdr:colOff>177800</xdr:colOff>
      <xdr:row>36</xdr:row>
      <xdr:rowOff>108331</xdr:rowOff>
    </xdr:to>
    <xdr:sp macro="" textlink="">
      <xdr:nvSpPr>
        <xdr:cNvPr id="531" name="楕円 530"/>
        <xdr:cNvSpPr/>
      </xdr:nvSpPr>
      <xdr:spPr>
        <a:xfrm>
          <a:off x="16268700" y="6178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156608</xdr:rowOff>
    </xdr:from>
    <xdr:ext cx="534377" cy="259045"/>
    <xdr:sp macro="" textlink="">
      <xdr:nvSpPr>
        <xdr:cNvPr id="532" name="消防費該当値テキスト"/>
        <xdr:cNvSpPr txBox="1"/>
      </xdr:nvSpPr>
      <xdr:spPr>
        <a:xfrm>
          <a:off x="16370300" y="6157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98171</xdr:rowOff>
    </xdr:from>
    <xdr:to>
      <xdr:col>81</xdr:col>
      <xdr:colOff>101600</xdr:colOff>
      <xdr:row>37</xdr:row>
      <xdr:rowOff>28321</xdr:rowOff>
    </xdr:to>
    <xdr:sp macro="" textlink="">
      <xdr:nvSpPr>
        <xdr:cNvPr id="533" name="楕円 532"/>
        <xdr:cNvSpPr/>
      </xdr:nvSpPr>
      <xdr:spPr>
        <a:xfrm>
          <a:off x="15430500" y="627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19448</xdr:rowOff>
    </xdr:from>
    <xdr:ext cx="534377" cy="259045"/>
    <xdr:sp macro="" textlink="">
      <xdr:nvSpPr>
        <xdr:cNvPr id="534" name="テキスト ボックス 533"/>
        <xdr:cNvSpPr txBox="1"/>
      </xdr:nvSpPr>
      <xdr:spPr>
        <a:xfrm>
          <a:off x="15214111" y="636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106553</xdr:rowOff>
    </xdr:from>
    <xdr:to>
      <xdr:col>76</xdr:col>
      <xdr:colOff>165100</xdr:colOff>
      <xdr:row>37</xdr:row>
      <xdr:rowOff>36703</xdr:rowOff>
    </xdr:to>
    <xdr:sp macro="" textlink="">
      <xdr:nvSpPr>
        <xdr:cNvPr id="535" name="楕円 534"/>
        <xdr:cNvSpPr/>
      </xdr:nvSpPr>
      <xdr:spPr>
        <a:xfrm>
          <a:off x="14541500" y="627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27830</xdr:rowOff>
    </xdr:from>
    <xdr:ext cx="534377" cy="259045"/>
    <xdr:sp macro="" textlink="">
      <xdr:nvSpPr>
        <xdr:cNvPr id="536" name="テキスト ボックス 535"/>
        <xdr:cNvSpPr txBox="1"/>
      </xdr:nvSpPr>
      <xdr:spPr>
        <a:xfrm>
          <a:off x="14325111" y="637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96774</xdr:rowOff>
    </xdr:from>
    <xdr:to>
      <xdr:col>72</xdr:col>
      <xdr:colOff>38100</xdr:colOff>
      <xdr:row>37</xdr:row>
      <xdr:rowOff>26924</xdr:rowOff>
    </xdr:to>
    <xdr:sp macro="" textlink="">
      <xdr:nvSpPr>
        <xdr:cNvPr id="537" name="楕円 536"/>
        <xdr:cNvSpPr/>
      </xdr:nvSpPr>
      <xdr:spPr>
        <a:xfrm>
          <a:off x="13652500" y="626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18051</xdr:rowOff>
    </xdr:from>
    <xdr:ext cx="534377" cy="259045"/>
    <xdr:sp macro="" textlink="">
      <xdr:nvSpPr>
        <xdr:cNvPr id="538" name="テキスト ボックス 537"/>
        <xdr:cNvSpPr txBox="1"/>
      </xdr:nvSpPr>
      <xdr:spPr>
        <a:xfrm>
          <a:off x="13436111" y="6361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99187</xdr:rowOff>
    </xdr:from>
    <xdr:to>
      <xdr:col>67</xdr:col>
      <xdr:colOff>101600</xdr:colOff>
      <xdr:row>37</xdr:row>
      <xdr:rowOff>29337</xdr:rowOff>
    </xdr:to>
    <xdr:sp macro="" textlink="">
      <xdr:nvSpPr>
        <xdr:cNvPr id="539" name="楕円 538"/>
        <xdr:cNvSpPr/>
      </xdr:nvSpPr>
      <xdr:spPr>
        <a:xfrm>
          <a:off x="12763500" y="627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20464</xdr:rowOff>
    </xdr:from>
    <xdr:ext cx="534377" cy="259045"/>
    <xdr:sp macro="" textlink="">
      <xdr:nvSpPr>
        <xdr:cNvPr id="540" name="テキスト ボックス 539"/>
        <xdr:cNvSpPr txBox="1"/>
      </xdr:nvSpPr>
      <xdr:spPr>
        <a:xfrm>
          <a:off x="12547111" y="636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3" name="テキスト ボックス 55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59" name="テキスト ボックス 558"/>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17799</xdr:rowOff>
    </xdr:from>
    <xdr:to>
      <xdr:col>85</xdr:col>
      <xdr:colOff>126364</xdr:colOff>
      <xdr:row>58</xdr:row>
      <xdr:rowOff>84779</xdr:rowOff>
    </xdr:to>
    <xdr:cxnSp macro="">
      <xdr:nvCxnSpPr>
        <xdr:cNvPr id="565" name="直線コネクタ 564"/>
        <xdr:cNvCxnSpPr/>
      </xdr:nvCxnSpPr>
      <xdr:spPr>
        <a:xfrm flipV="1">
          <a:off x="16317595" y="8761749"/>
          <a:ext cx="1269" cy="1267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88606</xdr:rowOff>
    </xdr:from>
    <xdr:ext cx="534377" cy="259045"/>
    <xdr:sp macro="" textlink="">
      <xdr:nvSpPr>
        <xdr:cNvPr id="566" name="教育費最小値テキスト"/>
        <xdr:cNvSpPr txBox="1"/>
      </xdr:nvSpPr>
      <xdr:spPr>
        <a:xfrm>
          <a:off x="16370300" y="1003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84779</xdr:rowOff>
    </xdr:from>
    <xdr:to>
      <xdr:col>86</xdr:col>
      <xdr:colOff>25400</xdr:colOff>
      <xdr:row>58</xdr:row>
      <xdr:rowOff>84779</xdr:rowOff>
    </xdr:to>
    <xdr:cxnSp macro="">
      <xdr:nvCxnSpPr>
        <xdr:cNvPr id="567" name="直線コネクタ 566"/>
        <xdr:cNvCxnSpPr/>
      </xdr:nvCxnSpPr>
      <xdr:spPr>
        <a:xfrm>
          <a:off x="16230600" y="10028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135926</xdr:rowOff>
    </xdr:from>
    <xdr:ext cx="534377" cy="259045"/>
    <xdr:sp macro="" textlink="">
      <xdr:nvSpPr>
        <xdr:cNvPr id="568" name="教育費最大値テキスト"/>
        <xdr:cNvSpPr txBox="1"/>
      </xdr:nvSpPr>
      <xdr:spPr>
        <a:xfrm>
          <a:off x="16370300" y="853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17799</xdr:rowOff>
    </xdr:from>
    <xdr:to>
      <xdr:col>86</xdr:col>
      <xdr:colOff>25400</xdr:colOff>
      <xdr:row>51</xdr:row>
      <xdr:rowOff>17799</xdr:rowOff>
    </xdr:to>
    <xdr:cxnSp macro="">
      <xdr:nvCxnSpPr>
        <xdr:cNvPr id="569" name="直線コネクタ 568"/>
        <xdr:cNvCxnSpPr/>
      </xdr:nvCxnSpPr>
      <xdr:spPr>
        <a:xfrm>
          <a:off x="16230600" y="8761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45955</xdr:rowOff>
    </xdr:from>
    <xdr:to>
      <xdr:col>85</xdr:col>
      <xdr:colOff>127000</xdr:colOff>
      <xdr:row>57</xdr:row>
      <xdr:rowOff>114668</xdr:rowOff>
    </xdr:to>
    <xdr:cxnSp macro="">
      <xdr:nvCxnSpPr>
        <xdr:cNvPr id="570" name="直線コネクタ 569"/>
        <xdr:cNvCxnSpPr/>
      </xdr:nvCxnSpPr>
      <xdr:spPr>
        <a:xfrm>
          <a:off x="15481300" y="9818605"/>
          <a:ext cx="838200" cy="68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52532</xdr:rowOff>
    </xdr:from>
    <xdr:ext cx="534377" cy="259045"/>
    <xdr:sp macro="" textlink="">
      <xdr:nvSpPr>
        <xdr:cNvPr id="571" name="教育費平均値テキスト"/>
        <xdr:cNvSpPr txBox="1"/>
      </xdr:nvSpPr>
      <xdr:spPr>
        <a:xfrm>
          <a:off x="16370300" y="9482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29655</xdr:rowOff>
    </xdr:from>
    <xdr:to>
      <xdr:col>85</xdr:col>
      <xdr:colOff>177800</xdr:colOff>
      <xdr:row>56</xdr:row>
      <xdr:rowOff>131255</xdr:rowOff>
    </xdr:to>
    <xdr:sp macro="" textlink="">
      <xdr:nvSpPr>
        <xdr:cNvPr id="572" name="フローチャート: 判断 571"/>
        <xdr:cNvSpPr/>
      </xdr:nvSpPr>
      <xdr:spPr>
        <a:xfrm>
          <a:off x="162687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45955</xdr:rowOff>
    </xdr:from>
    <xdr:to>
      <xdr:col>81</xdr:col>
      <xdr:colOff>50800</xdr:colOff>
      <xdr:row>58</xdr:row>
      <xdr:rowOff>29838</xdr:rowOff>
    </xdr:to>
    <xdr:cxnSp macro="">
      <xdr:nvCxnSpPr>
        <xdr:cNvPr id="573" name="直線コネクタ 572"/>
        <xdr:cNvCxnSpPr/>
      </xdr:nvCxnSpPr>
      <xdr:spPr>
        <a:xfrm flipV="1">
          <a:off x="14592300" y="9818605"/>
          <a:ext cx="889000" cy="15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85681</xdr:rowOff>
    </xdr:from>
    <xdr:to>
      <xdr:col>81</xdr:col>
      <xdr:colOff>101600</xdr:colOff>
      <xdr:row>56</xdr:row>
      <xdr:rowOff>15831</xdr:rowOff>
    </xdr:to>
    <xdr:sp macro="" textlink="">
      <xdr:nvSpPr>
        <xdr:cNvPr id="574" name="フローチャート: 判断 573"/>
        <xdr:cNvSpPr/>
      </xdr:nvSpPr>
      <xdr:spPr>
        <a:xfrm>
          <a:off x="15430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32358</xdr:rowOff>
    </xdr:from>
    <xdr:ext cx="534377" cy="259045"/>
    <xdr:sp macro="" textlink="">
      <xdr:nvSpPr>
        <xdr:cNvPr id="575" name="テキスト ボックス 574"/>
        <xdr:cNvSpPr txBox="1"/>
      </xdr:nvSpPr>
      <xdr:spPr>
        <a:xfrm>
          <a:off x="15214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29838</xdr:rowOff>
    </xdr:from>
    <xdr:to>
      <xdr:col>76</xdr:col>
      <xdr:colOff>114300</xdr:colOff>
      <xdr:row>58</xdr:row>
      <xdr:rowOff>55232</xdr:rowOff>
    </xdr:to>
    <xdr:cxnSp macro="">
      <xdr:nvCxnSpPr>
        <xdr:cNvPr id="576" name="直線コネクタ 575"/>
        <xdr:cNvCxnSpPr/>
      </xdr:nvCxnSpPr>
      <xdr:spPr>
        <a:xfrm flipV="1">
          <a:off x="13703300" y="9973938"/>
          <a:ext cx="889000" cy="25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39770</xdr:rowOff>
    </xdr:from>
    <xdr:to>
      <xdr:col>76</xdr:col>
      <xdr:colOff>165100</xdr:colOff>
      <xdr:row>56</xdr:row>
      <xdr:rowOff>141370</xdr:rowOff>
    </xdr:to>
    <xdr:sp macro="" textlink="">
      <xdr:nvSpPr>
        <xdr:cNvPr id="577" name="フローチャート: 判断 576"/>
        <xdr:cNvSpPr/>
      </xdr:nvSpPr>
      <xdr:spPr>
        <a:xfrm>
          <a:off x="14541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157897</xdr:rowOff>
    </xdr:from>
    <xdr:ext cx="534377" cy="259045"/>
    <xdr:sp macro="" textlink="">
      <xdr:nvSpPr>
        <xdr:cNvPr id="578" name="テキスト ボックス 577"/>
        <xdr:cNvSpPr txBox="1"/>
      </xdr:nvSpPr>
      <xdr:spPr>
        <a:xfrm>
          <a:off x="14325111" y="94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41135</xdr:rowOff>
    </xdr:from>
    <xdr:to>
      <xdr:col>71</xdr:col>
      <xdr:colOff>177800</xdr:colOff>
      <xdr:row>58</xdr:row>
      <xdr:rowOff>55232</xdr:rowOff>
    </xdr:to>
    <xdr:cxnSp macro="">
      <xdr:nvCxnSpPr>
        <xdr:cNvPr id="579" name="直線コネクタ 578"/>
        <xdr:cNvCxnSpPr/>
      </xdr:nvCxnSpPr>
      <xdr:spPr>
        <a:xfrm>
          <a:off x="12814300" y="9985235"/>
          <a:ext cx="8890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132220</xdr:rowOff>
    </xdr:from>
    <xdr:to>
      <xdr:col>72</xdr:col>
      <xdr:colOff>38100</xdr:colOff>
      <xdr:row>57</xdr:row>
      <xdr:rowOff>62370</xdr:rowOff>
    </xdr:to>
    <xdr:sp macro="" textlink="">
      <xdr:nvSpPr>
        <xdr:cNvPr id="580" name="フローチャート: 判断 579"/>
        <xdr:cNvSpPr/>
      </xdr:nvSpPr>
      <xdr:spPr>
        <a:xfrm>
          <a:off x="13652500" y="973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78897</xdr:rowOff>
    </xdr:from>
    <xdr:ext cx="534377" cy="259045"/>
    <xdr:sp macro="" textlink="">
      <xdr:nvSpPr>
        <xdr:cNvPr id="581" name="テキスト ボックス 580"/>
        <xdr:cNvSpPr txBox="1"/>
      </xdr:nvSpPr>
      <xdr:spPr>
        <a:xfrm>
          <a:off x="13436111" y="950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119037</xdr:rowOff>
    </xdr:from>
    <xdr:to>
      <xdr:col>67</xdr:col>
      <xdr:colOff>101600</xdr:colOff>
      <xdr:row>57</xdr:row>
      <xdr:rowOff>49187</xdr:rowOff>
    </xdr:to>
    <xdr:sp macro="" textlink="">
      <xdr:nvSpPr>
        <xdr:cNvPr id="582" name="フローチャート: 判断 581"/>
        <xdr:cNvSpPr/>
      </xdr:nvSpPr>
      <xdr:spPr>
        <a:xfrm>
          <a:off x="12763500" y="972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65714</xdr:rowOff>
    </xdr:from>
    <xdr:ext cx="534377" cy="259045"/>
    <xdr:sp macro="" textlink="">
      <xdr:nvSpPr>
        <xdr:cNvPr id="583" name="テキスト ボックス 582"/>
        <xdr:cNvSpPr txBox="1"/>
      </xdr:nvSpPr>
      <xdr:spPr>
        <a:xfrm>
          <a:off x="12547111" y="949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63868</xdr:rowOff>
    </xdr:from>
    <xdr:to>
      <xdr:col>85</xdr:col>
      <xdr:colOff>177800</xdr:colOff>
      <xdr:row>57</xdr:row>
      <xdr:rowOff>165468</xdr:rowOff>
    </xdr:to>
    <xdr:sp macro="" textlink="">
      <xdr:nvSpPr>
        <xdr:cNvPr id="589" name="楕円 588"/>
        <xdr:cNvSpPr/>
      </xdr:nvSpPr>
      <xdr:spPr>
        <a:xfrm>
          <a:off x="16268700" y="983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42295</xdr:rowOff>
    </xdr:from>
    <xdr:ext cx="534377" cy="259045"/>
    <xdr:sp macro="" textlink="">
      <xdr:nvSpPr>
        <xdr:cNvPr id="590" name="教育費該当値テキスト"/>
        <xdr:cNvSpPr txBox="1"/>
      </xdr:nvSpPr>
      <xdr:spPr>
        <a:xfrm>
          <a:off x="16370300" y="981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166605</xdr:rowOff>
    </xdr:from>
    <xdr:to>
      <xdr:col>81</xdr:col>
      <xdr:colOff>101600</xdr:colOff>
      <xdr:row>57</xdr:row>
      <xdr:rowOff>96755</xdr:rowOff>
    </xdr:to>
    <xdr:sp macro="" textlink="">
      <xdr:nvSpPr>
        <xdr:cNvPr id="591" name="楕円 590"/>
        <xdr:cNvSpPr/>
      </xdr:nvSpPr>
      <xdr:spPr>
        <a:xfrm>
          <a:off x="15430500" y="976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87882</xdr:rowOff>
    </xdr:from>
    <xdr:ext cx="534377" cy="259045"/>
    <xdr:sp macro="" textlink="">
      <xdr:nvSpPr>
        <xdr:cNvPr id="592" name="テキスト ボックス 591"/>
        <xdr:cNvSpPr txBox="1"/>
      </xdr:nvSpPr>
      <xdr:spPr>
        <a:xfrm>
          <a:off x="15214111" y="9860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150488</xdr:rowOff>
    </xdr:from>
    <xdr:to>
      <xdr:col>76</xdr:col>
      <xdr:colOff>165100</xdr:colOff>
      <xdr:row>58</xdr:row>
      <xdr:rowOff>80638</xdr:rowOff>
    </xdr:to>
    <xdr:sp macro="" textlink="">
      <xdr:nvSpPr>
        <xdr:cNvPr id="593" name="楕円 592"/>
        <xdr:cNvSpPr/>
      </xdr:nvSpPr>
      <xdr:spPr>
        <a:xfrm>
          <a:off x="14541500" y="9923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71765</xdr:rowOff>
    </xdr:from>
    <xdr:ext cx="534377" cy="259045"/>
    <xdr:sp macro="" textlink="">
      <xdr:nvSpPr>
        <xdr:cNvPr id="594" name="テキスト ボックス 593"/>
        <xdr:cNvSpPr txBox="1"/>
      </xdr:nvSpPr>
      <xdr:spPr>
        <a:xfrm>
          <a:off x="14325111" y="1001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4432</xdr:rowOff>
    </xdr:from>
    <xdr:to>
      <xdr:col>72</xdr:col>
      <xdr:colOff>38100</xdr:colOff>
      <xdr:row>58</xdr:row>
      <xdr:rowOff>106032</xdr:rowOff>
    </xdr:to>
    <xdr:sp macro="" textlink="">
      <xdr:nvSpPr>
        <xdr:cNvPr id="595" name="楕円 594"/>
        <xdr:cNvSpPr/>
      </xdr:nvSpPr>
      <xdr:spPr>
        <a:xfrm>
          <a:off x="13652500" y="994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97159</xdr:rowOff>
    </xdr:from>
    <xdr:ext cx="534377" cy="259045"/>
    <xdr:sp macro="" textlink="">
      <xdr:nvSpPr>
        <xdr:cNvPr id="596" name="テキスト ボックス 595"/>
        <xdr:cNvSpPr txBox="1"/>
      </xdr:nvSpPr>
      <xdr:spPr>
        <a:xfrm>
          <a:off x="13436111" y="1004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161785</xdr:rowOff>
    </xdr:from>
    <xdr:to>
      <xdr:col>67</xdr:col>
      <xdr:colOff>101600</xdr:colOff>
      <xdr:row>58</xdr:row>
      <xdr:rowOff>91935</xdr:rowOff>
    </xdr:to>
    <xdr:sp macro="" textlink="">
      <xdr:nvSpPr>
        <xdr:cNvPr id="597" name="楕円 596"/>
        <xdr:cNvSpPr/>
      </xdr:nvSpPr>
      <xdr:spPr>
        <a:xfrm>
          <a:off x="12763500" y="993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83062</xdr:rowOff>
    </xdr:from>
    <xdr:ext cx="534377" cy="259045"/>
    <xdr:sp macro="" textlink="">
      <xdr:nvSpPr>
        <xdr:cNvPr id="598" name="テキスト ボックス 597"/>
        <xdr:cNvSpPr txBox="1"/>
      </xdr:nvSpPr>
      <xdr:spPr>
        <a:xfrm>
          <a:off x="12547111" y="1002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4" name="テキスト ボックス 613"/>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6" name="テキスト ボックス 615"/>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127127</xdr:rowOff>
    </xdr:from>
    <xdr:to>
      <xdr:col>85</xdr:col>
      <xdr:colOff>126364</xdr:colOff>
      <xdr:row>79</xdr:row>
      <xdr:rowOff>44450</xdr:rowOff>
    </xdr:to>
    <xdr:cxnSp macro="">
      <xdr:nvCxnSpPr>
        <xdr:cNvPr id="622" name="直線コネクタ 621"/>
        <xdr:cNvCxnSpPr/>
      </xdr:nvCxnSpPr>
      <xdr:spPr>
        <a:xfrm flipV="1">
          <a:off x="16317595" y="12128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73804</xdr:rowOff>
    </xdr:from>
    <xdr:ext cx="534377" cy="259045"/>
    <xdr:sp macro="" textlink="">
      <xdr:nvSpPr>
        <xdr:cNvPr id="625" name="災害復旧費最大値テキスト"/>
        <xdr:cNvSpPr txBox="1"/>
      </xdr:nvSpPr>
      <xdr:spPr>
        <a:xfrm>
          <a:off x="16370300" y="1190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127127</xdr:rowOff>
    </xdr:from>
    <xdr:to>
      <xdr:col>86</xdr:col>
      <xdr:colOff>25400</xdr:colOff>
      <xdr:row>70</xdr:row>
      <xdr:rowOff>127127</xdr:rowOff>
    </xdr:to>
    <xdr:cxnSp macro="">
      <xdr:nvCxnSpPr>
        <xdr:cNvPr id="626" name="直線コネクタ 625"/>
        <xdr:cNvCxnSpPr/>
      </xdr:nvCxnSpPr>
      <xdr:spPr>
        <a:xfrm>
          <a:off x="16230600" y="1212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7" name="直線コネクタ 626"/>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98569</xdr:rowOff>
    </xdr:from>
    <xdr:ext cx="378565" cy="259045"/>
    <xdr:sp macro="" textlink="">
      <xdr:nvSpPr>
        <xdr:cNvPr id="628" name="災害復旧費平均値テキスト"/>
        <xdr:cNvSpPr txBox="1"/>
      </xdr:nvSpPr>
      <xdr:spPr>
        <a:xfrm>
          <a:off x="16370300" y="13300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75692</xdr:rowOff>
    </xdr:from>
    <xdr:to>
      <xdr:col>85</xdr:col>
      <xdr:colOff>177800</xdr:colOff>
      <xdr:row>79</xdr:row>
      <xdr:rowOff>5842</xdr:rowOff>
    </xdr:to>
    <xdr:sp macro="" textlink="">
      <xdr:nvSpPr>
        <xdr:cNvPr id="629" name="フローチャート: 判断 628"/>
        <xdr:cNvSpPr/>
      </xdr:nvSpPr>
      <xdr:spPr>
        <a:xfrm>
          <a:off x="162687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0" name="直線コネクタ 629"/>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33401</xdr:rowOff>
    </xdr:from>
    <xdr:to>
      <xdr:col>81</xdr:col>
      <xdr:colOff>101600</xdr:colOff>
      <xdr:row>78</xdr:row>
      <xdr:rowOff>135001</xdr:rowOff>
    </xdr:to>
    <xdr:sp macro="" textlink="">
      <xdr:nvSpPr>
        <xdr:cNvPr id="631" name="フローチャート: 判断 630"/>
        <xdr:cNvSpPr/>
      </xdr:nvSpPr>
      <xdr:spPr>
        <a:xfrm>
          <a:off x="15430500" y="1340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151528</xdr:rowOff>
    </xdr:from>
    <xdr:ext cx="469744" cy="259045"/>
    <xdr:sp macro="" textlink="">
      <xdr:nvSpPr>
        <xdr:cNvPr id="632" name="テキスト ボックス 631"/>
        <xdr:cNvSpPr txBox="1"/>
      </xdr:nvSpPr>
      <xdr:spPr>
        <a:xfrm>
          <a:off x="15246428" y="1318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3" name="直線コネクタ 632"/>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5714</xdr:rowOff>
    </xdr:from>
    <xdr:to>
      <xdr:col>76</xdr:col>
      <xdr:colOff>165100</xdr:colOff>
      <xdr:row>78</xdr:row>
      <xdr:rowOff>107314</xdr:rowOff>
    </xdr:to>
    <xdr:sp macro="" textlink="">
      <xdr:nvSpPr>
        <xdr:cNvPr id="634" name="フローチャート: 判断 633"/>
        <xdr:cNvSpPr/>
      </xdr:nvSpPr>
      <xdr:spPr>
        <a:xfrm>
          <a:off x="14541500" y="1337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123841</xdr:rowOff>
    </xdr:from>
    <xdr:ext cx="469744" cy="259045"/>
    <xdr:sp macro="" textlink="">
      <xdr:nvSpPr>
        <xdr:cNvPr id="635" name="テキスト ボックス 634"/>
        <xdr:cNvSpPr txBox="1"/>
      </xdr:nvSpPr>
      <xdr:spPr>
        <a:xfrm>
          <a:off x="14357428" y="1315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6" name="直線コネクタ 635"/>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157735</xdr:rowOff>
    </xdr:from>
    <xdr:to>
      <xdr:col>72</xdr:col>
      <xdr:colOff>38100</xdr:colOff>
      <xdr:row>78</xdr:row>
      <xdr:rowOff>87885</xdr:rowOff>
    </xdr:to>
    <xdr:sp macro="" textlink="">
      <xdr:nvSpPr>
        <xdr:cNvPr id="637" name="フローチャート: 判断 636"/>
        <xdr:cNvSpPr/>
      </xdr:nvSpPr>
      <xdr:spPr>
        <a:xfrm>
          <a:off x="13652500" y="133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104412</xdr:rowOff>
    </xdr:from>
    <xdr:ext cx="469744" cy="259045"/>
    <xdr:sp macro="" textlink="">
      <xdr:nvSpPr>
        <xdr:cNvPr id="638" name="テキスト ボックス 637"/>
        <xdr:cNvSpPr txBox="1"/>
      </xdr:nvSpPr>
      <xdr:spPr>
        <a:xfrm>
          <a:off x="13468428" y="131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103251</xdr:rowOff>
    </xdr:from>
    <xdr:to>
      <xdr:col>67</xdr:col>
      <xdr:colOff>101600</xdr:colOff>
      <xdr:row>79</xdr:row>
      <xdr:rowOff>33401</xdr:rowOff>
    </xdr:to>
    <xdr:sp macro="" textlink="">
      <xdr:nvSpPr>
        <xdr:cNvPr id="639" name="フローチャート: 判断 638"/>
        <xdr:cNvSpPr/>
      </xdr:nvSpPr>
      <xdr:spPr>
        <a:xfrm>
          <a:off x="12763500" y="1347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49928</xdr:rowOff>
    </xdr:from>
    <xdr:ext cx="378565" cy="259045"/>
    <xdr:sp macro="" textlink="">
      <xdr:nvSpPr>
        <xdr:cNvPr id="640" name="テキスト ボックス 639"/>
        <xdr:cNvSpPr txBox="1"/>
      </xdr:nvSpPr>
      <xdr:spPr>
        <a:xfrm>
          <a:off x="12625017" y="13251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6" name="楕円 645"/>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7"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8" name="楕円 647"/>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9" name="テキスト ボックス 648"/>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0" name="楕円 649"/>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1" name="テキスト ボックス 650"/>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2" name="楕円 651"/>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3" name="テキスト ボックス 652"/>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4" name="楕円 653"/>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5" name="テキスト ボックス 654"/>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23591</xdr:rowOff>
    </xdr:from>
    <xdr:to>
      <xdr:col>85</xdr:col>
      <xdr:colOff>126364</xdr:colOff>
      <xdr:row>97</xdr:row>
      <xdr:rowOff>139567</xdr:rowOff>
    </xdr:to>
    <xdr:cxnSp macro="">
      <xdr:nvCxnSpPr>
        <xdr:cNvPr id="679" name="直線コネクタ 678"/>
        <xdr:cNvCxnSpPr/>
      </xdr:nvCxnSpPr>
      <xdr:spPr>
        <a:xfrm flipV="1">
          <a:off x="16317595" y="15454091"/>
          <a:ext cx="1269" cy="1316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143394</xdr:rowOff>
    </xdr:from>
    <xdr:ext cx="534377" cy="259045"/>
    <xdr:sp macro="" textlink="">
      <xdr:nvSpPr>
        <xdr:cNvPr id="680" name="公債費最小値テキスト"/>
        <xdr:cNvSpPr txBox="1"/>
      </xdr:nvSpPr>
      <xdr:spPr>
        <a:xfrm>
          <a:off x="16370300" y="1677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139567</xdr:rowOff>
    </xdr:from>
    <xdr:to>
      <xdr:col>86</xdr:col>
      <xdr:colOff>25400</xdr:colOff>
      <xdr:row>97</xdr:row>
      <xdr:rowOff>139567</xdr:rowOff>
    </xdr:to>
    <xdr:cxnSp macro="">
      <xdr:nvCxnSpPr>
        <xdr:cNvPr id="681" name="直線コネクタ 680"/>
        <xdr:cNvCxnSpPr/>
      </xdr:nvCxnSpPr>
      <xdr:spPr>
        <a:xfrm>
          <a:off x="16230600" y="16770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141718</xdr:rowOff>
    </xdr:from>
    <xdr:ext cx="534377" cy="259045"/>
    <xdr:sp macro="" textlink="">
      <xdr:nvSpPr>
        <xdr:cNvPr id="682" name="公債費最大値テキスト"/>
        <xdr:cNvSpPr txBox="1"/>
      </xdr:nvSpPr>
      <xdr:spPr>
        <a:xfrm>
          <a:off x="16370300" y="1522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23591</xdr:rowOff>
    </xdr:from>
    <xdr:to>
      <xdr:col>86</xdr:col>
      <xdr:colOff>25400</xdr:colOff>
      <xdr:row>90</xdr:row>
      <xdr:rowOff>23591</xdr:rowOff>
    </xdr:to>
    <xdr:cxnSp macro="">
      <xdr:nvCxnSpPr>
        <xdr:cNvPr id="683" name="直線コネクタ 682"/>
        <xdr:cNvCxnSpPr/>
      </xdr:nvCxnSpPr>
      <xdr:spPr>
        <a:xfrm>
          <a:off x="16230600" y="15454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32792</xdr:rowOff>
    </xdr:from>
    <xdr:to>
      <xdr:col>85</xdr:col>
      <xdr:colOff>127000</xdr:colOff>
      <xdr:row>97</xdr:row>
      <xdr:rowOff>38506</xdr:rowOff>
    </xdr:to>
    <xdr:cxnSp macro="">
      <xdr:nvCxnSpPr>
        <xdr:cNvPr id="684" name="直線コネクタ 683"/>
        <xdr:cNvCxnSpPr/>
      </xdr:nvCxnSpPr>
      <xdr:spPr>
        <a:xfrm>
          <a:off x="15481300" y="16663442"/>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53675</xdr:rowOff>
    </xdr:from>
    <xdr:ext cx="534377" cy="259045"/>
    <xdr:sp macro="" textlink="">
      <xdr:nvSpPr>
        <xdr:cNvPr id="685" name="公債費平均値テキスト"/>
        <xdr:cNvSpPr txBox="1"/>
      </xdr:nvSpPr>
      <xdr:spPr>
        <a:xfrm>
          <a:off x="16370300" y="16169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30798</xdr:rowOff>
    </xdr:from>
    <xdr:to>
      <xdr:col>85</xdr:col>
      <xdr:colOff>177800</xdr:colOff>
      <xdr:row>95</xdr:row>
      <xdr:rowOff>132398</xdr:rowOff>
    </xdr:to>
    <xdr:sp macro="" textlink="">
      <xdr:nvSpPr>
        <xdr:cNvPr id="686" name="フローチャート: 判断 685"/>
        <xdr:cNvSpPr/>
      </xdr:nvSpPr>
      <xdr:spPr>
        <a:xfrm>
          <a:off x="162687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17399</xdr:rowOff>
    </xdr:from>
    <xdr:to>
      <xdr:col>81</xdr:col>
      <xdr:colOff>50800</xdr:colOff>
      <xdr:row>97</xdr:row>
      <xdr:rowOff>32792</xdr:rowOff>
    </xdr:to>
    <xdr:cxnSp macro="">
      <xdr:nvCxnSpPr>
        <xdr:cNvPr id="687" name="直線コネクタ 686"/>
        <xdr:cNvCxnSpPr/>
      </xdr:nvCxnSpPr>
      <xdr:spPr>
        <a:xfrm>
          <a:off x="14592300" y="16648049"/>
          <a:ext cx="889000" cy="1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67221</xdr:rowOff>
    </xdr:from>
    <xdr:to>
      <xdr:col>81</xdr:col>
      <xdr:colOff>101600</xdr:colOff>
      <xdr:row>95</xdr:row>
      <xdr:rowOff>168821</xdr:rowOff>
    </xdr:to>
    <xdr:sp macro="" textlink="">
      <xdr:nvSpPr>
        <xdr:cNvPr id="688" name="フローチャート: 判断 687"/>
        <xdr:cNvSpPr/>
      </xdr:nvSpPr>
      <xdr:spPr>
        <a:xfrm>
          <a:off x="15430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13898</xdr:rowOff>
    </xdr:from>
    <xdr:ext cx="534377" cy="259045"/>
    <xdr:sp macro="" textlink="">
      <xdr:nvSpPr>
        <xdr:cNvPr id="689" name="テキスト ボックス 688"/>
        <xdr:cNvSpPr txBox="1"/>
      </xdr:nvSpPr>
      <xdr:spPr>
        <a:xfrm>
          <a:off x="15214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166103</xdr:rowOff>
    </xdr:from>
    <xdr:to>
      <xdr:col>76</xdr:col>
      <xdr:colOff>114300</xdr:colOff>
      <xdr:row>97</xdr:row>
      <xdr:rowOff>17399</xdr:rowOff>
    </xdr:to>
    <xdr:cxnSp macro="">
      <xdr:nvCxnSpPr>
        <xdr:cNvPr id="690" name="直線コネクタ 689"/>
        <xdr:cNvCxnSpPr/>
      </xdr:nvCxnSpPr>
      <xdr:spPr>
        <a:xfrm>
          <a:off x="13703300" y="16625303"/>
          <a:ext cx="889000" cy="2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74288</xdr:rowOff>
    </xdr:from>
    <xdr:to>
      <xdr:col>76</xdr:col>
      <xdr:colOff>165100</xdr:colOff>
      <xdr:row>96</xdr:row>
      <xdr:rowOff>4438</xdr:rowOff>
    </xdr:to>
    <xdr:sp macro="" textlink="">
      <xdr:nvSpPr>
        <xdr:cNvPr id="691" name="フローチャート: 判断 690"/>
        <xdr:cNvSpPr/>
      </xdr:nvSpPr>
      <xdr:spPr>
        <a:xfrm>
          <a:off x="14541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20965</xdr:rowOff>
    </xdr:from>
    <xdr:ext cx="534377" cy="259045"/>
    <xdr:sp macro="" textlink="">
      <xdr:nvSpPr>
        <xdr:cNvPr id="692" name="テキスト ボックス 691"/>
        <xdr:cNvSpPr txBox="1"/>
      </xdr:nvSpPr>
      <xdr:spPr>
        <a:xfrm>
          <a:off x="14325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134195</xdr:rowOff>
    </xdr:from>
    <xdr:to>
      <xdr:col>71</xdr:col>
      <xdr:colOff>177800</xdr:colOff>
      <xdr:row>96</xdr:row>
      <xdr:rowOff>166103</xdr:rowOff>
    </xdr:to>
    <xdr:cxnSp macro="">
      <xdr:nvCxnSpPr>
        <xdr:cNvPr id="693" name="直線コネクタ 692"/>
        <xdr:cNvCxnSpPr/>
      </xdr:nvCxnSpPr>
      <xdr:spPr>
        <a:xfrm>
          <a:off x="12814300" y="16593395"/>
          <a:ext cx="889000" cy="31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55296</xdr:rowOff>
    </xdr:from>
    <xdr:to>
      <xdr:col>72</xdr:col>
      <xdr:colOff>38100</xdr:colOff>
      <xdr:row>95</xdr:row>
      <xdr:rowOff>156896</xdr:rowOff>
    </xdr:to>
    <xdr:sp macro="" textlink="">
      <xdr:nvSpPr>
        <xdr:cNvPr id="694" name="フローチャート: 判断 693"/>
        <xdr:cNvSpPr/>
      </xdr:nvSpPr>
      <xdr:spPr>
        <a:xfrm>
          <a:off x="13652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1973</xdr:rowOff>
    </xdr:from>
    <xdr:ext cx="534377" cy="259045"/>
    <xdr:sp macro="" textlink="">
      <xdr:nvSpPr>
        <xdr:cNvPr id="695" name="テキスト ボックス 694"/>
        <xdr:cNvSpPr txBox="1"/>
      </xdr:nvSpPr>
      <xdr:spPr>
        <a:xfrm>
          <a:off x="13436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41370</xdr:rowOff>
    </xdr:from>
    <xdr:to>
      <xdr:col>67</xdr:col>
      <xdr:colOff>101600</xdr:colOff>
      <xdr:row>95</xdr:row>
      <xdr:rowOff>142970</xdr:rowOff>
    </xdr:to>
    <xdr:sp macro="" textlink="">
      <xdr:nvSpPr>
        <xdr:cNvPr id="696" name="フローチャート: 判断 695"/>
        <xdr:cNvSpPr/>
      </xdr:nvSpPr>
      <xdr:spPr>
        <a:xfrm>
          <a:off x="12763500" y="163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159497</xdr:rowOff>
    </xdr:from>
    <xdr:ext cx="534377" cy="259045"/>
    <xdr:sp macro="" textlink="">
      <xdr:nvSpPr>
        <xdr:cNvPr id="697" name="テキスト ボックス 696"/>
        <xdr:cNvSpPr txBox="1"/>
      </xdr:nvSpPr>
      <xdr:spPr>
        <a:xfrm>
          <a:off x="12547111" y="1610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159156</xdr:rowOff>
    </xdr:from>
    <xdr:to>
      <xdr:col>85</xdr:col>
      <xdr:colOff>177800</xdr:colOff>
      <xdr:row>97</xdr:row>
      <xdr:rowOff>89306</xdr:rowOff>
    </xdr:to>
    <xdr:sp macro="" textlink="">
      <xdr:nvSpPr>
        <xdr:cNvPr id="703" name="楕円 702"/>
        <xdr:cNvSpPr/>
      </xdr:nvSpPr>
      <xdr:spPr>
        <a:xfrm>
          <a:off x="16268700" y="1661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74083</xdr:rowOff>
    </xdr:from>
    <xdr:ext cx="534377" cy="259045"/>
    <xdr:sp macro="" textlink="">
      <xdr:nvSpPr>
        <xdr:cNvPr id="704" name="公債費該当値テキスト"/>
        <xdr:cNvSpPr txBox="1"/>
      </xdr:nvSpPr>
      <xdr:spPr>
        <a:xfrm>
          <a:off x="16370300" y="1653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153442</xdr:rowOff>
    </xdr:from>
    <xdr:to>
      <xdr:col>81</xdr:col>
      <xdr:colOff>101600</xdr:colOff>
      <xdr:row>97</xdr:row>
      <xdr:rowOff>83592</xdr:rowOff>
    </xdr:to>
    <xdr:sp macro="" textlink="">
      <xdr:nvSpPr>
        <xdr:cNvPr id="705" name="楕円 704"/>
        <xdr:cNvSpPr/>
      </xdr:nvSpPr>
      <xdr:spPr>
        <a:xfrm>
          <a:off x="15430500" y="1661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74719</xdr:rowOff>
    </xdr:from>
    <xdr:ext cx="534377" cy="259045"/>
    <xdr:sp macro="" textlink="">
      <xdr:nvSpPr>
        <xdr:cNvPr id="706" name="テキスト ボックス 705"/>
        <xdr:cNvSpPr txBox="1"/>
      </xdr:nvSpPr>
      <xdr:spPr>
        <a:xfrm>
          <a:off x="15214111" y="1670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138049</xdr:rowOff>
    </xdr:from>
    <xdr:to>
      <xdr:col>76</xdr:col>
      <xdr:colOff>165100</xdr:colOff>
      <xdr:row>97</xdr:row>
      <xdr:rowOff>68199</xdr:rowOff>
    </xdr:to>
    <xdr:sp macro="" textlink="">
      <xdr:nvSpPr>
        <xdr:cNvPr id="707" name="楕円 706"/>
        <xdr:cNvSpPr/>
      </xdr:nvSpPr>
      <xdr:spPr>
        <a:xfrm>
          <a:off x="14541500" y="16597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59326</xdr:rowOff>
    </xdr:from>
    <xdr:ext cx="534377" cy="259045"/>
    <xdr:sp macro="" textlink="">
      <xdr:nvSpPr>
        <xdr:cNvPr id="708" name="テキスト ボックス 707"/>
        <xdr:cNvSpPr txBox="1"/>
      </xdr:nvSpPr>
      <xdr:spPr>
        <a:xfrm>
          <a:off x="14325111" y="16689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115303</xdr:rowOff>
    </xdr:from>
    <xdr:to>
      <xdr:col>72</xdr:col>
      <xdr:colOff>38100</xdr:colOff>
      <xdr:row>97</xdr:row>
      <xdr:rowOff>45453</xdr:rowOff>
    </xdr:to>
    <xdr:sp macro="" textlink="">
      <xdr:nvSpPr>
        <xdr:cNvPr id="709" name="楕円 708"/>
        <xdr:cNvSpPr/>
      </xdr:nvSpPr>
      <xdr:spPr>
        <a:xfrm>
          <a:off x="13652500" y="1657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36580</xdr:rowOff>
    </xdr:from>
    <xdr:ext cx="534377" cy="259045"/>
    <xdr:sp macro="" textlink="">
      <xdr:nvSpPr>
        <xdr:cNvPr id="710" name="テキスト ボックス 709"/>
        <xdr:cNvSpPr txBox="1"/>
      </xdr:nvSpPr>
      <xdr:spPr>
        <a:xfrm>
          <a:off x="13436111" y="1666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83395</xdr:rowOff>
    </xdr:from>
    <xdr:to>
      <xdr:col>67</xdr:col>
      <xdr:colOff>101600</xdr:colOff>
      <xdr:row>97</xdr:row>
      <xdr:rowOff>13545</xdr:rowOff>
    </xdr:to>
    <xdr:sp macro="" textlink="">
      <xdr:nvSpPr>
        <xdr:cNvPr id="711" name="楕円 710"/>
        <xdr:cNvSpPr/>
      </xdr:nvSpPr>
      <xdr:spPr>
        <a:xfrm>
          <a:off x="12763500" y="1654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4672</xdr:rowOff>
    </xdr:from>
    <xdr:ext cx="534377" cy="259045"/>
    <xdr:sp macro="" textlink="">
      <xdr:nvSpPr>
        <xdr:cNvPr id="712" name="テキスト ボックス 711"/>
        <xdr:cNvSpPr txBox="1"/>
      </xdr:nvSpPr>
      <xdr:spPr>
        <a:xfrm>
          <a:off x="12547111" y="1663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169418</xdr:rowOff>
    </xdr:from>
    <xdr:to>
      <xdr:col>116</xdr:col>
      <xdr:colOff>62864</xdr:colOff>
      <xdr:row>39</xdr:row>
      <xdr:rowOff>98878</xdr:rowOff>
    </xdr:to>
    <xdr:cxnSp macro="">
      <xdr:nvCxnSpPr>
        <xdr:cNvPr id="738" name="直線コネクタ 737"/>
        <xdr:cNvCxnSpPr/>
      </xdr:nvCxnSpPr>
      <xdr:spPr>
        <a:xfrm flipV="1">
          <a:off x="22159595" y="5312918"/>
          <a:ext cx="1269" cy="1472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118888</xdr:rowOff>
    </xdr:from>
    <xdr:ext cx="249299" cy="259045"/>
    <xdr:sp macro="" textlink="">
      <xdr:nvSpPr>
        <xdr:cNvPr id="739" name="諸支出金最小値テキスト"/>
        <xdr:cNvSpPr txBox="1"/>
      </xdr:nvSpPr>
      <xdr:spPr>
        <a:xfrm>
          <a:off x="22212300" y="6805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116095</xdr:rowOff>
    </xdr:from>
    <xdr:ext cx="469744" cy="259045"/>
    <xdr:sp macro="" textlink="">
      <xdr:nvSpPr>
        <xdr:cNvPr id="741" name="諸支出金最大値テキスト"/>
        <xdr:cNvSpPr txBox="1"/>
      </xdr:nvSpPr>
      <xdr:spPr>
        <a:xfrm>
          <a:off x="22212300" y="50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169418</xdr:rowOff>
    </xdr:from>
    <xdr:to>
      <xdr:col>116</xdr:col>
      <xdr:colOff>152400</xdr:colOff>
      <xdr:row>30</xdr:row>
      <xdr:rowOff>169418</xdr:rowOff>
    </xdr:to>
    <xdr:cxnSp macro="">
      <xdr:nvCxnSpPr>
        <xdr:cNvPr id="742" name="直線コネクタ 741"/>
        <xdr:cNvCxnSpPr/>
      </xdr:nvCxnSpPr>
      <xdr:spPr>
        <a:xfrm>
          <a:off x="22072600" y="531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3" name="直線コネクタ 74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36339</xdr:rowOff>
    </xdr:from>
    <xdr:ext cx="378565" cy="259045"/>
    <xdr:sp macro="" textlink="">
      <xdr:nvSpPr>
        <xdr:cNvPr id="744" name="諸支出金平均値テキスト"/>
        <xdr:cNvSpPr txBox="1"/>
      </xdr:nvSpPr>
      <xdr:spPr>
        <a:xfrm>
          <a:off x="22212300" y="65514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13462</xdr:rowOff>
    </xdr:from>
    <xdr:to>
      <xdr:col>116</xdr:col>
      <xdr:colOff>114300</xdr:colOff>
      <xdr:row>39</xdr:row>
      <xdr:rowOff>115062</xdr:rowOff>
    </xdr:to>
    <xdr:sp macro="" textlink="">
      <xdr:nvSpPr>
        <xdr:cNvPr id="745" name="フローチャート: 判断 744"/>
        <xdr:cNvSpPr/>
      </xdr:nvSpPr>
      <xdr:spPr>
        <a:xfrm>
          <a:off x="22110700" y="670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27178</xdr:rowOff>
    </xdr:from>
    <xdr:to>
      <xdr:col>112</xdr:col>
      <xdr:colOff>38100</xdr:colOff>
      <xdr:row>39</xdr:row>
      <xdr:rowOff>128778</xdr:rowOff>
    </xdr:to>
    <xdr:sp macro="" textlink="">
      <xdr:nvSpPr>
        <xdr:cNvPr id="747" name="フローチャート: 判断 746"/>
        <xdr:cNvSpPr/>
      </xdr:nvSpPr>
      <xdr:spPr>
        <a:xfrm>
          <a:off x="21272500" y="671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145305</xdr:rowOff>
    </xdr:from>
    <xdr:ext cx="313932" cy="259045"/>
    <xdr:sp macro="" textlink="">
      <xdr:nvSpPr>
        <xdr:cNvPr id="748" name="テキスト ボックス 747"/>
        <xdr:cNvSpPr txBox="1"/>
      </xdr:nvSpPr>
      <xdr:spPr>
        <a:xfrm>
          <a:off x="21166333" y="6488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38281</xdr:rowOff>
    </xdr:from>
    <xdr:to>
      <xdr:col>107</xdr:col>
      <xdr:colOff>101600</xdr:colOff>
      <xdr:row>39</xdr:row>
      <xdr:rowOff>139881</xdr:rowOff>
    </xdr:to>
    <xdr:sp macro="" textlink="">
      <xdr:nvSpPr>
        <xdr:cNvPr id="750" name="フローチャート: 判断 749"/>
        <xdr:cNvSpPr/>
      </xdr:nvSpPr>
      <xdr:spPr>
        <a:xfrm>
          <a:off x="20383500" y="672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156408</xdr:rowOff>
    </xdr:from>
    <xdr:ext cx="313932" cy="259045"/>
    <xdr:sp macro="" textlink="">
      <xdr:nvSpPr>
        <xdr:cNvPr id="751" name="テキスト ボックス 750"/>
        <xdr:cNvSpPr txBox="1"/>
      </xdr:nvSpPr>
      <xdr:spPr>
        <a:xfrm>
          <a:off x="20277333" y="65000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27178</xdr:rowOff>
    </xdr:from>
    <xdr:to>
      <xdr:col>102</xdr:col>
      <xdr:colOff>165100</xdr:colOff>
      <xdr:row>39</xdr:row>
      <xdr:rowOff>128778</xdr:rowOff>
    </xdr:to>
    <xdr:sp macro="" textlink="">
      <xdr:nvSpPr>
        <xdr:cNvPr id="753" name="フローチャート: 判断 752"/>
        <xdr:cNvSpPr/>
      </xdr:nvSpPr>
      <xdr:spPr>
        <a:xfrm>
          <a:off x="19494500" y="671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145305</xdr:rowOff>
    </xdr:from>
    <xdr:ext cx="313932" cy="259045"/>
    <xdr:sp macro="" textlink="">
      <xdr:nvSpPr>
        <xdr:cNvPr id="754" name="テキスト ボックス 753"/>
        <xdr:cNvSpPr txBox="1"/>
      </xdr:nvSpPr>
      <xdr:spPr>
        <a:xfrm>
          <a:off x="19388333" y="6488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163358</xdr:rowOff>
    </xdr:from>
    <xdr:to>
      <xdr:col>98</xdr:col>
      <xdr:colOff>38100</xdr:colOff>
      <xdr:row>39</xdr:row>
      <xdr:rowOff>93508</xdr:rowOff>
    </xdr:to>
    <xdr:sp macro="" textlink="">
      <xdr:nvSpPr>
        <xdr:cNvPr id="755" name="フローチャート: 判断 754"/>
        <xdr:cNvSpPr/>
      </xdr:nvSpPr>
      <xdr:spPr>
        <a:xfrm>
          <a:off x="18605500" y="6678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110035</xdr:rowOff>
    </xdr:from>
    <xdr:ext cx="378565" cy="259045"/>
    <xdr:sp macro="" textlink="">
      <xdr:nvSpPr>
        <xdr:cNvPr id="756" name="テキスト ボックス 755"/>
        <xdr:cNvSpPr txBox="1"/>
      </xdr:nvSpPr>
      <xdr:spPr>
        <a:xfrm>
          <a:off x="18467017" y="6453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163338</xdr:rowOff>
    </xdr:from>
    <xdr:ext cx="249299" cy="259045"/>
    <xdr:sp macro="" textlink="">
      <xdr:nvSpPr>
        <xdr:cNvPr id="763" name="諸支出金該当値テキスト"/>
        <xdr:cNvSpPr txBox="1"/>
      </xdr:nvSpPr>
      <xdr:spPr>
        <a:xfrm>
          <a:off x="22212300" y="6678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歳出決算総額は、住民一人当たり４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０２８</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円となっている。主な構成項目である民生費は、住民一人当たり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２１４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２３３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円となっており、目的別歳出項目の中で一番大きい項目である。類似団体平均と比較すると住民一人当たり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６０７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円高くなっており、平成２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年度から比較すると約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％増加している。決算額全体で見ると、民生費のうち特に児童福祉費が増となっており、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子育て世帯への臨時特別給付金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等が主な増要因となっている。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衛生費は、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４７７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おり、平成２９年度から類似団体平均をわずかに上回る程度で推移していたが、令和３年度決算においては、前年度対比住民一人当たり１７，４１６円の増となった。衛生費のうち、新型コロナウイルスワクチン接種事業等が主な増要因となっている。</a:t>
          </a:r>
          <a:endParaRPr lang="ja-JP" altLang="ja-JP" sz="18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総務費は、住民一人当たり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２４４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円となっており、類似団体平均をわずかに下回る程度で推移している。前年度決算と比較すると、</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総務費のうち</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特別定額給付金の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皆減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等により、住民一人当たり９</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４４２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財政調整基金残高は、平成２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年度以降もっとも高くなったが、引き続き厳しい財政状況となっている。歳入については、市税収入</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の増があったものの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、国庫支出金及び</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繰越金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となったことから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となった。歳出についても、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及び</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積立金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となったものの、補助費等では特別定額給付金、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投資的経費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総合体育館大規模改修工事がそれぞれ皆減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となったことから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となった。その結果、実質収支は前年度対比</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ポイントの減、実質単年度収支は、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２３</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ポイントの増となった。今後も事務事業の見直しや行政経営資源の有効活用による安定的な歳入確保と歳出削減に努めていく。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一般会計においては、前年度より黒字額が縮小しているものの、国民健康保険特別会計、介護保険特別会計、後期高齢者医療特別会計、</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下水道事業会計</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のすべての会計において、黒字を確保しており、概ね適正な水準を保っている。連結実質赤字比率も黒字となっており、今後も引き続き持続可能かつ自律した財政運営に努めていく。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04" t="s">
        <v>78</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8"/>
      <c r="DK1" s="178"/>
      <c r="DL1" s="178"/>
      <c r="DM1" s="178"/>
      <c r="DN1" s="178"/>
      <c r="DO1" s="178"/>
    </row>
    <row r="2" spans="1:119" ht="24" thickBot="1" x14ac:dyDescent="0.25">
      <c r="B2" s="179" t="s">
        <v>79</v>
      </c>
      <c r="C2" s="179"/>
      <c r="D2" s="180"/>
    </row>
    <row r="3" spans="1:119" ht="18.75" customHeight="1" thickBot="1" x14ac:dyDescent="0.25">
      <c r="A3" s="178"/>
      <c r="B3" s="605" t="s">
        <v>80</v>
      </c>
      <c r="C3" s="606"/>
      <c r="D3" s="606"/>
      <c r="E3" s="607"/>
      <c r="F3" s="607"/>
      <c r="G3" s="607"/>
      <c r="H3" s="607"/>
      <c r="I3" s="607"/>
      <c r="J3" s="607"/>
      <c r="K3" s="607"/>
      <c r="L3" s="607" t="s">
        <v>81</v>
      </c>
      <c r="M3" s="607"/>
      <c r="N3" s="607"/>
      <c r="O3" s="607"/>
      <c r="P3" s="607"/>
      <c r="Q3" s="607"/>
      <c r="R3" s="613"/>
      <c r="S3" s="613"/>
      <c r="T3" s="613"/>
      <c r="U3" s="613"/>
      <c r="V3" s="614"/>
      <c r="W3" s="527" t="s">
        <v>82</v>
      </c>
      <c r="X3" s="528"/>
      <c r="Y3" s="528"/>
      <c r="Z3" s="528"/>
      <c r="AA3" s="528"/>
      <c r="AB3" s="606"/>
      <c r="AC3" s="613" t="s">
        <v>83</v>
      </c>
      <c r="AD3" s="528"/>
      <c r="AE3" s="528"/>
      <c r="AF3" s="528"/>
      <c r="AG3" s="528"/>
      <c r="AH3" s="528"/>
      <c r="AI3" s="528"/>
      <c r="AJ3" s="528"/>
      <c r="AK3" s="528"/>
      <c r="AL3" s="598"/>
      <c r="AM3" s="527" t="s">
        <v>84</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19"/>
      <c r="BN3" s="527" t="s">
        <v>85</v>
      </c>
      <c r="BO3" s="528"/>
      <c r="BP3" s="528"/>
      <c r="BQ3" s="528"/>
      <c r="BR3" s="528"/>
      <c r="BS3" s="528"/>
      <c r="BT3" s="528"/>
      <c r="BU3" s="598"/>
      <c r="BV3" s="527" t="s">
        <v>86</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19"/>
      <c r="CT3" s="527" t="s">
        <v>87</v>
      </c>
      <c r="CU3" s="528"/>
      <c r="CV3" s="528"/>
      <c r="CW3" s="528"/>
      <c r="CX3" s="528"/>
      <c r="CY3" s="528"/>
      <c r="CZ3" s="528"/>
      <c r="DA3" s="598"/>
      <c r="DB3" s="527" t="s">
        <v>88</v>
      </c>
      <c r="DC3" s="528"/>
      <c r="DD3" s="528"/>
      <c r="DE3" s="528"/>
      <c r="DF3" s="528"/>
      <c r="DG3" s="528"/>
      <c r="DH3" s="528"/>
      <c r="DI3" s="598"/>
    </row>
    <row r="4" spans="1:119" ht="18.75" customHeight="1" x14ac:dyDescent="0.2">
      <c r="A4" s="178"/>
      <c r="B4" s="608"/>
      <c r="C4" s="609"/>
      <c r="D4" s="609"/>
      <c r="E4" s="610"/>
      <c r="F4" s="610"/>
      <c r="G4" s="610"/>
      <c r="H4" s="610"/>
      <c r="I4" s="610"/>
      <c r="J4" s="610"/>
      <c r="K4" s="610"/>
      <c r="L4" s="610"/>
      <c r="M4" s="610"/>
      <c r="N4" s="610"/>
      <c r="O4" s="610"/>
      <c r="P4" s="610"/>
      <c r="Q4" s="610"/>
      <c r="R4" s="615"/>
      <c r="S4" s="615"/>
      <c r="T4" s="615"/>
      <c r="U4" s="615"/>
      <c r="V4" s="616"/>
      <c r="W4" s="599"/>
      <c r="X4" s="409"/>
      <c r="Y4" s="409"/>
      <c r="Z4" s="409"/>
      <c r="AA4" s="409"/>
      <c r="AB4" s="609"/>
      <c r="AC4" s="615"/>
      <c r="AD4" s="409"/>
      <c r="AE4" s="409"/>
      <c r="AF4" s="409"/>
      <c r="AG4" s="409"/>
      <c r="AH4" s="409"/>
      <c r="AI4" s="409"/>
      <c r="AJ4" s="409"/>
      <c r="AK4" s="409"/>
      <c r="AL4" s="600"/>
      <c r="AM4" s="549"/>
      <c r="AN4" s="447"/>
      <c r="AO4" s="447"/>
      <c r="AP4" s="447"/>
      <c r="AQ4" s="447"/>
      <c r="AR4" s="447"/>
      <c r="AS4" s="447"/>
      <c r="AT4" s="447"/>
      <c r="AU4" s="447"/>
      <c r="AV4" s="447"/>
      <c r="AW4" s="447"/>
      <c r="AX4" s="618"/>
      <c r="AY4" s="484" t="s">
        <v>89</v>
      </c>
      <c r="AZ4" s="485"/>
      <c r="BA4" s="485"/>
      <c r="BB4" s="485"/>
      <c r="BC4" s="485"/>
      <c r="BD4" s="485"/>
      <c r="BE4" s="485"/>
      <c r="BF4" s="485"/>
      <c r="BG4" s="485"/>
      <c r="BH4" s="485"/>
      <c r="BI4" s="485"/>
      <c r="BJ4" s="485"/>
      <c r="BK4" s="485"/>
      <c r="BL4" s="485"/>
      <c r="BM4" s="486"/>
      <c r="BN4" s="487">
        <v>53583172</v>
      </c>
      <c r="BO4" s="488"/>
      <c r="BP4" s="488"/>
      <c r="BQ4" s="488"/>
      <c r="BR4" s="488"/>
      <c r="BS4" s="488"/>
      <c r="BT4" s="488"/>
      <c r="BU4" s="489"/>
      <c r="BV4" s="487">
        <v>60259856</v>
      </c>
      <c r="BW4" s="488"/>
      <c r="BX4" s="488"/>
      <c r="BY4" s="488"/>
      <c r="BZ4" s="488"/>
      <c r="CA4" s="488"/>
      <c r="CB4" s="488"/>
      <c r="CC4" s="489"/>
      <c r="CD4" s="620" t="s">
        <v>90</v>
      </c>
      <c r="CE4" s="621"/>
      <c r="CF4" s="621"/>
      <c r="CG4" s="621"/>
      <c r="CH4" s="621"/>
      <c r="CI4" s="621"/>
      <c r="CJ4" s="621"/>
      <c r="CK4" s="621"/>
      <c r="CL4" s="621"/>
      <c r="CM4" s="621"/>
      <c r="CN4" s="621"/>
      <c r="CO4" s="621"/>
      <c r="CP4" s="621"/>
      <c r="CQ4" s="621"/>
      <c r="CR4" s="621"/>
      <c r="CS4" s="622"/>
      <c r="CT4" s="623">
        <v>7.8</v>
      </c>
      <c r="CU4" s="624"/>
      <c r="CV4" s="624"/>
      <c r="CW4" s="624"/>
      <c r="CX4" s="624"/>
      <c r="CY4" s="624"/>
      <c r="CZ4" s="624"/>
      <c r="DA4" s="625"/>
      <c r="DB4" s="623">
        <v>7.8</v>
      </c>
      <c r="DC4" s="624"/>
      <c r="DD4" s="624"/>
      <c r="DE4" s="624"/>
      <c r="DF4" s="624"/>
      <c r="DG4" s="624"/>
      <c r="DH4" s="624"/>
      <c r="DI4" s="625"/>
    </row>
    <row r="5" spans="1:119" ht="18.75" customHeight="1" x14ac:dyDescent="0.2">
      <c r="A5" s="178"/>
      <c r="B5" s="611"/>
      <c r="C5" s="448"/>
      <c r="D5" s="448"/>
      <c r="E5" s="612"/>
      <c r="F5" s="612"/>
      <c r="G5" s="612"/>
      <c r="H5" s="612"/>
      <c r="I5" s="612"/>
      <c r="J5" s="612"/>
      <c r="K5" s="612"/>
      <c r="L5" s="612"/>
      <c r="M5" s="612"/>
      <c r="N5" s="612"/>
      <c r="O5" s="612"/>
      <c r="P5" s="612"/>
      <c r="Q5" s="612"/>
      <c r="R5" s="446"/>
      <c r="S5" s="446"/>
      <c r="T5" s="446"/>
      <c r="U5" s="446"/>
      <c r="V5" s="617"/>
      <c r="W5" s="549"/>
      <c r="X5" s="447"/>
      <c r="Y5" s="447"/>
      <c r="Z5" s="447"/>
      <c r="AA5" s="447"/>
      <c r="AB5" s="448"/>
      <c r="AC5" s="446"/>
      <c r="AD5" s="447"/>
      <c r="AE5" s="447"/>
      <c r="AF5" s="447"/>
      <c r="AG5" s="447"/>
      <c r="AH5" s="447"/>
      <c r="AI5" s="447"/>
      <c r="AJ5" s="447"/>
      <c r="AK5" s="447"/>
      <c r="AL5" s="618"/>
      <c r="AM5" s="515" t="s">
        <v>91</v>
      </c>
      <c r="AN5" s="415"/>
      <c r="AO5" s="415"/>
      <c r="AP5" s="415"/>
      <c r="AQ5" s="415"/>
      <c r="AR5" s="415"/>
      <c r="AS5" s="415"/>
      <c r="AT5" s="416"/>
      <c r="AU5" s="516" t="s">
        <v>92</v>
      </c>
      <c r="AV5" s="517"/>
      <c r="AW5" s="517"/>
      <c r="AX5" s="517"/>
      <c r="AY5" s="472" t="s">
        <v>93</v>
      </c>
      <c r="AZ5" s="473"/>
      <c r="BA5" s="473"/>
      <c r="BB5" s="473"/>
      <c r="BC5" s="473"/>
      <c r="BD5" s="473"/>
      <c r="BE5" s="473"/>
      <c r="BF5" s="473"/>
      <c r="BG5" s="473"/>
      <c r="BH5" s="473"/>
      <c r="BI5" s="473"/>
      <c r="BJ5" s="473"/>
      <c r="BK5" s="473"/>
      <c r="BL5" s="473"/>
      <c r="BM5" s="474"/>
      <c r="BN5" s="458">
        <v>51719510</v>
      </c>
      <c r="BO5" s="459"/>
      <c r="BP5" s="459"/>
      <c r="BQ5" s="459"/>
      <c r="BR5" s="459"/>
      <c r="BS5" s="459"/>
      <c r="BT5" s="459"/>
      <c r="BU5" s="460"/>
      <c r="BV5" s="458">
        <v>58406688</v>
      </c>
      <c r="BW5" s="459"/>
      <c r="BX5" s="459"/>
      <c r="BY5" s="459"/>
      <c r="BZ5" s="459"/>
      <c r="CA5" s="459"/>
      <c r="CB5" s="459"/>
      <c r="CC5" s="460"/>
      <c r="CD5" s="498" t="s">
        <v>94</v>
      </c>
      <c r="CE5" s="418"/>
      <c r="CF5" s="418"/>
      <c r="CG5" s="418"/>
      <c r="CH5" s="418"/>
      <c r="CI5" s="418"/>
      <c r="CJ5" s="418"/>
      <c r="CK5" s="418"/>
      <c r="CL5" s="418"/>
      <c r="CM5" s="418"/>
      <c r="CN5" s="418"/>
      <c r="CO5" s="418"/>
      <c r="CP5" s="418"/>
      <c r="CQ5" s="418"/>
      <c r="CR5" s="418"/>
      <c r="CS5" s="499"/>
      <c r="CT5" s="455">
        <v>92.2</v>
      </c>
      <c r="CU5" s="456"/>
      <c r="CV5" s="456"/>
      <c r="CW5" s="456"/>
      <c r="CX5" s="456"/>
      <c r="CY5" s="456"/>
      <c r="CZ5" s="456"/>
      <c r="DA5" s="457"/>
      <c r="DB5" s="455">
        <v>94.8</v>
      </c>
      <c r="DC5" s="456"/>
      <c r="DD5" s="456"/>
      <c r="DE5" s="456"/>
      <c r="DF5" s="456"/>
      <c r="DG5" s="456"/>
      <c r="DH5" s="456"/>
      <c r="DI5" s="457"/>
    </row>
    <row r="6" spans="1:119" ht="18.75" customHeight="1" x14ac:dyDescent="0.2">
      <c r="A6" s="178"/>
      <c r="B6" s="626" t="s">
        <v>95</v>
      </c>
      <c r="C6" s="445"/>
      <c r="D6" s="445"/>
      <c r="E6" s="627"/>
      <c r="F6" s="627"/>
      <c r="G6" s="627"/>
      <c r="H6" s="627"/>
      <c r="I6" s="627"/>
      <c r="J6" s="627"/>
      <c r="K6" s="627"/>
      <c r="L6" s="627" t="s">
        <v>96</v>
      </c>
      <c r="M6" s="627"/>
      <c r="N6" s="627"/>
      <c r="O6" s="627"/>
      <c r="P6" s="627"/>
      <c r="Q6" s="627"/>
      <c r="R6" s="443"/>
      <c r="S6" s="443"/>
      <c r="T6" s="443"/>
      <c r="U6" s="443"/>
      <c r="V6" s="630"/>
      <c r="W6" s="548" t="s">
        <v>97</v>
      </c>
      <c r="X6" s="444"/>
      <c r="Y6" s="444"/>
      <c r="Z6" s="444"/>
      <c r="AA6" s="444"/>
      <c r="AB6" s="445"/>
      <c r="AC6" s="633" t="s">
        <v>98</v>
      </c>
      <c r="AD6" s="634"/>
      <c r="AE6" s="634"/>
      <c r="AF6" s="634"/>
      <c r="AG6" s="634"/>
      <c r="AH6" s="634"/>
      <c r="AI6" s="634"/>
      <c r="AJ6" s="634"/>
      <c r="AK6" s="634"/>
      <c r="AL6" s="635"/>
      <c r="AM6" s="515" t="s">
        <v>99</v>
      </c>
      <c r="AN6" s="415"/>
      <c r="AO6" s="415"/>
      <c r="AP6" s="415"/>
      <c r="AQ6" s="415"/>
      <c r="AR6" s="415"/>
      <c r="AS6" s="415"/>
      <c r="AT6" s="416"/>
      <c r="AU6" s="516" t="s">
        <v>100</v>
      </c>
      <c r="AV6" s="517"/>
      <c r="AW6" s="517"/>
      <c r="AX6" s="517"/>
      <c r="AY6" s="472" t="s">
        <v>101</v>
      </c>
      <c r="AZ6" s="473"/>
      <c r="BA6" s="473"/>
      <c r="BB6" s="473"/>
      <c r="BC6" s="473"/>
      <c r="BD6" s="473"/>
      <c r="BE6" s="473"/>
      <c r="BF6" s="473"/>
      <c r="BG6" s="473"/>
      <c r="BH6" s="473"/>
      <c r="BI6" s="473"/>
      <c r="BJ6" s="473"/>
      <c r="BK6" s="473"/>
      <c r="BL6" s="473"/>
      <c r="BM6" s="474"/>
      <c r="BN6" s="458">
        <v>1863662</v>
      </c>
      <c r="BO6" s="459"/>
      <c r="BP6" s="459"/>
      <c r="BQ6" s="459"/>
      <c r="BR6" s="459"/>
      <c r="BS6" s="459"/>
      <c r="BT6" s="459"/>
      <c r="BU6" s="460"/>
      <c r="BV6" s="458">
        <v>1853168</v>
      </c>
      <c r="BW6" s="459"/>
      <c r="BX6" s="459"/>
      <c r="BY6" s="459"/>
      <c r="BZ6" s="459"/>
      <c r="CA6" s="459"/>
      <c r="CB6" s="459"/>
      <c r="CC6" s="460"/>
      <c r="CD6" s="498" t="s">
        <v>102</v>
      </c>
      <c r="CE6" s="418"/>
      <c r="CF6" s="418"/>
      <c r="CG6" s="418"/>
      <c r="CH6" s="418"/>
      <c r="CI6" s="418"/>
      <c r="CJ6" s="418"/>
      <c r="CK6" s="418"/>
      <c r="CL6" s="418"/>
      <c r="CM6" s="418"/>
      <c r="CN6" s="418"/>
      <c r="CO6" s="418"/>
      <c r="CP6" s="418"/>
      <c r="CQ6" s="418"/>
      <c r="CR6" s="418"/>
      <c r="CS6" s="499"/>
      <c r="CT6" s="601">
        <v>92.2</v>
      </c>
      <c r="CU6" s="602"/>
      <c r="CV6" s="602"/>
      <c r="CW6" s="602"/>
      <c r="CX6" s="602"/>
      <c r="CY6" s="602"/>
      <c r="CZ6" s="602"/>
      <c r="DA6" s="603"/>
      <c r="DB6" s="601">
        <v>94.8</v>
      </c>
      <c r="DC6" s="602"/>
      <c r="DD6" s="602"/>
      <c r="DE6" s="602"/>
      <c r="DF6" s="602"/>
      <c r="DG6" s="602"/>
      <c r="DH6" s="602"/>
      <c r="DI6" s="603"/>
    </row>
    <row r="7" spans="1:119" ht="18.75" customHeight="1" x14ac:dyDescent="0.2">
      <c r="A7" s="178"/>
      <c r="B7" s="608"/>
      <c r="C7" s="609"/>
      <c r="D7" s="609"/>
      <c r="E7" s="610"/>
      <c r="F7" s="610"/>
      <c r="G7" s="610"/>
      <c r="H7" s="610"/>
      <c r="I7" s="610"/>
      <c r="J7" s="610"/>
      <c r="K7" s="610"/>
      <c r="L7" s="610"/>
      <c r="M7" s="610"/>
      <c r="N7" s="610"/>
      <c r="O7" s="610"/>
      <c r="P7" s="610"/>
      <c r="Q7" s="610"/>
      <c r="R7" s="615"/>
      <c r="S7" s="615"/>
      <c r="T7" s="615"/>
      <c r="U7" s="615"/>
      <c r="V7" s="616"/>
      <c r="W7" s="599"/>
      <c r="X7" s="409"/>
      <c r="Y7" s="409"/>
      <c r="Z7" s="409"/>
      <c r="AA7" s="409"/>
      <c r="AB7" s="609"/>
      <c r="AC7" s="636"/>
      <c r="AD7" s="410"/>
      <c r="AE7" s="410"/>
      <c r="AF7" s="410"/>
      <c r="AG7" s="410"/>
      <c r="AH7" s="410"/>
      <c r="AI7" s="410"/>
      <c r="AJ7" s="410"/>
      <c r="AK7" s="410"/>
      <c r="AL7" s="637"/>
      <c r="AM7" s="515" t="s">
        <v>103</v>
      </c>
      <c r="AN7" s="415"/>
      <c r="AO7" s="415"/>
      <c r="AP7" s="415"/>
      <c r="AQ7" s="415"/>
      <c r="AR7" s="415"/>
      <c r="AS7" s="415"/>
      <c r="AT7" s="416"/>
      <c r="AU7" s="516" t="s">
        <v>104</v>
      </c>
      <c r="AV7" s="517"/>
      <c r="AW7" s="517"/>
      <c r="AX7" s="517"/>
      <c r="AY7" s="472" t="s">
        <v>105</v>
      </c>
      <c r="AZ7" s="473"/>
      <c r="BA7" s="473"/>
      <c r="BB7" s="473"/>
      <c r="BC7" s="473"/>
      <c r="BD7" s="473"/>
      <c r="BE7" s="473"/>
      <c r="BF7" s="473"/>
      <c r="BG7" s="473"/>
      <c r="BH7" s="473"/>
      <c r="BI7" s="473"/>
      <c r="BJ7" s="473"/>
      <c r="BK7" s="473"/>
      <c r="BL7" s="473"/>
      <c r="BM7" s="474"/>
      <c r="BN7" s="458">
        <v>8894</v>
      </c>
      <c r="BO7" s="459"/>
      <c r="BP7" s="459"/>
      <c r="BQ7" s="459"/>
      <c r="BR7" s="459"/>
      <c r="BS7" s="459"/>
      <c r="BT7" s="459"/>
      <c r="BU7" s="460"/>
      <c r="BV7" s="458">
        <v>30475</v>
      </c>
      <c r="BW7" s="459"/>
      <c r="BX7" s="459"/>
      <c r="BY7" s="459"/>
      <c r="BZ7" s="459"/>
      <c r="CA7" s="459"/>
      <c r="CB7" s="459"/>
      <c r="CC7" s="460"/>
      <c r="CD7" s="498" t="s">
        <v>106</v>
      </c>
      <c r="CE7" s="418"/>
      <c r="CF7" s="418"/>
      <c r="CG7" s="418"/>
      <c r="CH7" s="418"/>
      <c r="CI7" s="418"/>
      <c r="CJ7" s="418"/>
      <c r="CK7" s="418"/>
      <c r="CL7" s="418"/>
      <c r="CM7" s="418"/>
      <c r="CN7" s="418"/>
      <c r="CO7" s="418"/>
      <c r="CP7" s="418"/>
      <c r="CQ7" s="418"/>
      <c r="CR7" s="418"/>
      <c r="CS7" s="499"/>
      <c r="CT7" s="458">
        <v>23914781</v>
      </c>
      <c r="CU7" s="459"/>
      <c r="CV7" s="459"/>
      <c r="CW7" s="459"/>
      <c r="CX7" s="459"/>
      <c r="CY7" s="459"/>
      <c r="CZ7" s="459"/>
      <c r="DA7" s="460"/>
      <c r="DB7" s="458">
        <v>23232461</v>
      </c>
      <c r="DC7" s="459"/>
      <c r="DD7" s="459"/>
      <c r="DE7" s="459"/>
      <c r="DF7" s="459"/>
      <c r="DG7" s="459"/>
      <c r="DH7" s="459"/>
      <c r="DI7" s="460"/>
    </row>
    <row r="8" spans="1:119" ht="18.75" customHeight="1" thickBot="1" x14ac:dyDescent="0.25">
      <c r="A8" s="178"/>
      <c r="B8" s="628"/>
      <c r="C8" s="554"/>
      <c r="D8" s="554"/>
      <c r="E8" s="629"/>
      <c r="F8" s="629"/>
      <c r="G8" s="629"/>
      <c r="H8" s="629"/>
      <c r="I8" s="629"/>
      <c r="J8" s="629"/>
      <c r="K8" s="629"/>
      <c r="L8" s="629"/>
      <c r="M8" s="629"/>
      <c r="N8" s="629"/>
      <c r="O8" s="629"/>
      <c r="P8" s="629"/>
      <c r="Q8" s="629"/>
      <c r="R8" s="631"/>
      <c r="S8" s="631"/>
      <c r="T8" s="631"/>
      <c r="U8" s="631"/>
      <c r="V8" s="632"/>
      <c r="W8" s="529"/>
      <c r="X8" s="530"/>
      <c r="Y8" s="530"/>
      <c r="Z8" s="530"/>
      <c r="AA8" s="530"/>
      <c r="AB8" s="554"/>
      <c r="AC8" s="638"/>
      <c r="AD8" s="639"/>
      <c r="AE8" s="639"/>
      <c r="AF8" s="639"/>
      <c r="AG8" s="639"/>
      <c r="AH8" s="639"/>
      <c r="AI8" s="639"/>
      <c r="AJ8" s="639"/>
      <c r="AK8" s="639"/>
      <c r="AL8" s="640"/>
      <c r="AM8" s="515" t="s">
        <v>107</v>
      </c>
      <c r="AN8" s="415"/>
      <c r="AO8" s="415"/>
      <c r="AP8" s="415"/>
      <c r="AQ8" s="415"/>
      <c r="AR8" s="415"/>
      <c r="AS8" s="415"/>
      <c r="AT8" s="416"/>
      <c r="AU8" s="516" t="s">
        <v>100</v>
      </c>
      <c r="AV8" s="517"/>
      <c r="AW8" s="517"/>
      <c r="AX8" s="517"/>
      <c r="AY8" s="472" t="s">
        <v>108</v>
      </c>
      <c r="AZ8" s="473"/>
      <c r="BA8" s="473"/>
      <c r="BB8" s="473"/>
      <c r="BC8" s="473"/>
      <c r="BD8" s="473"/>
      <c r="BE8" s="473"/>
      <c r="BF8" s="473"/>
      <c r="BG8" s="473"/>
      <c r="BH8" s="473"/>
      <c r="BI8" s="473"/>
      <c r="BJ8" s="473"/>
      <c r="BK8" s="473"/>
      <c r="BL8" s="473"/>
      <c r="BM8" s="474"/>
      <c r="BN8" s="458">
        <v>1854768</v>
      </c>
      <c r="BO8" s="459"/>
      <c r="BP8" s="459"/>
      <c r="BQ8" s="459"/>
      <c r="BR8" s="459"/>
      <c r="BS8" s="459"/>
      <c r="BT8" s="459"/>
      <c r="BU8" s="460"/>
      <c r="BV8" s="458">
        <v>1822693</v>
      </c>
      <c r="BW8" s="459"/>
      <c r="BX8" s="459"/>
      <c r="BY8" s="459"/>
      <c r="BZ8" s="459"/>
      <c r="CA8" s="459"/>
      <c r="CB8" s="459"/>
      <c r="CC8" s="460"/>
      <c r="CD8" s="498" t="s">
        <v>109</v>
      </c>
      <c r="CE8" s="418"/>
      <c r="CF8" s="418"/>
      <c r="CG8" s="418"/>
      <c r="CH8" s="418"/>
      <c r="CI8" s="418"/>
      <c r="CJ8" s="418"/>
      <c r="CK8" s="418"/>
      <c r="CL8" s="418"/>
      <c r="CM8" s="418"/>
      <c r="CN8" s="418"/>
      <c r="CO8" s="418"/>
      <c r="CP8" s="418"/>
      <c r="CQ8" s="418"/>
      <c r="CR8" s="418"/>
      <c r="CS8" s="499"/>
      <c r="CT8" s="561">
        <v>1.01</v>
      </c>
      <c r="CU8" s="562"/>
      <c r="CV8" s="562"/>
      <c r="CW8" s="562"/>
      <c r="CX8" s="562"/>
      <c r="CY8" s="562"/>
      <c r="CZ8" s="562"/>
      <c r="DA8" s="563"/>
      <c r="DB8" s="561">
        <v>1.02</v>
      </c>
      <c r="DC8" s="562"/>
      <c r="DD8" s="562"/>
      <c r="DE8" s="562"/>
      <c r="DF8" s="562"/>
      <c r="DG8" s="562"/>
      <c r="DH8" s="562"/>
      <c r="DI8" s="563"/>
    </row>
    <row r="9" spans="1:119" ht="18.75" customHeight="1" thickBot="1" x14ac:dyDescent="0.25">
      <c r="A9" s="178"/>
      <c r="B9" s="590" t="s">
        <v>110</v>
      </c>
      <c r="C9" s="591"/>
      <c r="D9" s="591"/>
      <c r="E9" s="591"/>
      <c r="F9" s="591"/>
      <c r="G9" s="591"/>
      <c r="H9" s="591"/>
      <c r="I9" s="591"/>
      <c r="J9" s="591"/>
      <c r="K9" s="509"/>
      <c r="L9" s="592" t="s">
        <v>111</v>
      </c>
      <c r="M9" s="593"/>
      <c r="N9" s="593"/>
      <c r="O9" s="593"/>
      <c r="P9" s="593"/>
      <c r="Q9" s="594"/>
      <c r="R9" s="595">
        <v>126074</v>
      </c>
      <c r="S9" s="596"/>
      <c r="T9" s="596"/>
      <c r="U9" s="596"/>
      <c r="V9" s="597"/>
      <c r="W9" s="527" t="s">
        <v>112</v>
      </c>
      <c r="X9" s="528"/>
      <c r="Y9" s="528"/>
      <c r="Z9" s="528"/>
      <c r="AA9" s="528"/>
      <c r="AB9" s="528"/>
      <c r="AC9" s="528"/>
      <c r="AD9" s="528"/>
      <c r="AE9" s="528"/>
      <c r="AF9" s="528"/>
      <c r="AG9" s="528"/>
      <c r="AH9" s="528"/>
      <c r="AI9" s="528"/>
      <c r="AJ9" s="528"/>
      <c r="AK9" s="528"/>
      <c r="AL9" s="598"/>
      <c r="AM9" s="515" t="s">
        <v>113</v>
      </c>
      <c r="AN9" s="415"/>
      <c r="AO9" s="415"/>
      <c r="AP9" s="415"/>
      <c r="AQ9" s="415"/>
      <c r="AR9" s="415"/>
      <c r="AS9" s="415"/>
      <c r="AT9" s="416"/>
      <c r="AU9" s="516" t="s">
        <v>92</v>
      </c>
      <c r="AV9" s="517"/>
      <c r="AW9" s="517"/>
      <c r="AX9" s="517"/>
      <c r="AY9" s="472" t="s">
        <v>114</v>
      </c>
      <c r="AZ9" s="473"/>
      <c r="BA9" s="473"/>
      <c r="BB9" s="473"/>
      <c r="BC9" s="473"/>
      <c r="BD9" s="473"/>
      <c r="BE9" s="473"/>
      <c r="BF9" s="473"/>
      <c r="BG9" s="473"/>
      <c r="BH9" s="473"/>
      <c r="BI9" s="473"/>
      <c r="BJ9" s="473"/>
      <c r="BK9" s="473"/>
      <c r="BL9" s="473"/>
      <c r="BM9" s="474"/>
      <c r="BN9" s="458">
        <v>32075</v>
      </c>
      <c r="BO9" s="459"/>
      <c r="BP9" s="459"/>
      <c r="BQ9" s="459"/>
      <c r="BR9" s="459"/>
      <c r="BS9" s="459"/>
      <c r="BT9" s="459"/>
      <c r="BU9" s="460"/>
      <c r="BV9" s="458">
        <v>-402434</v>
      </c>
      <c r="BW9" s="459"/>
      <c r="BX9" s="459"/>
      <c r="BY9" s="459"/>
      <c r="BZ9" s="459"/>
      <c r="CA9" s="459"/>
      <c r="CB9" s="459"/>
      <c r="CC9" s="460"/>
      <c r="CD9" s="498" t="s">
        <v>115</v>
      </c>
      <c r="CE9" s="418"/>
      <c r="CF9" s="418"/>
      <c r="CG9" s="418"/>
      <c r="CH9" s="418"/>
      <c r="CI9" s="418"/>
      <c r="CJ9" s="418"/>
      <c r="CK9" s="418"/>
      <c r="CL9" s="418"/>
      <c r="CM9" s="418"/>
      <c r="CN9" s="418"/>
      <c r="CO9" s="418"/>
      <c r="CP9" s="418"/>
      <c r="CQ9" s="418"/>
      <c r="CR9" s="418"/>
      <c r="CS9" s="499"/>
      <c r="CT9" s="455">
        <v>7.4</v>
      </c>
      <c r="CU9" s="456"/>
      <c r="CV9" s="456"/>
      <c r="CW9" s="456"/>
      <c r="CX9" s="456"/>
      <c r="CY9" s="456"/>
      <c r="CZ9" s="456"/>
      <c r="DA9" s="457"/>
      <c r="DB9" s="455">
        <v>7.9</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116</v>
      </c>
      <c r="M10" s="415"/>
      <c r="N10" s="415"/>
      <c r="O10" s="415"/>
      <c r="P10" s="415"/>
      <c r="Q10" s="416"/>
      <c r="R10" s="411">
        <v>121396</v>
      </c>
      <c r="S10" s="412"/>
      <c r="T10" s="412"/>
      <c r="U10" s="412"/>
      <c r="V10" s="471"/>
      <c r="W10" s="599"/>
      <c r="X10" s="409"/>
      <c r="Y10" s="409"/>
      <c r="Z10" s="409"/>
      <c r="AA10" s="409"/>
      <c r="AB10" s="409"/>
      <c r="AC10" s="409"/>
      <c r="AD10" s="409"/>
      <c r="AE10" s="409"/>
      <c r="AF10" s="409"/>
      <c r="AG10" s="409"/>
      <c r="AH10" s="409"/>
      <c r="AI10" s="409"/>
      <c r="AJ10" s="409"/>
      <c r="AK10" s="409"/>
      <c r="AL10" s="600"/>
      <c r="AM10" s="515" t="s">
        <v>117</v>
      </c>
      <c r="AN10" s="415"/>
      <c r="AO10" s="415"/>
      <c r="AP10" s="415"/>
      <c r="AQ10" s="415"/>
      <c r="AR10" s="415"/>
      <c r="AS10" s="415"/>
      <c r="AT10" s="416"/>
      <c r="AU10" s="516" t="s">
        <v>100</v>
      </c>
      <c r="AV10" s="517"/>
      <c r="AW10" s="517"/>
      <c r="AX10" s="517"/>
      <c r="AY10" s="472" t="s">
        <v>118</v>
      </c>
      <c r="AZ10" s="473"/>
      <c r="BA10" s="473"/>
      <c r="BB10" s="473"/>
      <c r="BC10" s="473"/>
      <c r="BD10" s="473"/>
      <c r="BE10" s="473"/>
      <c r="BF10" s="473"/>
      <c r="BG10" s="473"/>
      <c r="BH10" s="473"/>
      <c r="BI10" s="473"/>
      <c r="BJ10" s="473"/>
      <c r="BK10" s="473"/>
      <c r="BL10" s="473"/>
      <c r="BM10" s="474"/>
      <c r="BN10" s="458">
        <v>2480057</v>
      </c>
      <c r="BO10" s="459"/>
      <c r="BP10" s="459"/>
      <c r="BQ10" s="459"/>
      <c r="BR10" s="459"/>
      <c r="BS10" s="459"/>
      <c r="BT10" s="459"/>
      <c r="BU10" s="460"/>
      <c r="BV10" s="458">
        <v>1600152</v>
      </c>
      <c r="BW10" s="459"/>
      <c r="BX10" s="459"/>
      <c r="BY10" s="459"/>
      <c r="BZ10" s="459"/>
      <c r="CA10" s="459"/>
      <c r="CB10" s="459"/>
      <c r="CC10" s="460"/>
      <c r="CD10" s="181" t="s">
        <v>119</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120</v>
      </c>
      <c r="M11" s="420"/>
      <c r="N11" s="420"/>
      <c r="O11" s="420"/>
      <c r="P11" s="420"/>
      <c r="Q11" s="421"/>
      <c r="R11" s="587" t="s">
        <v>121</v>
      </c>
      <c r="S11" s="588"/>
      <c r="T11" s="588"/>
      <c r="U11" s="588"/>
      <c r="V11" s="589"/>
      <c r="W11" s="599"/>
      <c r="X11" s="409"/>
      <c r="Y11" s="409"/>
      <c r="Z11" s="409"/>
      <c r="AA11" s="409"/>
      <c r="AB11" s="409"/>
      <c r="AC11" s="409"/>
      <c r="AD11" s="409"/>
      <c r="AE11" s="409"/>
      <c r="AF11" s="409"/>
      <c r="AG11" s="409"/>
      <c r="AH11" s="409"/>
      <c r="AI11" s="409"/>
      <c r="AJ11" s="409"/>
      <c r="AK11" s="409"/>
      <c r="AL11" s="600"/>
      <c r="AM11" s="515" t="s">
        <v>122</v>
      </c>
      <c r="AN11" s="415"/>
      <c r="AO11" s="415"/>
      <c r="AP11" s="415"/>
      <c r="AQ11" s="415"/>
      <c r="AR11" s="415"/>
      <c r="AS11" s="415"/>
      <c r="AT11" s="416"/>
      <c r="AU11" s="516" t="s">
        <v>123</v>
      </c>
      <c r="AV11" s="517"/>
      <c r="AW11" s="517"/>
      <c r="AX11" s="517"/>
      <c r="AY11" s="472" t="s">
        <v>124</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125</v>
      </c>
      <c r="CE11" s="418"/>
      <c r="CF11" s="418"/>
      <c r="CG11" s="418"/>
      <c r="CH11" s="418"/>
      <c r="CI11" s="418"/>
      <c r="CJ11" s="418"/>
      <c r="CK11" s="418"/>
      <c r="CL11" s="418"/>
      <c r="CM11" s="418"/>
      <c r="CN11" s="418"/>
      <c r="CO11" s="418"/>
      <c r="CP11" s="418"/>
      <c r="CQ11" s="418"/>
      <c r="CR11" s="418"/>
      <c r="CS11" s="499"/>
      <c r="CT11" s="561" t="s">
        <v>126</v>
      </c>
      <c r="CU11" s="562"/>
      <c r="CV11" s="562"/>
      <c r="CW11" s="562"/>
      <c r="CX11" s="562"/>
      <c r="CY11" s="562"/>
      <c r="CZ11" s="562"/>
      <c r="DA11" s="563"/>
      <c r="DB11" s="561" t="s">
        <v>127</v>
      </c>
      <c r="DC11" s="562"/>
      <c r="DD11" s="562"/>
      <c r="DE11" s="562"/>
      <c r="DF11" s="562"/>
      <c r="DG11" s="562"/>
      <c r="DH11" s="562"/>
      <c r="DI11" s="563"/>
    </row>
    <row r="12" spans="1:119" ht="18.75" customHeight="1" x14ac:dyDescent="0.2">
      <c r="A12" s="178"/>
      <c r="B12" s="564" t="s">
        <v>128</v>
      </c>
      <c r="C12" s="565"/>
      <c r="D12" s="565"/>
      <c r="E12" s="565"/>
      <c r="F12" s="565"/>
      <c r="G12" s="565"/>
      <c r="H12" s="565"/>
      <c r="I12" s="565"/>
      <c r="J12" s="565"/>
      <c r="K12" s="566"/>
      <c r="L12" s="573" t="s">
        <v>129</v>
      </c>
      <c r="M12" s="574"/>
      <c r="N12" s="574"/>
      <c r="O12" s="574"/>
      <c r="P12" s="574"/>
      <c r="Q12" s="575"/>
      <c r="R12" s="576">
        <v>124617</v>
      </c>
      <c r="S12" s="577"/>
      <c r="T12" s="577"/>
      <c r="U12" s="577"/>
      <c r="V12" s="578"/>
      <c r="W12" s="579" t="s">
        <v>1</v>
      </c>
      <c r="X12" s="517"/>
      <c r="Y12" s="517"/>
      <c r="Z12" s="517"/>
      <c r="AA12" s="517"/>
      <c r="AB12" s="580"/>
      <c r="AC12" s="581" t="s">
        <v>130</v>
      </c>
      <c r="AD12" s="582"/>
      <c r="AE12" s="582"/>
      <c r="AF12" s="582"/>
      <c r="AG12" s="583"/>
      <c r="AH12" s="581" t="s">
        <v>131</v>
      </c>
      <c r="AI12" s="582"/>
      <c r="AJ12" s="582"/>
      <c r="AK12" s="582"/>
      <c r="AL12" s="584"/>
      <c r="AM12" s="515" t="s">
        <v>132</v>
      </c>
      <c r="AN12" s="415"/>
      <c r="AO12" s="415"/>
      <c r="AP12" s="415"/>
      <c r="AQ12" s="415"/>
      <c r="AR12" s="415"/>
      <c r="AS12" s="415"/>
      <c r="AT12" s="416"/>
      <c r="AU12" s="516" t="s">
        <v>133</v>
      </c>
      <c r="AV12" s="517"/>
      <c r="AW12" s="517"/>
      <c r="AX12" s="517"/>
      <c r="AY12" s="472" t="s">
        <v>134</v>
      </c>
      <c r="AZ12" s="473"/>
      <c r="BA12" s="473"/>
      <c r="BB12" s="473"/>
      <c r="BC12" s="473"/>
      <c r="BD12" s="473"/>
      <c r="BE12" s="473"/>
      <c r="BF12" s="473"/>
      <c r="BG12" s="473"/>
      <c r="BH12" s="473"/>
      <c r="BI12" s="473"/>
      <c r="BJ12" s="473"/>
      <c r="BK12" s="473"/>
      <c r="BL12" s="473"/>
      <c r="BM12" s="474"/>
      <c r="BN12" s="458">
        <v>400000</v>
      </c>
      <c r="BO12" s="459"/>
      <c r="BP12" s="459"/>
      <c r="BQ12" s="459"/>
      <c r="BR12" s="459"/>
      <c r="BS12" s="459"/>
      <c r="BT12" s="459"/>
      <c r="BU12" s="460"/>
      <c r="BV12" s="458">
        <v>130000</v>
      </c>
      <c r="BW12" s="459"/>
      <c r="BX12" s="459"/>
      <c r="BY12" s="459"/>
      <c r="BZ12" s="459"/>
      <c r="CA12" s="459"/>
      <c r="CB12" s="459"/>
      <c r="CC12" s="460"/>
      <c r="CD12" s="498" t="s">
        <v>135</v>
      </c>
      <c r="CE12" s="418"/>
      <c r="CF12" s="418"/>
      <c r="CG12" s="418"/>
      <c r="CH12" s="418"/>
      <c r="CI12" s="418"/>
      <c r="CJ12" s="418"/>
      <c r="CK12" s="418"/>
      <c r="CL12" s="418"/>
      <c r="CM12" s="418"/>
      <c r="CN12" s="418"/>
      <c r="CO12" s="418"/>
      <c r="CP12" s="418"/>
      <c r="CQ12" s="418"/>
      <c r="CR12" s="418"/>
      <c r="CS12" s="499"/>
      <c r="CT12" s="561" t="s">
        <v>136</v>
      </c>
      <c r="CU12" s="562"/>
      <c r="CV12" s="562"/>
      <c r="CW12" s="562"/>
      <c r="CX12" s="562"/>
      <c r="CY12" s="562"/>
      <c r="CZ12" s="562"/>
      <c r="DA12" s="563"/>
      <c r="DB12" s="561" t="s">
        <v>136</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137</v>
      </c>
      <c r="N13" s="543"/>
      <c r="O13" s="543"/>
      <c r="P13" s="543"/>
      <c r="Q13" s="544"/>
      <c r="R13" s="545">
        <v>121930</v>
      </c>
      <c r="S13" s="546"/>
      <c r="T13" s="546"/>
      <c r="U13" s="546"/>
      <c r="V13" s="547"/>
      <c r="W13" s="548" t="s">
        <v>138</v>
      </c>
      <c r="X13" s="444"/>
      <c r="Y13" s="444"/>
      <c r="Z13" s="444"/>
      <c r="AA13" s="444"/>
      <c r="AB13" s="445"/>
      <c r="AC13" s="411">
        <v>305</v>
      </c>
      <c r="AD13" s="412"/>
      <c r="AE13" s="412"/>
      <c r="AF13" s="412"/>
      <c r="AG13" s="413"/>
      <c r="AH13" s="411">
        <v>359</v>
      </c>
      <c r="AI13" s="412"/>
      <c r="AJ13" s="412"/>
      <c r="AK13" s="412"/>
      <c r="AL13" s="471"/>
      <c r="AM13" s="515" t="s">
        <v>139</v>
      </c>
      <c r="AN13" s="415"/>
      <c r="AO13" s="415"/>
      <c r="AP13" s="415"/>
      <c r="AQ13" s="415"/>
      <c r="AR13" s="415"/>
      <c r="AS13" s="415"/>
      <c r="AT13" s="416"/>
      <c r="AU13" s="516" t="s">
        <v>140</v>
      </c>
      <c r="AV13" s="517"/>
      <c r="AW13" s="517"/>
      <c r="AX13" s="517"/>
      <c r="AY13" s="472" t="s">
        <v>141</v>
      </c>
      <c r="AZ13" s="473"/>
      <c r="BA13" s="473"/>
      <c r="BB13" s="473"/>
      <c r="BC13" s="473"/>
      <c r="BD13" s="473"/>
      <c r="BE13" s="473"/>
      <c r="BF13" s="473"/>
      <c r="BG13" s="473"/>
      <c r="BH13" s="473"/>
      <c r="BI13" s="473"/>
      <c r="BJ13" s="473"/>
      <c r="BK13" s="473"/>
      <c r="BL13" s="473"/>
      <c r="BM13" s="474"/>
      <c r="BN13" s="458">
        <v>2112132</v>
      </c>
      <c r="BO13" s="459"/>
      <c r="BP13" s="459"/>
      <c r="BQ13" s="459"/>
      <c r="BR13" s="459"/>
      <c r="BS13" s="459"/>
      <c r="BT13" s="459"/>
      <c r="BU13" s="460"/>
      <c r="BV13" s="458">
        <v>1067718</v>
      </c>
      <c r="BW13" s="459"/>
      <c r="BX13" s="459"/>
      <c r="BY13" s="459"/>
      <c r="BZ13" s="459"/>
      <c r="CA13" s="459"/>
      <c r="CB13" s="459"/>
      <c r="CC13" s="460"/>
      <c r="CD13" s="498" t="s">
        <v>142</v>
      </c>
      <c r="CE13" s="418"/>
      <c r="CF13" s="418"/>
      <c r="CG13" s="418"/>
      <c r="CH13" s="418"/>
      <c r="CI13" s="418"/>
      <c r="CJ13" s="418"/>
      <c r="CK13" s="418"/>
      <c r="CL13" s="418"/>
      <c r="CM13" s="418"/>
      <c r="CN13" s="418"/>
      <c r="CO13" s="418"/>
      <c r="CP13" s="418"/>
      <c r="CQ13" s="418"/>
      <c r="CR13" s="418"/>
      <c r="CS13" s="499"/>
      <c r="CT13" s="455">
        <v>1.6</v>
      </c>
      <c r="CU13" s="456"/>
      <c r="CV13" s="456"/>
      <c r="CW13" s="456"/>
      <c r="CX13" s="456"/>
      <c r="CY13" s="456"/>
      <c r="CZ13" s="456"/>
      <c r="DA13" s="457"/>
      <c r="DB13" s="455">
        <v>1.8</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143</v>
      </c>
      <c r="M14" s="585"/>
      <c r="N14" s="585"/>
      <c r="O14" s="585"/>
      <c r="P14" s="585"/>
      <c r="Q14" s="586"/>
      <c r="R14" s="545">
        <v>123828</v>
      </c>
      <c r="S14" s="546"/>
      <c r="T14" s="546"/>
      <c r="U14" s="546"/>
      <c r="V14" s="547"/>
      <c r="W14" s="549"/>
      <c r="X14" s="447"/>
      <c r="Y14" s="447"/>
      <c r="Z14" s="447"/>
      <c r="AA14" s="447"/>
      <c r="AB14" s="448"/>
      <c r="AC14" s="538">
        <v>0.6</v>
      </c>
      <c r="AD14" s="539"/>
      <c r="AE14" s="539"/>
      <c r="AF14" s="539"/>
      <c r="AG14" s="540"/>
      <c r="AH14" s="538">
        <v>0.7</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144</v>
      </c>
      <c r="CE14" s="496"/>
      <c r="CF14" s="496"/>
      <c r="CG14" s="496"/>
      <c r="CH14" s="496"/>
      <c r="CI14" s="496"/>
      <c r="CJ14" s="496"/>
      <c r="CK14" s="496"/>
      <c r="CL14" s="496"/>
      <c r="CM14" s="496"/>
      <c r="CN14" s="496"/>
      <c r="CO14" s="496"/>
      <c r="CP14" s="496"/>
      <c r="CQ14" s="496"/>
      <c r="CR14" s="496"/>
      <c r="CS14" s="497"/>
      <c r="CT14" s="555" t="s">
        <v>145</v>
      </c>
      <c r="CU14" s="556"/>
      <c r="CV14" s="556"/>
      <c r="CW14" s="556"/>
      <c r="CX14" s="556"/>
      <c r="CY14" s="556"/>
      <c r="CZ14" s="556"/>
      <c r="DA14" s="557"/>
      <c r="DB14" s="555">
        <v>13.8</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146</v>
      </c>
      <c r="N15" s="543"/>
      <c r="O15" s="543"/>
      <c r="P15" s="543"/>
      <c r="Q15" s="544"/>
      <c r="R15" s="545">
        <v>121013</v>
      </c>
      <c r="S15" s="546"/>
      <c r="T15" s="546"/>
      <c r="U15" s="546"/>
      <c r="V15" s="547"/>
      <c r="W15" s="548" t="s">
        <v>147</v>
      </c>
      <c r="X15" s="444"/>
      <c r="Y15" s="444"/>
      <c r="Z15" s="444"/>
      <c r="AA15" s="444"/>
      <c r="AB15" s="445"/>
      <c r="AC15" s="411">
        <v>6590</v>
      </c>
      <c r="AD15" s="412"/>
      <c r="AE15" s="412"/>
      <c r="AF15" s="412"/>
      <c r="AG15" s="413"/>
      <c r="AH15" s="411">
        <v>7140</v>
      </c>
      <c r="AI15" s="412"/>
      <c r="AJ15" s="412"/>
      <c r="AK15" s="412"/>
      <c r="AL15" s="471"/>
      <c r="AM15" s="515"/>
      <c r="AN15" s="415"/>
      <c r="AO15" s="415"/>
      <c r="AP15" s="415"/>
      <c r="AQ15" s="415"/>
      <c r="AR15" s="415"/>
      <c r="AS15" s="415"/>
      <c r="AT15" s="416"/>
      <c r="AU15" s="516"/>
      <c r="AV15" s="517"/>
      <c r="AW15" s="517"/>
      <c r="AX15" s="517"/>
      <c r="AY15" s="484" t="s">
        <v>148</v>
      </c>
      <c r="AZ15" s="485"/>
      <c r="BA15" s="485"/>
      <c r="BB15" s="485"/>
      <c r="BC15" s="485"/>
      <c r="BD15" s="485"/>
      <c r="BE15" s="485"/>
      <c r="BF15" s="485"/>
      <c r="BG15" s="485"/>
      <c r="BH15" s="485"/>
      <c r="BI15" s="485"/>
      <c r="BJ15" s="485"/>
      <c r="BK15" s="485"/>
      <c r="BL15" s="485"/>
      <c r="BM15" s="486"/>
      <c r="BN15" s="487">
        <v>17757955</v>
      </c>
      <c r="BO15" s="488"/>
      <c r="BP15" s="488"/>
      <c r="BQ15" s="488"/>
      <c r="BR15" s="488"/>
      <c r="BS15" s="488"/>
      <c r="BT15" s="488"/>
      <c r="BU15" s="489"/>
      <c r="BV15" s="487">
        <v>17982950</v>
      </c>
      <c r="BW15" s="488"/>
      <c r="BX15" s="488"/>
      <c r="BY15" s="488"/>
      <c r="BZ15" s="488"/>
      <c r="CA15" s="488"/>
      <c r="CB15" s="488"/>
      <c r="CC15" s="489"/>
      <c r="CD15" s="558" t="s">
        <v>149</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150</v>
      </c>
      <c r="M16" s="533"/>
      <c r="N16" s="533"/>
      <c r="O16" s="533"/>
      <c r="P16" s="533"/>
      <c r="Q16" s="534"/>
      <c r="R16" s="535" t="s">
        <v>151</v>
      </c>
      <c r="S16" s="536"/>
      <c r="T16" s="536"/>
      <c r="U16" s="536"/>
      <c r="V16" s="537"/>
      <c r="W16" s="549"/>
      <c r="X16" s="447"/>
      <c r="Y16" s="447"/>
      <c r="Z16" s="447"/>
      <c r="AA16" s="447"/>
      <c r="AB16" s="448"/>
      <c r="AC16" s="538">
        <v>12.6</v>
      </c>
      <c r="AD16" s="539"/>
      <c r="AE16" s="539"/>
      <c r="AF16" s="539"/>
      <c r="AG16" s="540"/>
      <c r="AH16" s="538">
        <v>14.1</v>
      </c>
      <c r="AI16" s="539"/>
      <c r="AJ16" s="539"/>
      <c r="AK16" s="539"/>
      <c r="AL16" s="541"/>
      <c r="AM16" s="515"/>
      <c r="AN16" s="415"/>
      <c r="AO16" s="415"/>
      <c r="AP16" s="415"/>
      <c r="AQ16" s="415"/>
      <c r="AR16" s="415"/>
      <c r="AS16" s="415"/>
      <c r="AT16" s="416"/>
      <c r="AU16" s="516"/>
      <c r="AV16" s="517"/>
      <c r="AW16" s="517"/>
      <c r="AX16" s="517"/>
      <c r="AY16" s="472" t="s">
        <v>152</v>
      </c>
      <c r="AZ16" s="473"/>
      <c r="BA16" s="473"/>
      <c r="BB16" s="473"/>
      <c r="BC16" s="473"/>
      <c r="BD16" s="473"/>
      <c r="BE16" s="473"/>
      <c r="BF16" s="473"/>
      <c r="BG16" s="473"/>
      <c r="BH16" s="473"/>
      <c r="BI16" s="473"/>
      <c r="BJ16" s="473"/>
      <c r="BK16" s="473"/>
      <c r="BL16" s="473"/>
      <c r="BM16" s="474"/>
      <c r="BN16" s="458">
        <v>18270848</v>
      </c>
      <c r="BO16" s="459"/>
      <c r="BP16" s="459"/>
      <c r="BQ16" s="459"/>
      <c r="BR16" s="459"/>
      <c r="BS16" s="459"/>
      <c r="BT16" s="459"/>
      <c r="BU16" s="460"/>
      <c r="BV16" s="458">
        <v>17552674</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153</v>
      </c>
      <c r="N17" s="552"/>
      <c r="O17" s="552"/>
      <c r="P17" s="552"/>
      <c r="Q17" s="553"/>
      <c r="R17" s="535" t="s">
        <v>154</v>
      </c>
      <c r="S17" s="536"/>
      <c r="T17" s="536"/>
      <c r="U17" s="536"/>
      <c r="V17" s="537"/>
      <c r="W17" s="548" t="s">
        <v>155</v>
      </c>
      <c r="X17" s="444"/>
      <c r="Y17" s="444"/>
      <c r="Z17" s="444"/>
      <c r="AA17" s="444"/>
      <c r="AB17" s="445"/>
      <c r="AC17" s="411">
        <v>45598</v>
      </c>
      <c r="AD17" s="412"/>
      <c r="AE17" s="412"/>
      <c r="AF17" s="412"/>
      <c r="AG17" s="413"/>
      <c r="AH17" s="411">
        <v>43064</v>
      </c>
      <c r="AI17" s="412"/>
      <c r="AJ17" s="412"/>
      <c r="AK17" s="412"/>
      <c r="AL17" s="471"/>
      <c r="AM17" s="515"/>
      <c r="AN17" s="415"/>
      <c r="AO17" s="415"/>
      <c r="AP17" s="415"/>
      <c r="AQ17" s="415"/>
      <c r="AR17" s="415"/>
      <c r="AS17" s="415"/>
      <c r="AT17" s="416"/>
      <c r="AU17" s="516"/>
      <c r="AV17" s="517"/>
      <c r="AW17" s="517"/>
      <c r="AX17" s="517"/>
      <c r="AY17" s="472" t="s">
        <v>156</v>
      </c>
      <c r="AZ17" s="473"/>
      <c r="BA17" s="473"/>
      <c r="BB17" s="473"/>
      <c r="BC17" s="473"/>
      <c r="BD17" s="473"/>
      <c r="BE17" s="473"/>
      <c r="BF17" s="473"/>
      <c r="BG17" s="473"/>
      <c r="BH17" s="473"/>
      <c r="BI17" s="473"/>
      <c r="BJ17" s="473"/>
      <c r="BK17" s="473"/>
      <c r="BL17" s="473"/>
      <c r="BM17" s="474"/>
      <c r="BN17" s="458">
        <v>22863107</v>
      </c>
      <c r="BO17" s="459"/>
      <c r="BP17" s="459"/>
      <c r="BQ17" s="459"/>
      <c r="BR17" s="459"/>
      <c r="BS17" s="459"/>
      <c r="BT17" s="459"/>
      <c r="BU17" s="460"/>
      <c r="BV17" s="458">
        <v>23232461</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157</v>
      </c>
      <c r="C18" s="509"/>
      <c r="D18" s="509"/>
      <c r="E18" s="510"/>
      <c r="F18" s="510"/>
      <c r="G18" s="510"/>
      <c r="H18" s="510"/>
      <c r="I18" s="510"/>
      <c r="J18" s="510"/>
      <c r="K18" s="510"/>
      <c r="L18" s="511">
        <v>11.3</v>
      </c>
      <c r="M18" s="511"/>
      <c r="N18" s="511"/>
      <c r="O18" s="511"/>
      <c r="P18" s="511"/>
      <c r="Q18" s="511"/>
      <c r="R18" s="512"/>
      <c r="S18" s="512"/>
      <c r="T18" s="512"/>
      <c r="U18" s="512"/>
      <c r="V18" s="513"/>
      <c r="W18" s="529"/>
      <c r="X18" s="530"/>
      <c r="Y18" s="530"/>
      <c r="Z18" s="530"/>
      <c r="AA18" s="530"/>
      <c r="AB18" s="554"/>
      <c r="AC18" s="428">
        <v>86.9</v>
      </c>
      <c r="AD18" s="429"/>
      <c r="AE18" s="429"/>
      <c r="AF18" s="429"/>
      <c r="AG18" s="514"/>
      <c r="AH18" s="428">
        <v>85.2</v>
      </c>
      <c r="AI18" s="429"/>
      <c r="AJ18" s="429"/>
      <c r="AK18" s="429"/>
      <c r="AL18" s="430"/>
      <c r="AM18" s="515"/>
      <c r="AN18" s="415"/>
      <c r="AO18" s="415"/>
      <c r="AP18" s="415"/>
      <c r="AQ18" s="415"/>
      <c r="AR18" s="415"/>
      <c r="AS18" s="415"/>
      <c r="AT18" s="416"/>
      <c r="AU18" s="516"/>
      <c r="AV18" s="517"/>
      <c r="AW18" s="517"/>
      <c r="AX18" s="517"/>
      <c r="AY18" s="472" t="s">
        <v>158</v>
      </c>
      <c r="AZ18" s="473"/>
      <c r="BA18" s="473"/>
      <c r="BB18" s="473"/>
      <c r="BC18" s="473"/>
      <c r="BD18" s="473"/>
      <c r="BE18" s="473"/>
      <c r="BF18" s="473"/>
      <c r="BG18" s="473"/>
      <c r="BH18" s="473"/>
      <c r="BI18" s="473"/>
      <c r="BJ18" s="473"/>
      <c r="BK18" s="473"/>
      <c r="BL18" s="473"/>
      <c r="BM18" s="474"/>
      <c r="BN18" s="458">
        <v>22637405</v>
      </c>
      <c r="BO18" s="459"/>
      <c r="BP18" s="459"/>
      <c r="BQ18" s="459"/>
      <c r="BR18" s="459"/>
      <c r="BS18" s="459"/>
      <c r="BT18" s="459"/>
      <c r="BU18" s="460"/>
      <c r="BV18" s="458">
        <v>22101057</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159</v>
      </c>
      <c r="C19" s="509"/>
      <c r="D19" s="509"/>
      <c r="E19" s="510"/>
      <c r="F19" s="510"/>
      <c r="G19" s="510"/>
      <c r="H19" s="510"/>
      <c r="I19" s="510"/>
      <c r="J19" s="510"/>
      <c r="K19" s="510"/>
      <c r="L19" s="518">
        <v>11157</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160</v>
      </c>
      <c r="AZ19" s="473"/>
      <c r="BA19" s="473"/>
      <c r="BB19" s="473"/>
      <c r="BC19" s="473"/>
      <c r="BD19" s="473"/>
      <c r="BE19" s="473"/>
      <c r="BF19" s="473"/>
      <c r="BG19" s="473"/>
      <c r="BH19" s="473"/>
      <c r="BI19" s="473"/>
      <c r="BJ19" s="473"/>
      <c r="BK19" s="473"/>
      <c r="BL19" s="473"/>
      <c r="BM19" s="474"/>
      <c r="BN19" s="458">
        <v>30770323</v>
      </c>
      <c r="BO19" s="459"/>
      <c r="BP19" s="459"/>
      <c r="BQ19" s="459"/>
      <c r="BR19" s="459"/>
      <c r="BS19" s="459"/>
      <c r="BT19" s="459"/>
      <c r="BU19" s="460"/>
      <c r="BV19" s="458">
        <v>29069851</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161</v>
      </c>
      <c r="C20" s="509"/>
      <c r="D20" s="509"/>
      <c r="E20" s="510"/>
      <c r="F20" s="510"/>
      <c r="G20" s="510"/>
      <c r="H20" s="510"/>
      <c r="I20" s="510"/>
      <c r="J20" s="510"/>
      <c r="K20" s="510"/>
      <c r="L20" s="518">
        <v>63182</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162</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163</v>
      </c>
      <c r="C22" s="435"/>
      <c r="D22" s="436"/>
      <c r="E22" s="443" t="s">
        <v>1</v>
      </c>
      <c r="F22" s="444"/>
      <c r="G22" s="444"/>
      <c r="H22" s="444"/>
      <c r="I22" s="444"/>
      <c r="J22" s="444"/>
      <c r="K22" s="445"/>
      <c r="L22" s="443" t="s">
        <v>164</v>
      </c>
      <c r="M22" s="444"/>
      <c r="N22" s="444"/>
      <c r="O22" s="444"/>
      <c r="P22" s="445"/>
      <c r="Q22" s="449" t="s">
        <v>165</v>
      </c>
      <c r="R22" s="450"/>
      <c r="S22" s="450"/>
      <c r="T22" s="450"/>
      <c r="U22" s="450"/>
      <c r="V22" s="451"/>
      <c r="W22" s="500" t="s">
        <v>166</v>
      </c>
      <c r="X22" s="435"/>
      <c r="Y22" s="436"/>
      <c r="Z22" s="443" t="s">
        <v>1</v>
      </c>
      <c r="AA22" s="444"/>
      <c r="AB22" s="444"/>
      <c r="AC22" s="444"/>
      <c r="AD22" s="444"/>
      <c r="AE22" s="444"/>
      <c r="AF22" s="444"/>
      <c r="AG22" s="445"/>
      <c r="AH22" s="461" t="s">
        <v>167</v>
      </c>
      <c r="AI22" s="444"/>
      <c r="AJ22" s="444"/>
      <c r="AK22" s="444"/>
      <c r="AL22" s="445"/>
      <c r="AM22" s="461" t="s">
        <v>168</v>
      </c>
      <c r="AN22" s="462"/>
      <c r="AO22" s="462"/>
      <c r="AP22" s="462"/>
      <c r="AQ22" s="462"/>
      <c r="AR22" s="463"/>
      <c r="AS22" s="449" t="s">
        <v>165</v>
      </c>
      <c r="AT22" s="450"/>
      <c r="AU22" s="450"/>
      <c r="AV22" s="450"/>
      <c r="AW22" s="450"/>
      <c r="AX22" s="467"/>
      <c r="AY22" s="484" t="s">
        <v>169</v>
      </c>
      <c r="AZ22" s="485"/>
      <c r="BA22" s="485"/>
      <c r="BB22" s="485"/>
      <c r="BC22" s="485"/>
      <c r="BD22" s="485"/>
      <c r="BE22" s="485"/>
      <c r="BF22" s="485"/>
      <c r="BG22" s="485"/>
      <c r="BH22" s="485"/>
      <c r="BI22" s="485"/>
      <c r="BJ22" s="485"/>
      <c r="BK22" s="485"/>
      <c r="BL22" s="485"/>
      <c r="BM22" s="486"/>
      <c r="BN22" s="487">
        <v>17986019</v>
      </c>
      <c r="BO22" s="488"/>
      <c r="BP22" s="488"/>
      <c r="BQ22" s="488"/>
      <c r="BR22" s="488"/>
      <c r="BS22" s="488"/>
      <c r="BT22" s="488"/>
      <c r="BU22" s="489"/>
      <c r="BV22" s="487">
        <v>19282635</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170</v>
      </c>
      <c r="AZ23" s="473"/>
      <c r="BA23" s="473"/>
      <c r="BB23" s="473"/>
      <c r="BC23" s="473"/>
      <c r="BD23" s="473"/>
      <c r="BE23" s="473"/>
      <c r="BF23" s="473"/>
      <c r="BG23" s="473"/>
      <c r="BH23" s="473"/>
      <c r="BI23" s="473"/>
      <c r="BJ23" s="473"/>
      <c r="BK23" s="473"/>
      <c r="BL23" s="473"/>
      <c r="BM23" s="474"/>
      <c r="BN23" s="458">
        <v>8528394</v>
      </c>
      <c r="BO23" s="459"/>
      <c r="BP23" s="459"/>
      <c r="BQ23" s="459"/>
      <c r="BR23" s="459"/>
      <c r="BS23" s="459"/>
      <c r="BT23" s="459"/>
      <c r="BU23" s="460"/>
      <c r="BV23" s="458">
        <v>9646511</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171</v>
      </c>
      <c r="F24" s="415"/>
      <c r="G24" s="415"/>
      <c r="H24" s="415"/>
      <c r="I24" s="415"/>
      <c r="J24" s="415"/>
      <c r="K24" s="416"/>
      <c r="L24" s="411">
        <v>1</v>
      </c>
      <c r="M24" s="412"/>
      <c r="N24" s="412"/>
      <c r="O24" s="412"/>
      <c r="P24" s="413"/>
      <c r="Q24" s="411">
        <v>9650</v>
      </c>
      <c r="R24" s="412"/>
      <c r="S24" s="412"/>
      <c r="T24" s="412"/>
      <c r="U24" s="412"/>
      <c r="V24" s="413"/>
      <c r="W24" s="501"/>
      <c r="X24" s="438"/>
      <c r="Y24" s="439"/>
      <c r="Z24" s="414" t="s">
        <v>172</v>
      </c>
      <c r="AA24" s="415"/>
      <c r="AB24" s="415"/>
      <c r="AC24" s="415"/>
      <c r="AD24" s="415"/>
      <c r="AE24" s="415"/>
      <c r="AF24" s="415"/>
      <c r="AG24" s="416"/>
      <c r="AH24" s="411">
        <v>612</v>
      </c>
      <c r="AI24" s="412"/>
      <c r="AJ24" s="412"/>
      <c r="AK24" s="412"/>
      <c r="AL24" s="413"/>
      <c r="AM24" s="411">
        <v>1879452</v>
      </c>
      <c r="AN24" s="412"/>
      <c r="AO24" s="412"/>
      <c r="AP24" s="412"/>
      <c r="AQ24" s="412"/>
      <c r="AR24" s="413"/>
      <c r="AS24" s="411">
        <v>3071</v>
      </c>
      <c r="AT24" s="412"/>
      <c r="AU24" s="412"/>
      <c r="AV24" s="412"/>
      <c r="AW24" s="412"/>
      <c r="AX24" s="471"/>
      <c r="AY24" s="431" t="s">
        <v>173</v>
      </c>
      <c r="AZ24" s="432"/>
      <c r="BA24" s="432"/>
      <c r="BB24" s="432"/>
      <c r="BC24" s="432"/>
      <c r="BD24" s="432"/>
      <c r="BE24" s="432"/>
      <c r="BF24" s="432"/>
      <c r="BG24" s="432"/>
      <c r="BH24" s="432"/>
      <c r="BI24" s="432"/>
      <c r="BJ24" s="432"/>
      <c r="BK24" s="432"/>
      <c r="BL24" s="432"/>
      <c r="BM24" s="433"/>
      <c r="BN24" s="458">
        <v>13371174</v>
      </c>
      <c r="BO24" s="459"/>
      <c r="BP24" s="459"/>
      <c r="BQ24" s="459"/>
      <c r="BR24" s="459"/>
      <c r="BS24" s="459"/>
      <c r="BT24" s="459"/>
      <c r="BU24" s="460"/>
      <c r="BV24" s="458">
        <v>13918221</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174</v>
      </c>
      <c r="F25" s="415"/>
      <c r="G25" s="415"/>
      <c r="H25" s="415"/>
      <c r="I25" s="415"/>
      <c r="J25" s="415"/>
      <c r="K25" s="416"/>
      <c r="L25" s="411">
        <v>2</v>
      </c>
      <c r="M25" s="412"/>
      <c r="N25" s="412"/>
      <c r="O25" s="412"/>
      <c r="P25" s="413"/>
      <c r="Q25" s="411">
        <v>8250</v>
      </c>
      <c r="R25" s="412"/>
      <c r="S25" s="412"/>
      <c r="T25" s="412"/>
      <c r="U25" s="412"/>
      <c r="V25" s="413"/>
      <c r="W25" s="501"/>
      <c r="X25" s="438"/>
      <c r="Y25" s="439"/>
      <c r="Z25" s="414" t="s">
        <v>175</v>
      </c>
      <c r="AA25" s="415"/>
      <c r="AB25" s="415"/>
      <c r="AC25" s="415"/>
      <c r="AD25" s="415"/>
      <c r="AE25" s="415"/>
      <c r="AF25" s="415"/>
      <c r="AG25" s="416"/>
      <c r="AH25" s="411" t="s">
        <v>176</v>
      </c>
      <c r="AI25" s="412"/>
      <c r="AJ25" s="412"/>
      <c r="AK25" s="412"/>
      <c r="AL25" s="413"/>
      <c r="AM25" s="411" t="s">
        <v>136</v>
      </c>
      <c r="AN25" s="412"/>
      <c r="AO25" s="412"/>
      <c r="AP25" s="412"/>
      <c r="AQ25" s="412"/>
      <c r="AR25" s="413"/>
      <c r="AS25" s="411" t="s">
        <v>136</v>
      </c>
      <c r="AT25" s="412"/>
      <c r="AU25" s="412"/>
      <c r="AV25" s="412"/>
      <c r="AW25" s="412"/>
      <c r="AX25" s="471"/>
      <c r="AY25" s="484" t="s">
        <v>177</v>
      </c>
      <c r="AZ25" s="485"/>
      <c r="BA25" s="485"/>
      <c r="BB25" s="485"/>
      <c r="BC25" s="485"/>
      <c r="BD25" s="485"/>
      <c r="BE25" s="485"/>
      <c r="BF25" s="485"/>
      <c r="BG25" s="485"/>
      <c r="BH25" s="485"/>
      <c r="BI25" s="485"/>
      <c r="BJ25" s="485"/>
      <c r="BK25" s="485"/>
      <c r="BL25" s="485"/>
      <c r="BM25" s="486"/>
      <c r="BN25" s="487">
        <v>11131315</v>
      </c>
      <c r="BO25" s="488"/>
      <c r="BP25" s="488"/>
      <c r="BQ25" s="488"/>
      <c r="BR25" s="488"/>
      <c r="BS25" s="488"/>
      <c r="BT25" s="488"/>
      <c r="BU25" s="489"/>
      <c r="BV25" s="487">
        <v>6425040</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178</v>
      </c>
      <c r="F26" s="415"/>
      <c r="G26" s="415"/>
      <c r="H26" s="415"/>
      <c r="I26" s="415"/>
      <c r="J26" s="415"/>
      <c r="K26" s="416"/>
      <c r="L26" s="411">
        <v>1</v>
      </c>
      <c r="M26" s="412"/>
      <c r="N26" s="412"/>
      <c r="O26" s="412"/>
      <c r="P26" s="413"/>
      <c r="Q26" s="411">
        <v>7650</v>
      </c>
      <c r="R26" s="412"/>
      <c r="S26" s="412"/>
      <c r="T26" s="412"/>
      <c r="U26" s="412"/>
      <c r="V26" s="413"/>
      <c r="W26" s="501"/>
      <c r="X26" s="438"/>
      <c r="Y26" s="439"/>
      <c r="Z26" s="414" t="s">
        <v>179</v>
      </c>
      <c r="AA26" s="469"/>
      <c r="AB26" s="469"/>
      <c r="AC26" s="469"/>
      <c r="AD26" s="469"/>
      <c r="AE26" s="469"/>
      <c r="AF26" s="469"/>
      <c r="AG26" s="470"/>
      <c r="AH26" s="411">
        <v>45</v>
      </c>
      <c r="AI26" s="412"/>
      <c r="AJ26" s="412"/>
      <c r="AK26" s="412"/>
      <c r="AL26" s="413"/>
      <c r="AM26" s="411">
        <v>143730</v>
      </c>
      <c r="AN26" s="412"/>
      <c r="AO26" s="412"/>
      <c r="AP26" s="412"/>
      <c r="AQ26" s="412"/>
      <c r="AR26" s="413"/>
      <c r="AS26" s="411">
        <v>3194</v>
      </c>
      <c r="AT26" s="412"/>
      <c r="AU26" s="412"/>
      <c r="AV26" s="412"/>
      <c r="AW26" s="412"/>
      <c r="AX26" s="471"/>
      <c r="AY26" s="498" t="s">
        <v>180</v>
      </c>
      <c r="AZ26" s="418"/>
      <c r="BA26" s="418"/>
      <c r="BB26" s="418"/>
      <c r="BC26" s="418"/>
      <c r="BD26" s="418"/>
      <c r="BE26" s="418"/>
      <c r="BF26" s="418"/>
      <c r="BG26" s="418"/>
      <c r="BH26" s="418"/>
      <c r="BI26" s="418"/>
      <c r="BJ26" s="418"/>
      <c r="BK26" s="418"/>
      <c r="BL26" s="418"/>
      <c r="BM26" s="499"/>
      <c r="BN26" s="458">
        <v>30000</v>
      </c>
      <c r="BO26" s="459"/>
      <c r="BP26" s="459"/>
      <c r="BQ26" s="459"/>
      <c r="BR26" s="459"/>
      <c r="BS26" s="459"/>
      <c r="BT26" s="459"/>
      <c r="BU26" s="460"/>
      <c r="BV26" s="458">
        <v>20000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181</v>
      </c>
      <c r="F27" s="415"/>
      <c r="G27" s="415"/>
      <c r="H27" s="415"/>
      <c r="I27" s="415"/>
      <c r="J27" s="415"/>
      <c r="K27" s="416"/>
      <c r="L27" s="411">
        <v>1</v>
      </c>
      <c r="M27" s="412"/>
      <c r="N27" s="412"/>
      <c r="O27" s="412"/>
      <c r="P27" s="413"/>
      <c r="Q27" s="411">
        <v>5750</v>
      </c>
      <c r="R27" s="412"/>
      <c r="S27" s="412"/>
      <c r="T27" s="412"/>
      <c r="U27" s="412"/>
      <c r="V27" s="413"/>
      <c r="W27" s="501"/>
      <c r="X27" s="438"/>
      <c r="Y27" s="439"/>
      <c r="Z27" s="414" t="s">
        <v>182</v>
      </c>
      <c r="AA27" s="415"/>
      <c r="AB27" s="415"/>
      <c r="AC27" s="415"/>
      <c r="AD27" s="415"/>
      <c r="AE27" s="415"/>
      <c r="AF27" s="415"/>
      <c r="AG27" s="416"/>
      <c r="AH27" s="411">
        <v>2</v>
      </c>
      <c r="AI27" s="412"/>
      <c r="AJ27" s="412"/>
      <c r="AK27" s="412"/>
      <c r="AL27" s="413"/>
      <c r="AM27" s="411" t="s">
        <v>183</v>
      </c>
      <c r="AN27" s="412"/>
      <c r="AO27" s="412"/>
      <c r="AP27" s="412"/>
      <c r="AQ27" s="412"/>
      <c r="AR27" s="413"/>
      <c r="AS27" s="411" t="s">
        <v>184</v>
      </c>
      <c r="AT27" s="412"/>
      <c r="AU27" s="412"/>
      <c r="AV27" s="412"/>
      <c r="AW27" s="412"/>
      <c r="AX27" s="471"/>
      <c r="AY27" s="495" t="s">
        <v>185</v>
      </c>
      <c r="AZ27" s="496"/>
      <c r="BA27" s="496"/>
      <c r="BB27" s="496"/>
      <c r="BC27" s="496"/>
      <c r="BD27" s="496"/>
      <c r="BE27" s="496"/>
      <c r="BF27" s="496"/>
      <c r="BG27" s="496"/>
      <c r="BH27" s="496"/>
      <c r="BI27" s="496"/>
      <c r="BJ27" s="496"/>
      <c r="BK27" s="496"/>
      <c r="BL27" s="496"/>
      <c r="BM27" s="497"/>
      <c r="BN27" s="492">
        <v>65</v>
      </c>
      <c r="BO27" s="493"/>
      <c r="BP27" s="493"/>
      <c r="BQ27" s="493"/>
      <c r="BR27" s="493"/>
      <c r="BS27" s="493"/>
      <c r="BT27" s="493"/>
      <c r="BU27" s="494"/>
      <c r="BV27" s="492">
        <v>65</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186</v>
      </c>
      <c r="F28" s="415"/>
      <c r="G28" s="415"/>
      <c r="H28" s="415"/>
      <c r="I28" s="415"/>
      <c r="J28" s="415"/>
      <c r="K28" s="416"/>
      <c r="L28" s="411">
        <v>1</v>
      </c>
      <c r="M28" s="412"/>
      <c r="N28" s="412"/>
      <c r="O28" s="412"/>
      <c r="P28" s="413"/>
      <c r="Q28" s="411">
        <v>5200</v>
      </c>
      <c r="R28" s="412"/>
      <c r="S28" s="412"/>
      <c r="T28" s="412"/>
      <c r="U28" s="412"/>
      <c r="V28" s="413"/>
      <c r="W28" s="501"/>
      <c r="X28" s="438"/>
      <c r="Y28" s="439"/>
      <c r="Z28" s="414" t="s">
        <v>187</v>
      </c>
      <c r="AA28" s="415"/>
      <c r="AB28" s="415"/>
      <c r="AC28" s="415"/>
      <c r="AD28" s="415"/>
      <c r="AE28" s="415"/>
      <c r="AF28" s="415"/>
      <c r="AG28" s="416"/>
      <c r="AH28" s="411" t="s">
        <v>188</v>
      </c>
      <c r="AI28" s="412"/>
      <c r="AJ28" s="412"/>
      <c r="AK28" s="412"/>
      <c r="AL28" s="413"/>
      <c r="AM28" s="411" t="s">
        <v>136</v>
      </c>
      <c r="AN28" s="412"/>
      <c r="AO28" s="412"/>
      <c r="AP28" s="412"/>
      <c r="AQ28" s="412"/>
      <c r="AR28" s="413"/>
      <c r="AS28" s="411" t="s">
        <v>136</v>
      </c>
      <c r="AT28" s="412"/>
      <c r="AU28" s="412"/>
      <c r="AV28" s="412"/>
      <c r="AW28" s="412"/>
      <c r="AX28" s="471"/>
      <c r="AY28" s="475" t="s">
        <v>189</v>
      </c>
      <c r="AZ28" s="476"/>
      <c r="BA28" s="476"/>
      <c r="BB28" s="477"/>
      <c r="BC28" s="484" t="s">
        <v>47</v>
      </c>
      <c r="BD28" s="485"/>
      <c r="BE28" s="485"/>
      <c r="BF28" s="485"/>
      <c r="BG28" s="485"/>
      <c r="BH28" s="485"/>
      <c r="BI28" s="485"/>
      <c r="BJ28" s="485"/>
      <c r="BK28" s="485"/>
      <c r="BL28" s="485"/>
      <c r="BM28" s="486"/>
      <c r="BN28" s="487">
        <v>7164196</v>
      </c>
      <c r="BO28" s="488"/>
      <c r="BP28" s="488"/>
      <c r="BQ28" s="488"/>
      <c r="BR28" s="488"/>
      <c r="BS28" s="488"/>
      <c r="BT28" s="488"/>
      <c r="BU28" s="489"/>
      <c r="BV28" s="487">
        <v>5084139</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190</v>
      </c>
      <c r="F29" s="415"/>
      <c r="G29" s="415"/>
      <c r="H29" s="415"/>
      <c r="I29" s="415"/>
      <c r="J29" s="415"/>
      <c r="K29" s="416"/>
      <c r="L29" s="411">
        <v>22</v>
      </c>
      <c r="M29" s="412"/>
      <c r="N29" s="412"/>
      <c r="O29" s="412"/>
      <c r="P29" s="413"/>
      <c r="Q29" s="411">
        <v>4900</v>
      </c>
      <c r="R29" s="412"/>
      <c r="S29" s="412"/>
      <c r="T29" s="412"/>
      <c r="U29" s="412"/>
      <c r="V29" s="413"/>
      <c r="W29" s="502"/>
      <c r="X29" s="503"/>
      <c r="Y29" s="504"/>
      <c r="Z29" s="414" t="s">
        <v>191</v>
      </c>
      <c r="AA29" s="415"/>
      <c r="AB29" s="415"/>
      <c r="AC29" s="415"/>
      <c r="AD29" s="415"/>
      <c r="AE29" s="415"/>
      <c r="AF29" s="415"/>
      <c r="AG29" s="416"/>
      <c r="AH29" s="411">
        <v>614</v>
      </c>
      <c r="AI29" s="412"/>
      <c r="AJ29" s="412"/>
      <c r="AK29" s="412"/>
      <c r="AL29" s="413"/>
      <c r="AM29" s="411">
        <v>1888538</v>
      </c>
      <c r="AN29" s="412"/>
      <c r="AO29" s="412"/>
      <c r="AP29" s="412"/>
      <c r="AQ29" s="412"/>
      <c r="AR29" s="413"/>
      <c r="AS29" s="411">
        <v>3076</v>
      </c>
      <c r="AT29" s="412"/>
      <c r="AU29" s="412"/>
      <c r="AV29" s="412"/>
      <c r="AW29" s="412"/>
      <c r="AX29" s="471"/>
      <c r="AY29" s="478"/>
      <c r="AZ29" s="479"/>
      <c r="BA29" s="479"/>
      <c r="BB29" s="480"/>
      <c r="BC29" s="472" t="s">
        <v>192</v>
      </c>
      <c r="BD29" s="473"/>
      <c r="BE29" s="473"/>
      <c r="BF29" s="473"/>
      <c r="BG29" s="473"/>
      <c r="BH29" s="473"/>
      <c r="BI29" s="473"/>
      <c r="BJ29" s="473"/>
      <c r="BK29" s="473"/>
      <c r="BL29" s="473"/>
      <c r="BM29" s="474"/>
      <c r="BN29" s="458" t="s">
        <v>136</v>
      </c>
      <c r="BO29" s="459"/>
      <c r="BP29" s="459"/>
      <c r="BQ29" s="459"/>
      <c r="BR29" s="459"/>
      <c r="BS29" s="459"/>
      <c r="BT29" s="459"/>
      <c r="BU29" s="460"/>
      <c r="BV29" s="458" t="s">
        <v>136</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193</v>
      </c>
      <c r="X30" s="426"/>
      <c r="Y30" s="426"/>
      <c r="Z30" s="426"/>
      <c r="AA30" s="426"/>
      <c r="AB30" s="426"/>
      <c r="AC30" s="426"/>
      <c r="AD30" s="426"/>
      <c r="AE30" s="426"/>
      <c r="AF30" s="426"/>
      <c r="AG30" s="427"/>
      <c r="AH30" s="428">
        <v>99.3</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49</v>
      </c>
      <c r="BD30" s="432"/>
      <c r="BE30" s="432"/>
      <c r="BF30" s="432"/>
      <c r="BG30" s="432"/>
      <c r="BH30" s="432"/>
      <c r="BI30" s="432"/>
      <c r="BJ30" s="432"/>
      <c r="BK30" s="432"/>
      <c r="BL30" s="432"/>
      <c r="BM30" s="433"/>
      <c r="BN30" s="492">
        <v>5489966</v>
      </c>
      <c r="BO30" s="493"/>
      <c r="BP30" s="493"/>
      <c r="BQ30" s="493"/>
      <c r="BR30" s="493"/>
      <c r="BS30" s="493"/>
      <c r="BT30" s="493"/>
      <c r="BU30" s="494"/>
      <c r="BV30" s="492">
        <v>4791833</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194</v>
      </c>
      <c r="D32" s="417"/>
      <c r="E32" s="417"/>
      <c r="F32" s="417"/>
      <c r="G32" s="417"/>
      <c r="H32" s="417"/>
      <c r="I32" s="417"/>
      <c r="J32" s="417"/>
      <c r="K32" s="417"/>
      <c r="L32" s="417"/>
      <c r="M32" s="417"/>
      <c r="N32" s="417"/>
      <c r="O32" s="417"/>
      <c r="P32" s="417"/>
      <c r="Q32" s="417"/>
      <c r="R32" s="417"/>
      <c r="S32" s="417"/>
      <c r="U32" s="418" t="s">
        <v>195</v>
      </c>
      <c r="V32" s="418"/>
      <c r="W32" s="418"/>
      <c r="X32" s="418"/>
      <c r="Y32" s="418"/>
      <c r="Z32" s="418"/>
      <c r="AA32" s="418"/>
      <c r="AB32" s="418"/>
      <c r="AC32" s="418"/>
      <c r="AD32" s="418"/>
      <c r="AE32" s="418"/>
      <c r="AF32" s="418"/>
      <c r="AG32" s="418"/>
      <c r="AH32" s="418"/>
      <c r="AI32" s="418"/>
      <c r="AJ32" s="418"/>
      <c r="AK32" s="418"/>
      <c r="AM32" s="418" t="s">
        <v>196</v>
      </c>
      <c r="AN32" s="418"/>
      <c r="AO32" s="418"/>
      <c r="AP32" s="418"/>
      <c r="AQ32" s="418"/>
      <c r="AR32" s="418"/>
      <c r="AS32" s="418"/>
      <c r="AT32" s="418"/>
      <c r="AU32" s="418"/>
      <c r="AV32" s="418"/>
      <c r="AW32" s="418"/>
      <c r="AX32" s="418"/>
      <c r="AY32" s="418"/>
      <c r="AZ32" s="418"/>
      <c r="BA32" s="418"/>
      <c r="BB32" s="418"/>
      <c r="BC32" s="418"/>
      <c r="BE32" s="418" t="s">
        <v>197</v>
      </c>
      <c r="BF32" s="418"/>
      <c r="BG32" s="418"/>
      <c r="BH32" s="418"/>
      <c r="BI32" s="418"/>
      <c r="BJ32" s="418"/>
      <c r="BK32" s="418"/>
      <c r="BL32" s="418"/>
      <c r="BM32" s="418"/>
      <c r="BN32" s="418"/>
      <c r="BO32" s="418"/>
      <c r="BP32" s="418"/>
      <c r="BQ32" s="418"/>
      <c r="BR32" s="418"/>
      <c r="BS32" s="418"/>
      <c r="BT32" s="418"/>
      <c r="BU32" s="418"/>
      <c r="BW32" s="418" t="s">
        <v>198</v>
      </c>
      <c r="BX32" s="418"/>
      <c r="BY32" s="418"/>
      <c r="BZ32" s="418"/>
      <c r="CA32" s="418"/>
      <c r="CB32" s="418"/>
      <c r="CC32" s="418"/>
      <c r="CD32" s="418"/>
      <c r="CE32" s="418"/>
      <c r="CF32" s="418"/>
      <c r="CG32" s="418"/>
      <c r="CH32" s="418"/>
      <c r="CI32" s="418"/>
      <c r="CJ32" s="418"/>
      <c r="CK32" s="418"/>
      <c r="CL32" s="418"/>
      <c r="CM32" s="418"/>
      <c r="CO32" s="418" t="s">
        <v>199</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200</v>
      </c>
      <c r="D33" s="410"/>
      <c r="E33" s="409" t="s">
        <v>201</v>
      </c>
      <c r="F33" s="409"/>
      <c r="G33" s="409"/>
      <c r="H33" s="409"/>
      <c r="I33" s="409"/>
      <c r="J33" s="409"/>
      <c r="K33" s="409"/>
      <c r="L33" s="409"/>
      <c r="M33" s="409"/>
      <c r="N33" s="409"/>
      <c r="O33" s="409"/>
      <c r="P33" s="409"/>
      <c r="Q33" s="409"/>
      <c r="R33" s="409"/>
      <c r="S33" s="409"/>
      <c r="T33" s="203"/>
      <c r="U33" s="410" t="s">
        <v>202</v>
      </c>
      <c r="V33" s="410"/>
      <c r="W33" s="409" t="s">
        <v>203</v>
      </c>
      <c r="X33" s="409"/>
      <c r="Y33" s="409"/>
      <c r="Z33" s="409"/>
      <c r="AA33" s="409"/>
      <c r="AB33" s="409"/>
      <c r="AC33" s="409"/>
      <c r="AD33" s="409"/>
      <c r="AE33" s="409"/>
      <c r="AF33" s="409"/>
      <c r="AG33" s="409"/>
      <c r="AH33" s="409"/>
      <c r="AI33" s="409"/>
      <c r="AJ33" s="409"/>
      <c r="AK33" s="409"/>
      <c r="AL33" s="203"/>
      <c r="AM33" s="410" t="s">
        <v>204</v>
      </c>
      <c r="AN33" s="410"/>
      <c r="AO33" s="409" t="s">
        <v>203</v>
      </c>
      <c r="AP33" s="409"/>
      <c r="AQ33" s="409"/>
      <c r="AR33" s="409"/>
      <c r="AS33" s="409"/>
      <c r="AT33" s="409"/>
      <c r="AU33" s="409"/>
      <c r="AV33" s="409"/>
      <c r="AW33" s="409"/>
      <c r="AX33" s="409"/>
      <c r="AY33" s="409"/>
      <c r="AZ33" s="409"/>
      <c r="BA33" s="409"/>
      <c r="BB33" s="409"/>
      <c r="BC33" s="409"/>
      <c r="BD33" s="204"/>
      <c r="BE33" s="409" t="s">
        <v>205</v>
      </c>
      <c r="BF33" s="409"/>
      <c r="BG33" s="409" t="s">
        <v>206</v>
      </c>
      <c r="BH33" s="409"/>
      <c r="BI33" s="409"/>
      <c r="BJ33" s="409"/>
      <c r="BK33" s="409"/>
      <c r="BL33" s="409"/>
      <c r="BM33" s="409"/>
      <c r="BN33" s="409"/>
      <c r="BO33" s="409"/>
      <c r="BP33" s="409"/>
      <c r="BQ33" s="409"/>
      <c r="BR33" s="409"/>
      <c r="BS33" s="409"/>
      <c r="BT33" s="409"/>
      <c r="BU33" s="409"/>
      <c r="BV33" s="204"/>
      <c r="BW33" s="410" t="s">
        <v>205</v>
      </c>
      <c r="BX33" s="410"/>
      <c r="BY33" s="409" t="s">
        <v>207</v>
      </c>
      <c r="BZ33" s="409"/>
      <c r="CA33" s="409"/>
      <c r="CB33" s="409"/>
      <c r="CC33" s="409"/>
      <c r="CD33" s="409"/>
      <c r="CE33" s="409"/>
      <c r="CF33" s="409"/>
      <c r="CG33" s="409"/>
      <c r="CH33" s="409"/>
      <c r="CI33" s="409"/>
      <c r="CJ33" s="409"/>
      <c r="CK33" s="409"/>
      <c r="CL33" s="409"/>
      <c r="CM33" s="409"/>
      <c r="CN33" s="203"/>
      <c r="CO33" s="410" t="s">
        <v>202</v>
      </c>
      <c r="CP33" s="410"/>
      <c r="CQ33" s="409" t="s">
        <v>208</v>
      </c>
      <c r="CR33" s="409"/>
      <c r="CS33" s="409"/>
      <c r="CT33" s="409"/>
      <c r="CU33" s="409"/>
      <c r="CV33" s="409"/>
      <c r="CW33" s="409"/>
      <c r="CX33" s="409"/>
      <c r="CY33" s="409"/>
      <c r="CZ33" s="409"/>
      <c r="DA33" s="409"/>
      <c r="DB33" s="409"/>
      <c r="DC33" s="409"/>
      <c r="DD33" s="409"/>
      <c r="DE33" s="409"/>
      <c r="DF33" s="203"/>
      <c r="DG33" s="408" t="s">
        <v>209</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国民健康保険特別会計</v>
      </c>
      <c r="X34" s="407"/>
      <c r="Y34" s="407"/>
      <c r="Z34" s="407"/>
      <c r="AA34" s="407"/>
      <c r="AB34" s="407"/>
      <c r="AC34" s="407"/>
      <c r="AD34" s="407"/>
      <c r="AE34" s="407"/>
      <c r="AF34" s="407"/>
      <c r="AG34" s="407"/>
      <c r="AH34" s="407"/>
      <c r="AI34" s="407"/>
      <c r="AJ34" s="407"/>
      <c r="AK34" s="407"/>
      <c r="AL34" s="178"/>
      <c r="AM34" s="406">
        <f>IF(AO34="","",MAX(C34:D43,U34:V43)+1)</f>
        <v>5</v>
      </c>
      <c r="AN34" s="406"/>
      <c r="AO34" s="407" t="str">
        <f>IF('各会計、関係団体の財政状況及び健全化判断比率'!B31="","",'各会計、関係団体の財政状況及び健全化判断比率'!B31)</f>
        <v>下水道事業会計</v>
      </c>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6</v>
      </c>
      <c r="BX34" s="406"/>
      <c r="BY34" s="407" t="str">
        <f>IF('各会計、関係団体の財政状況及び健全化判断比率'!B68="","",'各会計、関係団体の財政状況及び健全化判断比率'!B68)</f>
        <v>東京たま広域資源循環組合</v>
      </c>
      <c r="BZ34" s="407"/>
      <c r="CA34" s="407"/>
      <c r="CB34" s="407"/>
      <c r="CC34" s="407"/>
      <c r="CD34" s="407"/>
      <c r="CE34" s="407"/>
      <c r="CF34" s="407"/>
      <c r="CG34" s="407"/>
      <c r="CH34" s="407"/>
      <c r="CI34" s="407"/>
      <c r="CJ34" s="407"/>
      <c r="CK34" s="407"/>
      <c r="CL34" s="407"/>
      <c r="CM34" s="407"/>
      <c r="CN34" s="178"/>
      <c r="CO34" s="406">
        <f>IF(CQ34="","",MAX(C34:D43,U34:V43,AM34:AN43,BE34:BF43,BW34:BX43)+1)</f>
        <v>16</v>
      </c>
      <c r="CP34" s="406"/>
      <c r="CQ34" s="407" t="str">
        <f>IF('各会計、関係団体の財政状況及び健全化判断比率'!BS7="","",'各会計、関係団体の財政状況及び健全化判断比率'!BS7)</f>
        <v>小金井市体育協会</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介護保険特別会計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7</v>
      </c>
      <c r="BX35" s="406"/>
      <c r="BY35" s="407" t="str">
        <f>IF('各会計、関係団体の財政状況及び健全化判断比率'!B69="","",'各会計、関係団体の財政状況及び健全化判断比率'!B69)</f>
        <v>湖南衛生組合</v>
      </c>
      <c r="BZ35" s="407"/>
      <c r="CA35" s="407"/>
      <c r="CB35" s="407"/>
      <c r="CC35" s="407"/>
      <c r="CD35" s="407"/>
      <c r="CE35" s="407"/>
      <c r="CF35" s="407"/>
      <c r="CG35" s="407"/>
      <c r="CH35" s="407"/>
      <c r="CI35" s="407"/>
      <c r="CJ35" s="407"/>
      <c r="CK35" s="407"/>
      <c r="CL35" s="407"/>
      <c r="CM35" s="407"/>
      <c r="CN35" s="178"/>
      <c r="CO35" s="406">
        <f t="shared" ref="CO35:CO43" si="3">IF(CQ35="","",CO34+1)</f>
        <v>17</v>
      </c>
      <c r="CP35" s="406"/>
      <c r="CQ35" s="407" t="str">
        <f>IF('各会計、関係団体の財政状況及び健全化判断比率'!BS8="","",'各会計、関係団体の財政状況及び健全化判断比率'!BS8)</f>
        <v>小金井市土地開発公社</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後期高齢者医療特別会計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8</v>
      </c>
      <c r="BX36" s="406"/>
      <c r="BY36" s="407" t="str">
        <f>IF('各会計、関係団体の財政状況及び健全化判断比率'!B70="","",'各会計、関係団体の財政状況及び健全化判断比率'!B70)</f>
        <v>東京都十一市競輪事業組合</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9</v>
      </c>
      <c r="BX37" s="406"/>
      <c r="BY37" s="407" t="str">
        <f>IF('各会計、関係団体の財政状況及び健全化判断比率'!B71="","",'各会計、関係団体の財政状況及び健全化判断比率'!B71)</f>
        <v>東京都六市競艇事業組合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10</v>
      </c>
      <c r="BX38" s="406"/>
      <c r="BY38" s="407" t="str">
        <f>IF('各会計、関係団体の財政状況及び健全化判断比率'!B72="","",'各会計、関係団体の財政状況及び健全化判断比率'!B72)</f>
        <v>東京都市町村総合事務組合（一般会計）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11</v>
      </c>
      <c r="BX39" s="406"/>
      <c r="BY39" s="407" t="str">
        <f>IF('各会計、関係団体の財政状況及び健全化判断比率'!B73="","",'各会計、関係団体の財政状況及び健全化判断比率'!B73)</f>
        <v>東京都市町村総合事務組合（交通災害共済事業特別会計）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12</v>
      </c>
      <c r="BX40" s="406"/>
      <c r="BY40" s="407" t="str">
        <f>IF('各会計、関係団体の財政状況及び健全化判断比率'!B74="","",'各会計、関係団体の財政状況及び健全化判断比率'!B74)</f>
        <v>昭和病院企業団</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13</v>
      </c>
      <c r="BX41" s="406"/>
      <c r="BY41" s="407" t="str">
        <f>IF('各会計、関係団体の財政状況及び健全化判断比率'!B75="","",'各会計、関係団体の財政状況及び健全化判断比率'!B75)</f>
        <v>東京都後期高齢者医療広域連合（一般会計）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14</v>
      </c>
      <c r="BX42" s="406"/>
      <c r="BY42" s="407" t="str">
        <f>IF('各会計、関係団体の財政状況及び健全化判断比率'!B76="","",'各会計、関係団体の財政状況及び健全化判断比率'!B76)</f>
        <v>東京都後期高齢者医療広域連合（後期高齢者医療特別会計）</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f t="shared" si="2"/>
        <v>15</v>
      </c>
      <c r="BX43" s="406"/>
      <c r="BY43" s="407" t="str">
        <f>IF('各会計、関係団体の財政状況及び健全化判断比率'!B77="","",'各会計、関係団体の財政状況及び健全化判断比率'!B77)</f>
        <v>浅川清流環境組合</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210</v>
      </c>
      <c r="E46" s="403" t="s">
        <v>211</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212</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213</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214</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215</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216</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217</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403" t="s">
        <v>599</v>
      </c>
      <c r="F53" s="403"/>
      <c r="G53" s="403"/>
      <c r="H53" s="403"/>
      <c r="I53" s="403"/>
      <c r="J53" s="403"/>
      <c r="K53" s="403"/>
      <c r="L53" s="403"/>
      <c r="M53" s="403"/>
      <c r="N53" s="403"/>
      <c r="O53" s="403"/>
      <c r="P53" s="403"/>
      <c r="Q53" s="403"/>
      <c r="R53" s="403"/>
      <c r="S53" s="403"/>
      <c r="T53" s="403"/>
      <c r="U53" s="403"/>
      <c r="V53" s="403"/>
      <c r="W53" s="403"/>
      <c r="X53" s="403"/>
      <c r="Y53" s="403"/>
      <c r="Z53" s="403"/>
      <c r="AA53" s="403"/>
      <c r="AB53" s="403"/>
      <c r="AC53" s="403"/>
      <c r="AD53" s="403"/>
      <c r="AE53" s="403"/>
      <c r="AF53" s="403"/>
      <c r="AG53" s="403"/>
      <c r="AH53" s="403"/>
      <c r="AI53" s="403"/>
      <c r="AJ53" s="403"/>
      <c r="AK53" s="403"/>
      <c r="AL53" s="403"/>
      <c r="AM53" s="403"/>
      <c r="AN53" s="403"/>
      <c r="AO53" s="403"/>
      <c r="AP53" s="403"/>
      <c r="AQ53" s="403"/>
      <c r="AR53" s="403"/>
      <c r="AS53" s="403"/>
      <c r="AT53" s="403"/>
      <c r="AU53" s="403"/>
      <c r="AV53" s="403"/>
      <c r="AW53" s="403"/>
      <c r="AX53" s="403"/>
      <c r="AY53" s="403"/>
      <c r="AZ53" s="403"/>
      <c r="BA53" s="403"/>
      <c r="BB53" s="403"/>
      <c r="BC53" s="403"/>
      <c r="BD53" s="403"/>
      <c r="BE53" s="403"/>
      <c r="BF53" s="403"/>
      <c r="BG53" s="403"/>
      <c r="BH53" s="403"/>
      <c r="BI53" s="403"/>
      <c r="BJ53" s="403"/>
      <c r="BK53" s="403"/>
      <c r="BL53" s="403"/>
      <c r="BM53" s="403"/>
      <c r="BN53" s="403"/>
      <c r="BO53" s="403"/>
      <c r="BP53" s="403"/>
      <c r="BQ53" s="403"/>
      <c r="BR53" s="403"/>
      <c r="BS53" s="403"/>
      <c r="BT53" s="403"/>
      <c r="BU53" s="403"/>
      <c r="BV53" s="403"/>
      <c r="BW53" s="403"/>
      <c r="BX53" s="403"/>
      <c r="BY53" s="403"/>
      <c r="BZ53" s="403"/>
      <c r="CA53" s="403"/>
      <c r="CB53" s="403"/>
      <c r="CC53" s="403"/>
      <c r="CD53" s="403"/>
      <c r="CE53" s="403"/>
      <c r="CF53" s="403"/>
      <c r="CG53" s="403"/>
      <c r="CH53" s="403"/>
      <c r="CI53" s="403"/>
      <c r="CJ53" s="403"/>
      <c r="CK53" s="403"/>
      <c r="CL53" s="403"/>
      <c r="CM53" s="403"/>
      <c r="CN53" s="403"/>
      <c r="CO53" s="403"/>
      <c r="CP53" s="403"/>
      <c r="CQ53" s="403"/>
      <c r="CR53" s="403"/>
      <c r="CS53" s="403"/>
      <c r="CT53" s="403"/>
      <c r="CU53" s="403"/>
      <c r="CV53" s="403"/>
      <c r="CW53" s="403"/>
      <c r="CX53" s="403"/>
      <c r="CY53" s="403"/>
      <c r="CZ53" s="403"/>
      <c r="DA53" s="403"/>
      <c r="DB53" s="403"/>
      <c r="DC53" s="403"/>
      <c r="DD53" s="403"/>
      <c r="DE53" s="403"/>
      <c r="DF53" s="403"/>
      <c r="DG53" s="403"/>
      <c r="DH53" s="403"/>
      <c r="DI53" s="403"/>
    </row>
    <row r="54" spans="5:113" x14ac:dyDescent="0.2"/>
    <row r="55" spans="5:113" x14ac:dyDescent="0.2"/>
    <row r="56" spans="5:113" x14ac:dyDescent="0.2"/>
  </sheetData>
  <mergeCells count="446">
    <mergeCell ref="E53:DI53"/>
    <mergeCell ref="CT3:DA3"/>
    <mergeCell ref="DB3:DI3"/>
    <mergeCell ref="AY4:BM4"/>
    <mergeCell ref="BN4:BU4"/>
    <mergeCell ref="BV4:CC4"/>
    <mergeCell ref="CD4:CS4"/>
    <mergeCell ref="CT4:DA4"/>
    <mergeCell ref="DB4:DI4"/>
    <mergeCell ref="B6:K8"/>
    <mergeCell ref="L6:V8"/>
    <mergeCell ref="W6:AB8"/>
    <mergeCell ref="AC6:AL8"/>
    <mergeCell ref="AM6:AT6"/>
    <mergeCell ref="AU6:AX6"/>
    <mergeCell ref="AY6:BM6"/>
    <mergeCell ref="BN6:BU6"/>
    <mergeCell ref="AM8:AT8"/>
    <mergeCell ref="AU8:AX8"/>
    <mergeCell ref="AY8:BM8"/>
    <mergeCell ref="BN8:BU8"/>
    <mergeCell ref="BV6:CC6"/>
    <mergeCell ref="CD6:CS6"/>
    <mergeCell ref="CT6:DA6"/>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AM5:AT5"/>
    <mergeCell ref="AU5:AX5"/>
    <mergeCell ref="AY5:BM5"/>
    <mergeCell ref="BN5:BU5"/>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560</v>
      </c>
      <c r="G33" s="29" t="s">
        <v>561</v>
      </c>
      <c r="H33" s="29" t="s">
        <v>562</v>
      </c>
      <c r="I33" s="29" t="s">
        <v>563</v>
      </c>
      <c r="J33" s="30" t="s">
        <v>564</v>
      </c>
      <c r="K33" s="22"/>
      <c r="L33" s="22"/>
      <c r="M33" s="22"/>
      <c r="N33" s="22"/>
      <c r="O33" s="22"/>
      <c r="P33" s="22"/>
    </row>
    <row r="34" spans="1:16" ht="39" customHeight="1" x14ac:dyDescent="0.2">
      <c r="A34" s="22"/>
      <c r="B34" s="31"/>
      <c r="C34" s="1215" t="s">
        <v>566</v>
      </c>
      <c r="D34" s="1215"/>
      <c r="E34" s="1216"/>
      <c r="F34" s="32">
        <v>10.99</v>
      </c>
      <c r="G34" s="33">
        <v>8.19</v>
      </c>
      <c r="H34" s="33">
        <v>9.8699999999999992</v>
      </c>
      <c r="I34" s="33">
        <v>7.84</v>
      </c>
      <c r="J34" s="34">
        <v>7.75</v>
      </c>
      <c r="K34" s="22"/>
      <c r="L34" s="22"/>
      <c r="M34" s="22"/>
      <c r="N34" s="22"/>
      <c r="O34" s="22"/>
      <c r="P34" s="22"/>
    </row>
    <row r="35" spans="1:16" ht="39" customHeight="1" x14ac:dyDescent="0.2">
      <c r="A35" s="22"/>
      <c r="B35" s="35"/>
      <c r="C35" s="1209" t="s">
        <v>567</v>
      </c>
      <c r="D35" s="1210"/>
      <c r="E35" s="1211"/>
      <c r="F35" s="36" t="s">
        <v>519</v>
      </c>
      <c r="G35" s="37" t="s">
        <v>519</v>
      </c>
      <c r="H35" s="37" t="s">
        <v>519</v>
      </c>
      <c r="I35" s="37">
        <v>2.58</v>
      </c>
      <c r="J35" s="38">
        <v>2.96</v>
      </c>
      <c r="K35" s="22"/>
      <c r="L35" s="22"/>
      <c r="M35" s="22"/>
      <c r="N35" s="22"/>
      <c r="O35" s="22"/>
      <c r="P35" s="22"/>
    </row>
    <row r="36" spans="1:16" ht="39" customHeight="1" x14ac:dyDescent="0.2">
      <c r="A36" s="22"/>
      <c r="B36" s="35"/>
      <c r="C36" s="1209" t="s">
        <v>568</v>
      </c>
      <c r="D36" s="1210"/>
      <c r="E36" s="1211"/>
      <c r="F36" s="36">
        <v>0.74</v>
      </c>
      <c r="G36" s="37">
        <v>0.43</v>
      </c>
      <c r="H36" s="37">
        <v>0.19</v>
      </c>
      <c r="I36" s="37">
        <v>0.52</v>
      </c>
      <c r="J36" s="38">
        <v>0.76</v>
      </c>
      <c r="K36" s="22"/>
      <c r="L36" s="22"/>
      <c r="M36" s="22"/>
      <c r="N36" s="22"/>
      <c r="O36" s="22"/>
      <c r="P36" s="22"/>
    </row>
    <row r="37" spans="1:16" ht="39" customHeight="1" x14ac:dyDescent="0.2">
      <c r="A37" s="22"/>
      <c r="B37" s="35"/>
      <c r="C37" s="1209" t="s">
        <v>569</v>
      </c>
      <c r="D37" s="1210"/>
      <c r="E37" s="1211"/>
      <c r="F37" s="36">
        <v>0.61</v>
      </c>
      <c r="G37" s="37">
        <v>0.38</v>
      </c>
      <c r="H37" s="37">
        <v>0.03</v>
      </c>
      <c r="I37" s="37">
        <v>0.17</v>
      </c>
      <c r="J37" s="38">
        <v>0.42</v>
      </c>
      <c r="K37" s="22"/>
      <c r="L37" s="22"/>
      <c r="M37" s="22"/>
      <c r="N37" s="22"/>
      <c r="O37" s="22"/>
      <c r="P37" s="22"/>
    </row>
    <row r="38" spans="1:16" ht="39" customHeight="1" x14ac:dyDescent="0.2">
      <c r="A38" s="22"/>
      <c r="B38" s="35"/>
      <c r="C38" s="1209" t="s">
        <v>570</v>
      </c>
      <c r="D38" s="1210"/>
      <c r="E38" s="1211"/>
      <c r="F38" s="36">
        <v>0.06</v>
      </c>
      <c r="G38" s="37">
        <v>0.09</v>
      </c>
      <c r="H38" s="37">
        <v>0.1</v>
      </c>
      <c r="I38" s="37">
        <v>0.14000000000000001</v>
      </c>
      <c r="J38" s="38">
        <v>0.21</v>
      </c>
      <c r="K38" s="22"/>
      <c r="L38" s="22"/>
      <c r="M38" s="22"/>
      <c r="N38" s="22"/>
      <c r="O38" s="22"/>
      <c r="P38" s="22"/>
    </row>
    <row r="39" spans="1:16" ht="39" customHeight="1" x14ac:dyDescent="0.2">
      <c r="A39" s="22"/>
      <c r="B39" s="35"/>
      <c r="C39" s="1209"/>
      <c r="D39" s="1210"/>
      <c r="E39" s="1211"/>
      <c r="F39" s="36"/>
      <c r="G39" s="37"/>
      <c r="H39" s="37"/>
      <c r="I39" s="37"/>
      <c r="J39" s="38"/>
      <c r="K39" s="22"/>
      <c r="L39" s="22"/>
      <c r="M39" s="22"/>
      <c r="N39" s="22"/>
      <c r="O39" s="22"/>
      <c r="P39" s="22"/>
    </row>
    <row r="40" spans="1:16" ht="39" customHeight="1" x14ac:dyDescent="0.2">
      <c r="A40" s="22"/>
      <c r="B40" s="35"/>
      <c r="C40" s="1209"/>
      <c r="D40" s="1210"/>
      <c r="E40" s="1211"/>
      <c r="F40" s="36"/>
      <c r="G40" s="37"/>
      <c r="H40" s="37"/>
      <c r="I40" s="37"/>
      <c r="J40" s="38"/>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571</v>
      </c>
      <c r="D42" s="1210"/>
      <c r="E42" s="1211"/>
      <c r="F42" s="36" t="s">
        <v>519</v>
      </c>
      <c r="G42" s="37" t="s">
        <v>519</v>
      </c>
      <c r="H42" s="37" t="s">
        <v>519</v>
      </c>
      <c r="I42" s="37" t="s">
        <v>519</v>
      </c>
      <c r="J42" s="38" t="s">
        <v>519</v>
      </c>
      <c r="K42" s="22"/>
      <c r="L42" s="22"/>
      <c r="M42" s="22"/>
      <c r="N42" s="22"/>
      <c r="O42" s="22"/>
      <c r="P42" s="22"/>
    </row>
    <row r="43" spans="1:16" ht="39" customHeight="1" thickBot="1" x14ac:dyDescent="0.25">
      <c r="A43" s="22"/>
      <c r="B43" s="40"/>
      <c r="C43" s="1212" t="s">
        <v>572</v>
      </c>
      <c r="D43" s="1213"/>
      <c r="E43" s="1214"/>
      <c r="F43" s="41">
        <v>0.28000000000000003</v>
      </c>
      <c r="G43" s="42">
        <v>0.35</v>
      </c>
      <c r="H43" s="42">
        <v>1.94</v>
      </c>
      <c r="I43" s="42" t="s">
        <v>519</v>
      </c>
      <c r="J43" s="43" t="s">
        <v>519</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shfX3oLRkrQPBgPZUocbI3ADETFrTVObFDY6MZWGMavq0DgQrAeMSnz/+NT2y2owbLOn1aQplDOxil2PqT9bEw==" saltValue="o4CbL947r5FcOBjLLIYOk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2">
      <c r="A45" s="48"/>
      <c r="B45" s="1235" t="s">
        <v>10</v>
      </c>
      <c r="C45" s="1236"/>
      <c r="D45" s="58"/>
      <c r="E45" s="1241" t="s">
        <v>11</v>
      </c>
      <c r="F45" s="1241"/>
      <c r="G45" s="1241"/>
      <c r="H45" s="1241"/>
      <c r="I45" s="1241"/>
      <c r="J45" s="1242"/>
      <c r="K45" s="59">
        <v>2680</v>
      </c>
      <c r="L45" s="60">
        <v>2503</v>
      </c>
      <c r="M45" s="60">
        <v>2375</v>
      </c>
      <c r="N45" s="60">
        <v>2305</v>
      </c>
      <c r="O45" s="61">
        <v>2282</v>
      </c>
      <c r="P45" s="48"/>
      <c r="Q45" s="48"/>
      <c r="R45" s="48"/>
      <c r="S45" s="48"/>
      <c r="T45" s="48"/>
      <c r="U45" s="48"/>
    </row>
    <row r="46" spans="1:21" ht="30.75" customHeight="1" x14ac:dyDescent="0.2">
      <c r="A46" s="48"/>
      <c r="B46" s="1237"/>
      <c r="C46" s="1238"/>
      <c r="D46" s="62"/>
      <c r="E46" s="1219" t="s">
        <v>12</v>
      </c>
      <c r="F46" s="1219"/>
      <c r="G46" s="1219"/>
      <c r="H46" s="1219"/>
      <c r="I46" s="1219"/>
      <c r="J46" s="1220"/>
      <c r="K46" s="63" t="s">
        <v>519</v>
      </c>
      <c r="L46" s="64" t="s">
        <v>519</v>
      </c>
      <c r="M46" s="64" t="s">
        <v>519</v>
      </c>
      <c r="N46" s="64" t="s">
        <v>519</v>
      </c>
      <c r="O46" s="65" t="s">
        <v>519</v>
      </c>
      <c r="P46" s="48"/>
      <c r="Q46" s="48"/>
      <c r="R46" s="48"/>
      <c r="S46" s="48"/>
      <c r="T46" s="48"/>
      <c r="U46" s="48"/>
    </row>
    <row r="47" spans="1:21" ht="30.75" customHeight="1" x14ac:dyDescent="0.2">
      <c r="A47" s="48"/>
      <c r="B47" s="1237"/>
      <c r="C47" s="1238"/>
      <c r="D47" s="62"/>
      <c r="E47" s="1219" t="s">
        <v>13</v>
      </c>
      <c r="F47" s="1219"/>
      <c r="G47" s="1219"/>
      <c r="H47" s="1219"/>
      <c r="I47" s="1219"/>
      <c r="J47" s="1220"/>
      <c r="K47" s="63" t="s">
        <v>519</v>
      </c>
      <c r="L47" s="64" t="s">
        <v>519</v>
      </c>
      <c r="M47" s="64" t="s">
        <v>519</v>
      </c>
      <c r="N47" s="64" t="s">
        <v>519</v>
      </c>
      <c r="O47" s="65" t="s">
        <v>519</v>
      </c>
      <c r="P47" s="48"/>
      <c r="Q47" s="48"/>
      <c r="R47" s="48"/>
      <c r="S47" s="48"/>
      <c r="T47" s="48"/>
      <c r="U47" s="48"/>
    </row>
    <row r="48" spans="1:21" ht="30.75" customHeight="1" x14ac:dyDescent="0.2">
      <c r="A48" s="48"/>
      <c r="B48" s="1237"/>
      <c r="C48" s="1238"/>
      <c r="D48" s="62"/>
      <c r="E48" s="1219" t="s">
        <v>14</v>
      </c>
      <c r="F48" s="1219"/>
      <c r="G48" s="1219"/>
      <c r="H48" s="1219"/>
      <c r="I48" s="1219"/>
      <c r="J48" s="1220"/>
      <c r="K48" s="63">
        <v>97</v>
      </c>
      <c r="L48" s="64">
        <v>96</v>
      </c>
      <c r="M48" s="64">
        <v>91</v>
      </c>
      <c r="N48" s="64">
        <v>117</v>
      </c>
      <c r="O48" s="65">
        <v>111</v>
      </c>
      <c r="P48" s="48"/>
      <c r="Q48" s="48"/>
      <c r="R48" s="48"/>
      <c r="S48" s="48"/>
      <c r="T48" s="48"/>
      <c r="U48" s="48"/>
    </row>
    <row r="49" spans="1:21" ht="30.75" customHeight="1" x14ac:dyDescent="0.2">
      <c r="A49" s="48"/>
      <c r="B49" s="1237"/>
      <c r="C49" s="1238"/>
      <c r="D49" s="62"/>
      <c r="E49" s="1219" t="s">
        <v>15</v>
      </c>
      <c r="F49" s="1219"/>
      <c r="G49" s="1219"/>
      <c r="H49" s="1219"/>
      <c r="I49" s="1219"/>
      <c r="J49" s="1220"/>
      <c r="K49" s="63">
        <v>40</v>
      </c>
      <c r="L49" s="64">
        <v>36</v>
      </c>
      <c r="M49" s="64">
        <v>31</v>
      </c>
      <c r="N49" s="64">
        <v>21</v>
      </c>
      <c r="O49" s="65">
        <v>14</v>
      </c>
      <c r="P49" s="48"/>
      <c r="Q49" s="48"/>
      <c r="R49" s="48"/>
      <c r="S49" s="48"/>
      <c r="T49" s="48"/>
      <c r="U49" s="48"/>
    </row>
    <row r="50" spans="1:21" ht="30.75" customHeight="1" x14ac:dyDescent="0.2">
      <c r="A50" s="48"/>
      <c r="B50" s="1237"/>
      <c r="C50" s="1238"/>
      <c r="D50" s="62"/>
      <c r="E50" s="1219" t="s">
        <v>16</v>
      </c>
      <c r="F50" s="1219"/>
      <c r="G50" s="1219"/>
      <c r="H50" s="1219"/>
      <c r="I50" s="1219"/>
      <c r="J50" s="1220"/>
      <c r="K50" s="63">
        <v>25</v>
      </c>
      <c r="L50" s="64">
        <v>123</v>
      </c>
      <c r="M50" s="64">
        <v>9</v>
      </c>
      <c r="N50" s="64">
        <v>5</v>
      </c>
      <c r="O50" s="65">
        <v>5</v>
      </c>
      <c r="P50" s="48"/>
      <c r="Q50" s="48"/>
      <c r="R50" s="48"/>
      <c r="S50" s="48"/>
      <c r="T50" s="48"/>
      <c r="U50" s="48"/>
    </row>
    <row r="51" spans="1:21" ht="30.75" customHeight="1" x14ac:dyDescent="0.2">
      <c r="A51" s="48"/>
      <c r="B51" s="1239"/>
      <c r="C51" s="1240"/>
      <c r="D51" s="66"/>
      <c r="E51" s="1219" t="s">
        <v>17</v>
      </c>
      <c r="F51" s="1219"/>
      <c r="G51" s="1219"/>
      <c r="H51" s="1219"/>
      <c r="I51" s="1219"/>
      <c r="J51" s="1220"/>
      <c r="K51" s="63" t="s">
        <v>519</v>
      </c>
      <c r="L51" s="64" t="s">
        <v>519</v>
      </c>
      <c r="M51" s="64" t="s">
        <v>519</v>
      </c>
      <c r="N51" s="64" t="s">
        <v>519</v>
      </c>
      <c r="O51" s="65" t="s">
        <v>519</v>
      </c>
      <c r="P51" s="48"/>
      <c r="Q51" s="48"/>
      <c r="R51" s="48"/>
      <c r="S51" s="48"/>
      <c r="T51" s="48"/>
      <c r="U51" s="48"/>
    </row>
    <row r="52" spans="1:21" ht="30.75" customHeight="1" x14ac:dyDescent="0.2">
      <c r="A52" s="48"/>
      <c r="B52" s="1217" t="s">
        <v>18</v>
      </c>
      <c r="C52" s="1218"/>
      <c r="D52" s="66"/>
      <c r="E52" s="1219" t="s">
        <v>19</v>
      </c>
      <c r="F52" s="1219"/>
      <c r="G52" s="1219"/>
      <c r="H52" s="1219"/>
      <c r="I52" s="1219"/>
      <c r="J52" s="1220"/>
      <c r="K52" s="63">
        <v>2327</v>
      </c>
      <c r="L52" s="64">
        <v>2244</v>
      </c>
      <c r="M52" s="64">
        <v>2182</v>
      </c>
      <c r="N52" s="64">
        <v>2128</v>
      </c>
      <c r="O52" s="65">
        <v>1986</v>
      </c>
      <c r="P52" s="48"/>
      <c r="Q52" s="48"/>
      <c r="R52" s="48"/>
      <c r="S52" s="48"/>
      <c r="T52" s="48"/>
      <c r="U52" s="48"/>
    </row>
    <row r="53" spans="1:21" ht="30.75" customHeight="1" thickBot="1" x14ac:dyDescent="0.25">
      <c r="A53" s="48"/>
      <c r="B53" s="1221" t="s">
        <v>20</v>
      </c>
      <c r="C53" s="1222"/>
      <c r="D53" s="67"/>
      <c r="E53" s="1223" t="s">
        <v>21</v>
      </c>
      <c r="F53" s="1223"/>
      <c r="G53" s="1223"/>
      <c r="H53" s="1223"/>
      <c r="I53" s="1223"/>
      <c r="J53" s="1224"/>
      <c r="K53" s="68">
        <v>515</v>
      </c>
      <c r="L53" s="69">
        <v>514</v>
      </c>
      <c r="M53" s="69">
        <v>324</v>
      </c>
      <c r="N53" s="69">
        <v>320</v>
      </c>
      <c r="O53" s="70">
        <v>426</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23</v>
      </c>
      <c r="C55" s="73"/>
      <c r="D55" s="73"/>
      <c r="E55" s="73"/>
      <c r="F55" s="73"/>
      <c r="G55" s="73"/>
      <c r="H55" s="73"/>
      <c r="I55" s="73"/>
      <c r="J55" s="73"/>
      <c r="K55" s="74"/>
      <c r="L55" s="74"/>
      <c r="M55" s="74"/>
      <c r="N55" s="74"/>
      <c r="O55" s="75" t="s">
        <v>573</v>
      </c>
      <c r="P55" s="48"/>
      <c r="Q55" s="48"/>
      <c r="R55" s="48"/>
      <c r="S55" s="48"/>
      <c r="T55" s="48"/>
      <c r="U55" s="48"/>
    </row>
    <row r="56" spans="1:21" ht="31.5" customHeight="1" thickBot="1" x14ac:dyDescent="0.25">
      <c r="A56" s="48"/>
      <c r="B56" s="76"/>
      <c r="C56" s="77"/>
      <c r="D56" s="77"/>
      <c r="E56" s="78"/>
      <c r="F56" s="78"/>
      <c r="G56" s="78"/>
      <c r="H56" s="78"/>
      <c r="I56" s="78"/>
      <c r="J56" s="79" t="s">
        <v>2</v>
      </c>
      <c r="K56" s="80" t="s">
        <v>574</v>
      </c>
      <c r="L56" s="81" t="s">
        <v>575</v>
      </c>
      <c r="M56" s="81" t="s">
        <v>576</v>
      </c>
      <c r="N56" s="81" t="s">
        <v>577</v>
      </c>
      <c r="O56" s="82" t="s">
        <v>578</v>
      </c>
      <c r="P56" s="48"/>
      <c r="Q56" s="48"/>
      <c r="R56" s="48"/>
      <c r="S56" s="48"/>
      <c r="T56" s="48"/>
      <c r="U56" s="48"/>
    </row>
    <row r="57" spans="1:21" ht="31.5" customHeight="1" x14ac:dyDescent="0.2">
      <c r="B57" s="1225" t="s">
        <v>24</v>
      </c>
      <c r="C57" s="1226"/>
      <c r="D57" s="1229" t="s">
        <v>25</v>
      </c>
      <c r="E57" s="1230"/>
      <c r="F57" s="1230"/>
      <c r="G57" s="1230"/>
      <c r="H57" s="1230"/>
      <c r="I57" s="1230"/>
      <c r="J57" s="1231"/>
      <c r="K57" s="83"/>
      <c r="L57" s="84"/>
      <c r="M57" s="84"/>
      <c r="N57" s="84"/>
      <c r="O57" s="85"/>
    </row>
    <row r="58" spans="1:21" ht="31.5" customHeight="1" thickBot="1" x14ac:dyDescent="0.25">
      <c r="B58" s="1227"/>
      <c r="C58" s="1228"/>
      <c r="D58" s="1232" t="s">
        <v>26</v>
      </c>
      <c r="E58" s="1233"/>
      <c r="F58" s="1233"/>
      <c r="G58" s="1233"/>
      <c r="H58" s="1233"/>
      <c r="I58" s="1233"/>
      <c r="J58" s="1234"/>
      <c r="K58" s="86"/>
      <c r="L58" s="87"/>
      <c r="M58" s="87"/>
      <c r="N58" s="87"/>
      <c r="O58" s="88"/>
    </row>
    <row r="59" spans="1:21" ht="24" customHeight="1" x14ac:dyDescent="0.2">
      <c r="B59" s="89"/>
      <c r="C59" s="89"/>
      <c r="D59" s="90" t="s">
        <v>27</v>
      </c>
      <c r="E59" s="91"/>
      <c r="F59" s="91"/>
      <c r="G59" s="91"/>
      <c r="H59" s="91"/>
      <c r="I59" s="91"/>
      <c r="J59" s="91"/>
      <c r="K59" s="91"/>
      <c r="L59" s="91"/>
      <c r="M59" s="91"/>
      <c r="N59" s="91"/>
      <c r="O59" s="91"/>
    </row>
    <row r="60" spans="1:21" ht="24" customHeight="1" x14ac:dyDescent="0.2">
      <c r="B60" s="92"/>
      <c r="C60" s="92"/>
      <c r="D60" s="90" t="s">
        <v>28</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RB7wOyEb5pwru5H+NoPbJayAppXdwpF/0Y3gnIjBmlzJp4yfPvHdvrxkeYzWNgtNCkLOUPn/mhLV345A1YGHjw==" saltValue="ya+9f6ZeKyLhX4wWdZRr8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8</v>
      </c>
    </row>
    <row r="40" spans="2:13" ht="27.75" customHeight="1" thickBot="1" x14ac:dyDescent="0.25">
      <c r="B40" s="95" t="s">
        <v>9</v>
      </c>
      <c r="C40" s="96"/>
      <c r="D40" s="96"/>
      <c r="E40" s="97"/>
      <c r="F40" s="97"/>
      <c r="G40" s="97"/>
      <c r="H40" s="98" t="s">
        <v>2</v>
      </c>
      <c r="I40" s="99" t="s">
        <v>560</v>
      </c>
      <c r="J40" s="100" t="s">
        <v>561</v>
      </c>
      <c r="K40" s="100" t="s">
        <v>562</v>
      </c>
      <c r="L40" s="100" t="s">
        <v>563</v>
      </c>
      <c r="M40" s="101" t="s">
        <v>564</v>
      </c>
    </row>
    <row r="41" spans="2:13" ht="27.75" customHeight="1" x14ac:dyDescent="0.2">
      <c r="B41" s="1255" t="s">
        <v>29</v>
      </c>
      <c r="C41" s="1256"/>
      <c r="D41" s="102"/>
      <c r="E41" s="1257" t="s">
        <v>30</v>
      </c>
      <c r="F41" s="1257"/>
      <c r="G41" s="1257"/>
      <c r="H41" s="1258"/>
      <c r="I41" s="351">
        <v>21915</v>
      </c>
      <c r="J41" s="352">
        <v>21511</v>
      </c>
      <c r="K41" s="352">
        <v>20636</v>
      </c>
      <c r="L41" s="352">
        <v>19283</v>
      </c>
      <c r="M41" s="353">
        <v>17986</v>
      </c>
    </row>
    <row r="42" spans="2:13" ht="27.75" customHeight="1" x14ac:dyDescent="0.2">
      <c r="B42" s="1245"/>
      <c r="C42" s="1246"/>
      <c r="D42" s="103"/>
      <c r="E42" s="1249" t="s">
        <v>31</v>
      </c>
      <c r="F42" s="1249"/>
      <c r="G42" s="1249"/>
      <c r="H42" s="1250"/>
      <c r="I42" s="354">
        <v>1661</v>
      </c>
      <c r="J42" s="355">
        <v>943</v>
      </c>
      <c r="K42" s="355">
        <v>666</v>
      </c>
      <c r="L42" s="355">
        <v>637</v>
      </c>
      <c r="M42" s="356">
        <v>218</v>
      </c>
    </row>
    <row r="43" spans="2:13" ht="27.75" customHeight="1" x14ac:dyDescent="0.2">
      <c r="B43" s="1245"/>
      <c r="C43" s="1246"/>
      <c r="D43" s="103"/>
      <c r="E43" s="1249" t="s">
        <v>32</v>
      </c>
      <c r="F43" s="1249"/>
      <c r="G43" s="1249"/>
      <c r="H43" s="1250"/>
      <c r="I43" s="354">
        <v>987</v>
      </c>
      <c r="J43" s="355">
        <v>917</v>
      </c>
      <c r="K43" s="355">
        <v>845</v>
      </c>
      <c r="L43" s="355">
        <v>877</v>
      </c>
      <c r="M43" s="356">
        <v>894</v>
      </c>
    </row>
    <row r="44" spans="2:13" ht="27.75" customHeight="1" x14ac:dyDescent="0.2">
      <c r="B44" s="1245"/>
      <c r="C44" s="1246"/>
      <c r="D44" s="103"/>
      <c r="E44" s="1249" t="s">
        <v>33</v>
      </c>
      <c r="F44" s="1249"/>
      <c r="G44" s="1249"/>
      <c r="H44" s="1250"/>
      <c r="I44" s="354">
        <v>133</v>
      </c>
      <c r="J44" s="355">
        <v>1012</v>
      </c>
      <c r="K44" s="355">
        <v>3887</v>
      </c>
      <c r="L44" s="355">
        <v>3864</v>
      </c>
      <c r="M44" s="356">
        <v>3853</v>
      </c>
    </row>
    <row r="45" spans="2:13" ht="27.75" customHeight="1" x14ac:dyDescent="0.2">
      <c r="B45" s="1245"/>
      <c r="C45" s="1246"/>
      <c r="D45" s="103"/>
      <c r="E45" s="1249" t="s">
        <v>34</v>
      </c>
      <c r="F45" s="1249"/>
      <c r="G45" s="1249"/>
      <c r="H45" s="1250"/>
      <c r="I45" s="354">
        <v>3836</v>
      </c>
      <c r="J45" s="355">
        <v>3928</v>
      </c>
      <c r="K45" s="355">
        <v>4052</v>
      </c>
      <c r="L45" s="355">
        <v>4255</v>
      </c>
      <c r="M45" s="356">
        <v>4334</v>
      </c>
    </row>
    <row r="46" spans="2:13" ht="27.75" customHeight="1" x14ac:dyDescent="0.2">
      <c r="B46" s="1245"/>
      <c r="C46" s="1246"/>
      <c r="D46" s="104"/>
      <c r="E46" s="1249" t="s">
        <v>35</v>
      </c>
      <c r="F46" s="1249"/>
      <c r="G46" s="1249"/>
      <c r="H46" s="1250"/>
      <c r="I46" s="354" t="s">
        <v>519</v>
      </c>
      <c r="J46" s="355" t="s">
        <v>519</v>
      </c>
      <c r="K46" s="355" t="s">
        <v>519</v>
      </c>
      <c r="L46" s="355" t="s">
        <v>519</v>
      </c>
      <c r="M46" s="356" t="s">
        <v>519</v>
      </c>
    </row>
    <row r="47" spans="2:13" ht="27.75" customHeight="1" x14ac:dyDescent="0.2">
      <c r="B47" s="1245"/>
      <c r="C47" s="1246"/>
      <c r="D47" s="105"/>
      <c r="E47" s="1259" t="s">
        <v>36</v>
      </c>
      <c r="F47" s="1260"/>
      <c r="G47" s="1260"/>
      <c r="H47" s="1261"/>
      <c r="I47" s="354" t="s">
        <v>519</v>
      </c>
      <c r="J47" s="355" t="s">
        <v>519</v>
      </c>
      <c r="K47" s="355" t="s">
        <v>519</v>
      </c>
      <c r="L47" s="355" t="s">
        <v>519</v>
      </c>
      <c r="M47" s="356" t="s">
        <v>519</v>
      </c>
    </row>
    <row r="48" spans="2:13" ht="27.75" customHeight="1" x14ac:dyDescent="0.2">
      <c r="B48" s="1245"/>
      <c r="C48" s="1246"/>
      <c r="D48" s="103"/>
      <c r="E48" s="1249" t="s">
        <v>37</v>
      </c>
      <c r="F48" s="1249"/>
      <c r="G48" s="1249"/>
      <c r="H48" s="1250"/>
      <c r="I48" s="354" t="s">
        <v>519</v>
      </c>
      <c r="J48" s="355" t="s">
        <v>519</v>
      </c>
      <c r="K48" s="355" t="s">
        <v>519</v>
      </c>
      <c r="L48" s="355" t="s">
        <v>519</v>
      </c>
      <c r="M48" s="356" t="s">
        <v>519</v>
      </c>
    </row>
    <row r="49" spans="2:13" ht="27.75" customHeight="1" x14ac:dyDescent="0.2">
      <c r="B49" s="1247"/>
      <c r="C49" s="1248"/>
      <c r="D49" s="103"/>
      <c r="E49" s="1249" t="s">
        <v>38</v>
      </c>
      <c r="F49" s="1249"/>
      <c r="G49" s="1249"/>
      <c r="H49" s="1250"/>
      <c r="I49" s="354" t="s">
        <v>519</v>
      </c>
      <c r="J49" s="355" t="s">
        <v>519</v>
      </c>
      <c r="K49" s="355" t="s">
        <v>519</v>
      </c>
      <c r="L49" s="355" t="s">
        <v>519</v>
      </c>
      <c r="M49" s="356" t="s">
        <v>519</v>
      </c>
    </row>
    <row r="50" spans="2:13" ht="27.75" customHeight="1" x14ac:dyDescent="0.2">
      <c r="B50" s="1243" t="s">
        <v>39</v>
      </c>
      <c r="C50" s="1244"/>
      <c r="D50" s="106"/>
      <c r="E50" s="1249" t="s">
        <v>40</v>
      </c>
      <c r="F50" s="1249"/>
      <c r="G50" s="1249"/>
      <c r="H50" s="1250"/>
      <c r="I50" s="354">
        <v>8011</v>
      </c>
      <c r="J50" s="355">
        <v>8978</v>
      </c>
      <c r="K50" s="355">
        <v>9141</v>
      </c>
      <c r="L50" s="355">
        <v>10440</v>
      </c>
      <c r="M50" s="356">
        <v>13229</v>
      </c>
    </row>
    <row r="51" spans="2:13" ht="27.75" customHeight="1" x14ac:dyDescent="0.2">
      <c r="B51" s="1245"/>
      <c r="C51" s="1246"/>
      <c r="D51" s="103"/>
      <c r="E51" s="1249" t="s">
        <v>41</v>
      </c>
      <c r="F51" s="1249"/>
      <c r="G51" s="1249"/>
      <c r="H51" s="1250"/>
      <c r="I51" s="354">
        <v>7399</v>
      </c>
      <c r="J51" s="355">
        <v>7492</v>
      </c>
      <c r="K51" s="355">
        <v>7101</v>
      </c>
      <c r="L51" s="355">
        <v>6508</v>
      </c>
      <c r="M51" s="356">
        <v>7023</v>
      </c>
    </row>
    <row r="52" spans="2:13" ht="27.75" customHeight="1" x14ac:dyDescent="0.2">
      <c r="B52" s="1247"/>
      <c r="C52" s="1248"/>
      <c r="D52" s="103"/>
      <c r="E52" s="1249" t="s">
        <v>42</v>
      </c>
      <c r="F52" s="1249"/>
      <c r="G52" s="1249"/>
      <c r="H52" s="1250"/>
      <c r="I52" s="354">
        <v>11097</v>
      </c>
      <c r="J52" s="355">
        <v>10245</v>
      </c>
      <c r="K52" s="355">
        <v>10029</v>
      </c>
      <c r="L52" s="355">
        <v>8908</v>
      </c>
      <c r="M52" s="356">
        <v>8209</v>
      </c>
    </row>
    <row r="53" spans="2:13" ht="27.75" customHeight="1" thickBot="1" x14ac:dyDescent="0.25">
      <c r="B53" s="1251" t="s">
        <v>43</v>
      </c>
      <c r="C53" s="1252"/>
      <c r="D53" s="107"/>
      <c r="E53" s="1253" t="s">
        <v>44</v>
      </c>
      <c r="F53" s="1253"/>
      <c r="G53" s="1253"/>
      <c r="H53" s="1254"/>
      <c r="I53" s="357">
        <v>2025</v>
      </c>
      <c r="J53" s="358">
        <v>1596</v>
      </c>
      <c r="K53" s="358">
        <v>3813</v>
      </c>
      <c r="L53" s="358">
        <v>3059</v>
      </c>
      <c r="M53" s="359">
        <v>-1175</v>
      </c>
    </row>
    <row r="54" spans="2:13" ht="27.75" customHeight="1" x14ac:dyDescent="0.2">
      <c r="B54" s="108" t="s">
        <v>45</v>
      </c>
      <c r="C54" s="109"/>
      <c r="D54" s="109"/>
      <c r="E54" s="110"/>
      <c r="F54" s="110"/>
      <c r="G54" s="110"/>
      <c r="H54" s="110"/>
      <c r="I54" s="111"/>
      <c r="J54" s="111"/>
      <c r="K54" s="111"/>
      <c r="L54" s="111"/>
      <c r="M54" s="111"/>
    </row>
    <row r="55" spans="2:13" ht="13.2" x14ac:dyDescent="0.2"/>
  </sheetData>
  <sheetProtection algorithmName="SHA-512" hashValue="C7GaC8VH3JxFi1cFlxK+mYzV+64LMNzJkTRp5jSXfw9ChhRd5Ec5UuaDyEcLbRT+oG0l1oSwqubnWCXoLzKyRw==" saltValue="hBcin3iQBbcZo9KTP4+M6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46</v>
      </c>
    </row>
    <row r="54" spans="2:8" ht="29.25" customHeight="1" thickBot="1" x14ac:dyDescent="0.3">
      <c r="B54" s="113" t="s">
        <v>1</v>
      </c>
      <c r="C54" s="114"/>
      <c r="D54" s="114"/>
      <c r="E54" s="115" t="s">
        <v>2</v>
      </c>
      <c r="F54" s="116" t="s">
        <v>562</v>
      </c>
      <c r="G54" s="116" t="s">
        <v>563</v>
      </c>
      <c r="H54" s="117" t="s">
        <v>564</v>
      </c>
    </row>
    <row r="55" spans="2:8" ht="52.5" customHeight="1" x14ac:dyDescent="0.2">
      <c r="B55" s="118"/>
      <c r="C55" s="1270" t="s">
        <v>47</v>
      </c>
      <c r="D55" s="1270"/>
      <c r="E55" s="1271"/>
      <c r="F55" s="119">
        <v>3614</v>
      </c>
      <c r="G55" s="119">
        <v>5084</v>
      </c>
      <c r="H55" s="120">
        <v>7164</v>
      </c>
    </row>
    <row r="56" spans="2:8" ht="52.5" customHeight="1" x14ac:dyDescent="0.2">
      <c r="B56" s="121"/>
      <c r="C56" s="1272" t="s">
        <v>48</v>
      </c>
      <c r="D56" s="1272"/>
      <c r="E56" s="1273"/>
      <c r="F56" s="122" t="s">
        <v>519</v>
      </c>
      <c r="G56" s="122" t="s">
        <v>519</v>
      </c>
      <c r="H56" s="123" t="s">
        <v>519</v>
      </c>
    </row>
    <row r="57" spans="2:8" ht="53.25" customHeight="1" x14ac:dyDescent="0.2">
      <c r="B57" s="121"/>
      <c r="C57" s="1274" t="s">
        <v>49</v>
      </c>
      <c r="D57" s="1274"/>
      <c r="E57" s="1275"/>
      <c r="F57" s="124">
        <v>4843</v>
      </c>
      <c r="G57" s="124">
        <v>4792</v>
      </c>
      <c r="H57" s="125">
        <v>5490</v>
      </c>
    </row>
    <row r="58" spans="2:8" ht="45.75" customHeight="1" x14ac:dyDescent="0.2">
      <c r="B58" s="126"/>
      <c r="C58" s="1262" t="s">
        <v>592</v>
      </c>
      <c r="D58" s="1263"/>
      <c r="E58" s="1264"/>
      <c r="F58" s="127">
        <v>2789</v>
      </c>
      <c r="G58" s="128">
        <v>2679</v>
      </c>
      <c r="H58" s="128">
        <v>2640</v>
      </c>
    </row>
    <row r="59" spans="2:8" ht="45.75" customHeight="1" x14ac:dyDescent="0.2">
      <c r="B59" s="126"/>
      <c r="C59" s="1262" t="s">
        <v>593</v>
      </c>
      <c r="D59" s="1263"/>
      <c r="E59" s="1264"/>
      <c r="F59" s="127">
        <v>1117</v>
      </c>
      <c r="G59" s="128">
        <v>1069</v>
      </c>
      <c r="H59" s="128">
        <v>1188</v>
      </c>
    </row>
    <row r="60" spans="2:8" ht="45.75" customHeight="1" x14ac:dyDescent="0.2">
      <c r="B60" s="126"/>
      <c r="C60" s="1262" t="s">
        <v>594</v>
      </c>
      <c r="D60" s="1263"/>
      <c r="E60" s="1264"/>
      <c r="F60" s="127">
        <v>757</v>
      </c>
      <c r="G60" s="128">
        <v>760</v>
      </c>
      <c r="H60" s="128">
        <v>958</v>
      </c>
    </row>
    <row r="61" spans="2:8" ht="45.75" customHeight="1" x14ac:dyDescent="0.2">
      <c r="B61" s="126"/>
      <c r="C61" s="1262" t="s">
        <v>595</v>
      </c>
      <c r="D61" s="1263"/>
      <c r="E61" s="1264"/>
      <c r="F61" s="127" t="s">
        <v>597</v>
      </c>
      <c r="G61" s="128">
        <v>139</v>
      </c>
      <c r="H61" s="128">
        <v>369</v>
      </c>
    </row>
    <row r="62" spans="2:8" ht="45.75" customHeight="1" thickBot="1" x14ac:dyDescent="0.25">
      <c r="B62" s="129"/>
      <c r="C62" s="1265" t="s">
        <v>596</v>
      </c>
      <c r="D62" s="1266"/>
      <c r="E62" s="1267"/>
      <c r="F62" s="130">
        <v>107</v>
      </c>
      <c r="G62" s="131">
        <v>63</v>
      </c>
      <c r="H62" s="131">
        <v>152</v>
      </c>
    </row>
    <row r="63" spans="2:8" ht="52.5" customHeight="1" thickBot="1" x14ac:dyDescent="0.25">
      <c r="B63" s="132"/>
      <c r="C63" s="1268" t="s">
        <v>50</v>
      </c>
      <c r="D63" s="1268"/>
      <c r="E63" s="1269"/>
      <c r="F63" s="133">
        <v>8457</v>
      </c>
      <c r="G63" s="133">
        <v>9876</v>
      </c>
      <c r="H63" s="134">
        <v>12654</v>
      </c>
    </row>
    <row r="64" spans="2:8" ht="13.2" x14ac:dyDescent="0.2"/>
  </sheetData>
  <sheetProtection algorithmName="SHA-512" hashValue="jzdAdxZvppGYjXVrldIsPembcO5zdkLSdQbKnx7+1s5TyZXGBNoAseVwl2gW5KIw8FbYYUuXvzCH9wCCv8e4Dg==" saltValue="VvI7rMkQrumIaUOVl73lB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601</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602</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84" t="s">
        <v>610</v>
      </c>
      <c r="AO43" s="1285"/>
      <c r="AP43" s="1285"/>
      <c r="AQ43" s="1285"/>
      <c r="AR43" s="1285"/>
      <c r="AS43" s="1285"/>
      <c r="AT43" s="1285"/>
      <c r="AU43" s="1285"/>
      <c r="AV43" s="1285"/>
      <c r="AW43" s="1285"/>
      <c r="AX43" s="1285"/>
      <c r="AY43" s="1285"/>
      <c r="AZ43" s="1285"/>
      <c r="BA43" s="1285"/>
      <c r="BB43" s="1285"/>
      <c r="BC43" s="1285"/>
      <c r="BD43" s="1285"/>
      <c r="BE43" s="1285"/>
      <c r="BF43" s="1285"/>
      <c r="BG43" s="1285"/>
      <c r="BH43" s="1285"/>
      <c r="BI43" s="1285"/>
      <c r="BJ43" s="1285"/>
      <c r="BK43" s="1285"/>
      <c r="BL43" s="1285"/>
      <c r="BM43" s="1285"/>
      <c r="BN43" s="1285"/>
      <c r="BO43" s="1285"/>
      <c r="BP43" s="1285"/>
      <c r="BQ43" s="1285"/>
      <c r="BR43" s="1285"/>
      <c r="BS43" s="1285"/>
      <c r="BT43" s="1285"/>
      <c r="BU43" s="1285"/>
      <c r="BV43" s="1285"/>
      <c r="BW43" s="1285"/>
      <c r="BX43" s="1285"/>
      <c r="BY43" s="1285"/>
      <c r="BZ43" s="1285"/>
      <c r="CA43" s="1285"/>
      <c r="CB43" s="1285"/>
      <c r="CC43" s="1285"/>
      <c r="CD43" s="1285"/>
      <c r="CE43" s="1285"/>
      <c r="CF43" s="1285"/>
      <c r="CG43" s="1285"/>
      <c r="CH43" s="1285"/>
      <c r="CI43" s="1285"/>
      <c r="CJ43" s="1285"/>
      <c r="CK43" s="1285"/>
      <c r="CL43" s="1285"/>
      <c r="CM43" s="1285"/>
      <c r="CN43" s="1285"/>
      <c r="CO43" s="1285"/>
      <c r="CP43" s="1285"/>
      <c r="CQ43" s="1285"/>
      <c r="CR43" s="1285"/>
      <c r="CS43" s="1285"/>
      <c r="CT43" s="1285"/>
      <c r="CU43" s="1285"/>
      <c r="CV43" s="1285"/>
      <c r="CW43" s="1285"/>
      <c r="CX43" s="1285"/>
      <c r="CY43" s="1285"/>
      <c r="CZ43" s="1285"/>
      <c r="DA43" s="1285"/>
      <c r="DB43" s="1285"/>
      <c r="DC43" s="1286"/>
    </row>
    <row r="44" spans="2:109" ht="13.2" x14ac:dyDescent="0.2">
      <c r="B44" s="375"/>
      <c r="AN44" s="1287"/>
      <c r="AO44" s="1288"/>
      <c r="AP44" s="1288"/>
      <c r="AQ44" s="1288"/>
      <c r="AR44" s="1288"/>
      <c r="AS44" s="1288"/>
      <c r="AT44" s="1288"/>
      <c r="AU44" s="1288"/>
      <c r="AV44" s="1288"/>
      <c r="AW44" s="1288"/>
      <c r="AX44" s="1288"/>
      <c r="AY44" s="1288"/>
      <c r="AZ44" s="1288"/>
      <c r="BA44" s="1288"/>
      <c r="BB44" s="1288"/>
      <c r="BC44" s="1288"/>
      <c r="BD44" s="1288"/>
      <c r="BE44" s="1288"/>
      <c r="BF44" s="1288"/>
      <c r="BG44" s="1288"/>
      <c r="BH44" s="1288"/>
      <c r="BI44" s="1288"/>
      <c r="BJ44" s="1288"/>
      <c r="BK44" s="1288"/>
      <c r="BL44" s="1288"/>
      <c r="BM44" s="1288"/>
      <c r="BN44" s="1288"/>
      <c r="BO44" s="1288"/>
      <c r="BP44" s="1288"/>
      <c r="BQ44" s="1288"/>
      <c r="BR44" s="1288"/>
      <c r="BS44" s="1288"/>
      <c r="BT44" s="1288"/>
      <c r="BU44" s="1288"/>
      <c r="BV44" s="1288"/>
      <c r="BW44" s="1288"/>
      <c r="BX44" s="1288"/>
      <c r="BY44" s="1288"/>
      <c r="BZ44" s="1288"/>
      <c r="CA44" s="1288"/>
      <c r="CB44" s="1288"/>
      <c r="CC44" s="1288"/>
      <c r="CD44" s="1288"/>
      <c r="CE44" s="1288"/>
      <c r="CF44" s="1288"/>
      <c r="CG44" s="1288"/>
      <c r="CH44" s="1288"/>
      <c r="CI44" s="1288"/>
      <c r="CJ44" s="1288"/>
      <c r="CK44" s="1288"/>
      <c r="CL44" s="1288"/>
      <c r="CM44" s="1288"/>
      <c r="CN44" s="1288"/>
      <c r="CO44" s="1288"/>
      <c r="CP44" s="1288"/>
      <c r="CQ44" s="1288"/>
      <c r="CR44" s="1288"/>
      <c r="CS44" s="1288"/>
      <c r="CT44" s="1288"/>
      <c r="CU44" s="1288"/>
      <c r="CV44" s="1288"/>
      <c r="CW44" s="1288"/>
      <c r="CX44" s="1288"/>
      <c r="CY44" s="1288"/>
      <c r="CZ44" s="1288"/>
      <c r="DA44" s="1288"/>
      <c r="DB44" s="1288"/>
      <c r="DC44" s="1289"/>
    </row>
    <row r="45" spans="2:109" ht="13.2" x14ac:dyDescent="0.2">
      <c r="B45" s="375"/>
      <c r="AN45" s="1287"/>
      <c r="AO45" s="1288"/>
      <c r="AP45" s="1288"/>
      <c r="AQ45" s="1288"/>
      <c r="AR45" s="1288"/>
      <c r="AS45" s="1288"/>
      <c r="AT45" s="1288"/>
      <c r="AU45" s="1288"/>
      <c r="AV45" s="1288"/>
      <c r="AW45" s="1288"/>
      <c r="AX45" s="1288"/>
      <c r="AY45" s="1288"/>
      <c r="AZ45" s="1288"/>
      <c r="BA45" s="1288"/>
      <c r="BB45" s="1288"/>
      <c r="BC45" s="1288"/>
      <c r="BD45" s="1288"/>
      <c r="BE45" s="1288"/>
      <c r="BF45" s="1288"/>
      <c r="BG45" s="1288"/>
      <c r="BH45" s="1288"/>
      <c r="BI45" s="1288"/>
      <c r="BJ45" s="1288"/>
      <c r="BK45" s="1288"/>
      <c r="BL45" s="1288"/>
      <c r="BM45" s="1288"/>
      <c r="BN45" s="1288"/>
      <c r="BO45" s="1288"/>
      <c r="BP45" s="1288"/>
      <c r="BQ45" s="1288"/>
      <c r="BR45" s="1288"/>
      <c r="BS45" s="1288"/>
      <c r="BT45" s="1288"/>
      <c r="BU45" s="1288"/>
      <c r="BV45" s="1288"/>
      <c r="BW45" s="1288"/>
      <c r="BX45" s="1288"/>
      <c r="BY45" s="1288"/>
      <c r="BZ45" s="1288"/>
      <c r="CA45" s="1288"/>
      <c r="CB45" s="1288"/>
      <c r="CC45" s="1288"/>
      <c r="CD45" s="1288"/>
      <c r="CE45" s="1288"/>
      <c r="CF45" s="1288"/>
      <c r="CG45" s="1288"/>
      <c r="CH45" s="1288"/>
      <c r="CI45" s="1288"/>
      <c r="CJ45" s="1288"/>
      <c r="CK45" s="1288"/>
      <c r="CL45" s="1288"/>
      <c r="CM45" s="1288"/>
      <c r="CN45" s="1288"/>
      <c r="CO45" s="1288"/>
      <c r="CP45" s="1288"/>
      <c r="CQ45" s="1288"/>
      <c r="CR45" s="1288"/>
      <c r="CS45" s="1288"/>
      <c r="CT45" s="1288"/>
      <c r="CU45" s="1288"/>
      <c r="CV45" s="1288"/>
      <c r="CW45" s="1288"/>
      <c r="CX45" s="1288"/>
      <c r="CY45" s="1288"/>
      <c r="CZ45" s="1288"/>
      <c r="DA45" s="1288"/>
      <c r="DB45" s="1288"/>
      <c r="DC45" s="1289"/>
    </row>
    <row r="46" spans="2:109" ht="13.2" x14ac:dyDescent="0.2">
      <c r="B46" s="375"/>
      <c r="AN46" s="1287"/>
      <c r="AO46" s="1288"/>
      <c r="AP46" s="1288"/>
      <c r="AQ46" s="1288"/>
      <c r="AR46" s="1288"/>
      <c r="AS46" s="1288"/>
      <c r="AT46" s="1288"/>
      <c r="AU46" s="1288"/>
      <c r="AV46" s="1288"/>
      <c r="AW46" s="1288"/>
      <c r="AX46" s="1288"/>
      <c r="AY46" s="1288"/>
      <c r="AZ46" s="1288"/>
      <c r="BA46" s="1288"/>
      <c r="BB46" s="1288"/>
      <c r="BC46" s="1288"/>
      <c r="BD46" s="1288"/>
      <c r="BE46" s="1288"/>
      <c r="BF46" s="1288"/>
      <c r="BG46" s="1288"/>
      <c r="BH46" s="1288"/>
      <c r="BI46" s="1288"/>
      <c r="BJ46" s="1288"/>
      <c r="BK46" s="1288"/>
      <c r="BL46" s="1288"/>
      <c r="BM46" s="1288"/>
      <c r="BN46" s="1288"/>
      <c r="BO46" s="1288"/>
      <c r="BP46" s="1288"/>
      <c r="BQ46" s="1288"/>
      <c r="BR46" s="1288"/>
      <c r="BS46" s="1288"/>
      <c r="BT46" s="1288"/>
      <c r="BU46" s="1288"/>
      <c r="BV46" s="1288"/>
      <c r="BW46" s="1288"/>
      <c r="BX46" s="1288"/>
      <c r="BY46" s="1288"/>
      <c r="BZ46" s="1288"/>
      <c r="CA46" s="1288"/>
      <c r="CB46" s="1288"/>
      <c r="CC46" s="1288"/>
      <c r="CD46" s="1288"/>
      <c r="CE46" s="1288"/>
      <c r="CF46" s="1288"/>
      <c r="CG46" s="1288"/>
      <c r="CH46" s="1288"/>
      <c r="CI46" s="1288"/>
      <c r="CJ46" s="1288"/>
      <c r="CK46" s="1288"/>
      <c r="CL46" s="1288"/>
      <c r="CM46" s="1288"/>
      <c r="CN46" s="1288"/>
      <c r="CO46" s="1288"/>
      <c r="CP46" s="1288"/>
      <c r="CQ46" s="1288"/>
      <c r="CR46" s="1288"/>
      <c r="CS46" s="1288"/>
      <c r="CT46" s="1288"/>
      <c r="CU46" s="1288"/>
      <c r="CV46" s="1288"/>
      <c r="CW46" s="1288"/>
      <c r="CX46" s="1288"/>
      <c r="CY46" s="1288"/>
      <c r="CZ46" s="1288"/>
      <c r="DA46" s="1288"/>
      <c r="DB46" s="1288"/>
      <c r="DC46" s="1289"/>
    </row>
    <row r="47" spans="2:109" ht="13.2" x14ac:dyDescent="0.2">
      <c r="B47" s="375"/>
      <c r="AN47" s="1290"/>
      <c r="AO47" s="1291"/>
      <c r="AP47" s="1291"/>
      <c r="AQ47" s="1291"/>
      <c r="AR47" s="1291"/>
      <c r="AS47" s="1291"/>
      <c r="AT47" s="1291"/>
      <c r="AU47" s="1291"/>
      <c r="AV47" s="1291"/>
      <c r="AW47" s="1291"/>
      <c r="AX47" s="1291"/>
      <c r="AY47" s="1291"/>
      <c r="AZ47" s="1291"/>
      <c r="BA47" s="1291"/>
      <c r="BB47" s="1291"/>
      <c r="BC47" s="1291"/>
      <c r="BD47" s="1291"/>
      <c r="BE47" s="1291"/>
      <c r="BF47" s="1291"/>
      <c r="BG47" s="1291"/>
      <c r="BH47" s="1291"/>
      <c r="BI47" s="1291"/>
      <c r="BJ47" s="1291"/>
      <c r="BK47" s="1291"/>
      <c r="BL47" s="1291"/>
      <c r="BM47" s="1291"/>
      <c r="BN47" s="1291"/>
      <c r="BO47" s="1291"/>
      <c r="BP47" s="1291"/>
      <c r="BQ47" s="1291"/>
      <c r="BR47" s="1291"/>
      <c r="BS47" s="1291"/>
      <c r="BT47" s="1291"/>
      <c r="BU47" s="1291"/>
      <c r="BV47" s="1291"/>
      <c r="BW47" s="1291"/>
      <c r="BX47" s="1291"/>
      <c r="BY47" s="1291"/>
      <c r="BZ47" s="1291"/>
      <c r="CA47" s="1291"/>
      <c r="CB47" s="1291"/>
      <c r="CC47" s="1291"/>
      <c r="CD47" s="1291"/>
      <c r="CE47" s="1291"/>
      <c r="CF47" s="1291"/>
      <c r="CG47" s="1291"/>
      <c r="CH47" s="1291"/>
      <c r="CI47" s="1291"/>
      <c r="CJ47" s="1291"/>
      <c r="CK47" s="1291"/>
      <c r="CL47" s="1291"/>
      <c r="CM47" s="1291"/>
      <c r="CN47" s="1291"/>
      <c r="CO47" s="1291"/>
      <c r="CP47" s="1291"/>
      <c r="CQ47" s="1291"/>
      <c r="CR47" s="1291"/>
      <c r="CS47" s="1291"/>
      <c r="CT47" s="1291"/>
      <c r="CU47" s="1291"/>
      <c r="CV47" s="1291"/>
      <c r="CW47" s="1291"/>
      <c r="CX47" s="1291"/>
      <c r="CY47" s="1291"/>
      <c r="CZ47" s="1291"/>
      <c r="DA47" s="1291"/>
      <c r="DB47" s="1291"/>
      <c r="DC47" s="1292"/>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603</v>
      </c>
    </row>
    <row r="50" spans="1:109" ht="13.2" x14ac:dyDescent="0.2">
      <c r="B50" s="375"/>
      <c r="G50" s="1276"/>
      <c r="H50" s="1276"/>
      <c r="I50" s="1276"/>
      <c r="J50" s="1276"/>
      <c r="K50" s="385"/>
      <c r="L50" s="385"/>
      <c r="M50" s="386"/>
      <c r="N50" s="386"/>
      <c r="AN50" s="1294"/>
      <c r="AO50" s="1295"/>
      <c r="AP50" s="1295"/>
      <c r="AQ50" s="1295"/>
      <c r="AR50" s="1295"/>
      <c r="AS50" s="1295"/>
      <c r="AT50" s="1295"/>
      <c r="AU50" s="1295"/>
      <c r="AV50" s="1295"/>
      <c r="AW50" s="1295"/>
      <c r="AX50" s="1295"/>
      <c r="AY50" s="1295"/>
      <c r="AZ50" s="1295"/>
      <c r="BA50" s="1295"/>
      <c r="BB50" s="1295"/>
      <c r="BC50" s="1295"/>
      <c r="BD50" s="1295"/>
      <c r="BE50" s="1295"/>
      <c r="BF50" s="1295"/>
      <c r="BG50" s="1295"/>
      <c r="BH50" s="1295"/>
      <c r="BI50" s="1295"/>
      <c r="BJ50" s="1295"/>
      <c r="BK50" s="1295"/>
      <c r="BL50" s="1295"/>
      <c r="BM50" s="1295"/>
      <c r="BN50" s="1295"/>
      <c r="BO50" s="1296"/>
      <c r="BP50" s="1282" t="s">
        <v>560</v>
      </c>
      <c r="BQ50" s="1282"/>
      <c r="BR50" s="1282"/>
      <c r="BS50" s="1282"/>
      <c r="BT50" s="1282"/>
      <c r="BU50" s="1282"/>
      <c r="BV50" s="1282"/>
      <c r="BW50" s="1282"/>
      <c r="BX50" s="1282" t="s">
        <v>561</v>
      </c>
      <c r="BY50" s="1282"/>
      <c r="BZ50" s="1282"/>
      <c r="CA50" s="1282"/>
      <c r="CB50" s="1282"/>
      <c r="CC50" s="1282"/>
      <c r="CD50" s="1282"/>
      <c r="CE50" s="1282"/>
      <c r="CF50" s="1282" t="s">
        <v>562</v>
      </c>
      <c r="CG50" s="1282"/>
      <c r="CH50" s="1282"/>
      <c r="CI50" s="1282"/>
      <c r="CJ50" s="1282"/>
      <c r="CK50" s="1282"/>
      <c r="CL50" s="1282"/>
      <c r="CM50" s="1282"/>
      <c r="CN50" s="1282" t="s">
        <v>563</v>
      </c>
      <c r="CO50" s="1282"/>
      <c r="CP50" s="1282"/>
      <c r="CQ50" s="1282"/>
      <c r="CR50" s="1282"/>
      <c r="CS50" s="1282"/>
      <c r="CT50" s="1282"/>
      <c r="CU50" s="1282"/>
      <c r="CV50" s="1282" t="s">
        <v>564</v>
      </c>
      <c r="CW50" s="1282"/>
      <c r="CX50" s="1282"/>
      <c r="CY50" s="1282"/>
      <c r="CZ50" s="1282"/>
      <c r="DA50" s="1282"/>
      <c r="DB50" s="1282"/>
      <c r="DC50" s="1282"/>
    </row>
    <row r="51" spans="1:109" ht="13.5" customHeight="1" x14ac:dyDescent="0.2">
      <c r="B51" s="375"/>
      <c r="G51" s="1293"/>
      <c r="H51" s="1293"/>
      <c r="I51" s="1297"/>
      <c r="J51" s="1297"/>
      <c r="K51" s="1283"/>
      <c r="L51" s="1283"/>
      <c r="M51" s="1283"/>
      <c r="N51" s="1283"/>
      <c r="AM51" s="384"/>
      <c r="AN51" s="1281" t="s">
        <v>604</v>
      </c>
      <c r="AO51" s="1281"/>
      <c r="AP51" s="1281"/>
      <c r="AQ51" s="1281"/>
      <c r="AR51" s="1281"/>
      <c r="AS51" s="1281"/>
      <c r="AT51" s="1281"/>
      <c r="AU51" s="1281"/>
      <c r="AV51" s="1281"/>
      <c r="AW51" s="1281"/>
      <c r="AX51" s="1281"/>
      <c r="AY51" s="1281"/>
      <c r="AZ51" s="1281"/>
      <c r="BA51" s="1281"/>
      <c r="BB51" s="1281" t="s">
        <v>605</v>
      </c>
      <c r="BC51" s="1281"/>
      <c r="BD51" s="1281"/>
      <c r="BE51" s="1281"/>
      <c r="BF51" s="1281"/>
      <c r="BG51" s="1281"/>
      <c r="BH51" s="1281"/>
      <c r="BI51" s="1281"/>
      <c r="BJ51" s="1281"/>
      <c r="BK51" s="1281"/>
      <c r="BL51" s="1281"/>
      <c r="BM51" s="1281"/>
      <c r="BN51" s="1281"/>
      <c r="BO51" s="1281"/>
      <c r="BP51" s="1278">
        <v>9.6</v>
      </c>
      <c r="BQ51" s="1278"/>
      <c r="BR51" s="1278"/>
      <c r="BS51" s="1278"/>
      <c r="BT51" s="1278"/>
      <c r="BU51" s="1278"/>
      <c r="BV51" s="1278"/>
      <c r="BW51" s="1278"/>
      <c r="BX51" s="1278">
        <v>7.6</v>
      </c>
      <c r="BY51" s="1278"/>
      <c r="BZ51" s="1278"/>
      <c r="CA51" s="1278"/>
      <c r="CB51" s="1278"/>
      <c r="CC51" s="1278"/>
      <c r="CD51" s="1278"/>
      <c r="CE51" s="1278"/>
      <c r="CF51" s="1278">
        <v>17.899999999999999</v>
      </c>
      <c r="CG51" s="1278"/>
      <c r="CH51" s="1278"/>
      <c r="CI51" s="1278"/>
      <c r="CJ51" s="1278"/>
      <c r="CK51" s="1278"/>
      <c r="CL51" s="1278"/>
      <c r="CM51" s="1278"/>
      <c r="CN51" s="1278">
        <v>13.8</v>
      </c>
      <c r="CO51" s="1278"/>
      <c r="CP51" s="1278"/>
      <c r="CQ51" s="1278"/>
      <c r="CR51" s="1278"/>
      <c r="CS51" s="1278"/>
      <c r="CT51" s="1278"/>
      <c r="CU51" s="1278"/>
      <c r="CV51" s="1278"/>
      <c r="CW51" s="1278"/>
      <c r="CX51" s="1278"/>
      <c r="CY51" s="1278"/>
      <c r="CZ51" s="1278"/>
      <c r="DA51" s="1278"/>
      <c r="DB51" s="1278"/>
      <c r="DC51" s="1278"/>
    </row>
    <row r="52" spans="1:109" ht="13.2" x14ac:dyDescent="0.2">
      <c r="B52" s="375"/>
      <c r="G52" s="1293"/>
      <c r="H52" s="1293"/>
      <c r="I52" s="1297"/>
      <c r="J52" s="1297"/>
      <c r="K52" s="1283"/>
      <c r="L52" s="1283"/>
      <c r="M52" s="1283"/>
      <c r="N52" s="1283"/>
      <c r="AM52" s="384"/>
      <c r="AN52" s="1281"/>
      <c r="AO52" s="1281"/>
      <c r="AP52" s="1281"/>
      <c r="AQ52" s="1281"/>
      <c r="AR52" s="1281"/>
      <c r="AS52" s="1281"/>
      <c r="AT52" s="1281"/>
      <c r="AU52" s="1281"/>
      <c r="AV52" s="1281"/>
      <c r="AW52" s="1281"/>
      <c r="AX52" s="1281"/>
      <c r="AY52" s="1281"/>
      <c r="AZ52" s="1281"/>
      <c r="BA52" s="1281"/>
      <c r="BB52" s="1281"/>
      <c r="BC52" s="1281"/>
      <c r="BD52" s="1281"/>
      <c r="BE52" s="1281"/>
      <c r="BF52" s="1281"/>
      <c r="BG52" s="1281"/>
      <c r="BH52" s="1281"/>
      <c r="BI52" s="1281"/>
      <c r="BJ52" s="1281"/>
      <c r="BK52" s="1281"/>
      <c r="BL52" s="1281"/>
      <c r="BM52" s="1281"/>
      <c r="BN52" s="1281"/>
      <c r="BO52" s="1281"/>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ht="13.2" x14ac:dyDescent="0.2">
      <c r="A53" s="383"/>
      <c r="B53" s="375"/>
      <c r="G53" s="1293"/>
      <c r="H53" s="1293"/>
      <c r="I53" s="1276"/>
      <c r="J53" s="1276"/>
      <c r="K53" s="1283"/>
      <c r="L53" s="1283"/>
      <c r="M53" s="1283"/>
      <c r="N53" s="1283"/>
      <c r="AM53" s="384"/>
      <c r="AN53" s="1281"/>
      <c r="AO53" s="1281"/>
      <c r="AP53" s="1281"/>
      <c r="AQ53" s="1281"/>
      <c r="AR53" s="1281"/>
      <c r="AS53" s="1281"/>
      <c r="AT53" s="1281"/>
      <c r="AU53" s="1281"/>
      <c r="AV53" s="1281"/>
      <c r="AW53" s="1281"/>
      <c r="AX53" s="1281"/>
      <c r="AY53" s="1281"/>
      <c r="AZ53" s="1281"/>
      <c r="BA53" s="1281"/>
      <c r="BB53" s="1281" t="s">
        <v>606</v>
      </c>
      <c r="BC53" s="1281"/>
      <c r="BD53" s="1281"/>
      <c r="BE53" s="1281"/>
      <c r="BF53" s="1281"/>
      <c r="BG53" s="1281"/>
      <c r="BH53" s="1281"/>
      <c r="BI53" s="1281"/>
      <c r="BJ53" s="1281"/>
      <c r="BK53" s="1281"/>
      <c r="BL53" s="1281"/>
      <c r="BM53" s="1281"/>
      <c r="BN53" s="1281"/>
      <c r="BO53" s="1281"/>
      <c r="BP53" s="1278">
        <v>68.7</v>
      </c>
      <c r="BQ53" s="1278"/>
      <c r="BR53" s="1278"/>
      <c r="BS53" s="1278"/>
      <c r="BT53" s="1278"/>
      <c r="BU53" s="1278"/>
      <c r="BV53" s="1278"/>
      <c r="BW53" s="1278"/>
      <c r="BX53" s="1278">
        <v>69.599999999999994</v>
      </c>
      <c r="BY53" s="1278"/>
      <c r="BZ53" s="1278"/>
      <c r="CA53" s="1278"/>
      <c r="CB53" s="1278"/>
      <c r="CC53" s="1278"/>
      <c r="CD53" s="1278"/>
      <c r="CE53" s="1278"/>
      <c r="CF53" s="1278">
        <v>69.900000000000006</v>
      </c>
      <c r="CG53" s="1278"/>
      <c r="CH53" s="1278"/>
      <c r="CI53" s="1278"/>
      <c r="CJ53" s="1278"/>
      <c r="CK53" s="1278"/>
      <c r="CL53" s="1278"/>
      <c r="CM53" s="1278"/>
      <c r="CN53" s="1278">
        <v>69.599999999999994</v>
      </c>
      <c r="CO53" s="1278"/>
      <c r="CP53" s="1278"/>
      <c r="CQ53" s="1278"/>
      <c r="CR53" s="1278"/>
      <c r="CS53" s="1278"/>
      <c r="CT53" s="1278"/>
      <c r="CU53" s="1278"/>
      <c r="CV53" s="1278">
        <v>69.2</v>
      </c>
      <c r="CW53" s="1278"/>
      <c r="CX53" s="1278"/>
      <c r="CY53" s="1278"/>
      <c r="CZ53" s="1278"/>
      <c r="DA53" s="1278"/>
      <c r="DB53" s="1278"/>
      <c r="DC53" s="1278"/>
    </row>
    <row r="54" spans="1:109" ht="13.2" x14ac:dyDescent="0.2">
      <c r="A54" s="383"/>
      <c r="B54" s="375"/>
      <c r="G54" s="1293"/>
      <c r="H54" s="1293"/>
      <c r="I54" s="1276"/>
      <c r="J54" s="1276"/>
      <c r="K54" s="1283"/>
      <c r="L54" s="1283"/>
      <c r="M54" s="1283"/>
      <c r="N54" s="1283"/>
      <c r="AM54" s="384"/>
      <c r="AN54" s="1281"/>
      <c r="AO54" s="1281"/>
      <c r="AP54" s="1281"/>
      <c r="AQ54" s="1281"/>
      <c r="AR54" s="1281"/>
      <c r="AS54" s="1281"/>
      <c r="AT54" s="1281"/>
      <c r="AU54" s="1281"/>
      <c r="AV54" s="1281"/>
      <c r="AW54" s="1281"/>
      <c r="AX54" s="1281"/>
      <c r="AY54" s="1281"/>
      <c r="AZ54" s="1281"/>
      <c r="BA54" s="1281"/>
      <c r="BB54" s="1281"/>
      <c r="BC54" s="1281"/>
      <c r="BD54" s="1281"/>
      <c r="BE54" s="1281"/>
      <c r="BF54" s="1281"/>
      <c r="BG54" s="1281"/>
      <c r="BH54" s="1281"/>
      <c r="BI54" s="1281"/>
      <c r="BJ54" s="1281"/>
      <c r="BK54" s="1281"/>
      <c r="BL54" s="1281"/>
      <c r="BM54" s="1281"/>
      <c r="BN54" s="1281"/>
      <c r="BO54" s="1281"/>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ht="13.2" x14ac:dyDescent="0.2">
      <c r="A55" s="383"/>
      <c r="B55" s="375"/>
      <c r="G55" s="1276"/>
      <c r="H55" s="1276"/>
      <c r="I55" s="1276"/>
      <c r="J55" s="1276"/>
      <c r="K55" s="1283"/>
      <c r="L55" s="1283"/>
      <c r="M55" s="1283"/>
      <c r="N55" s="1283"/>
      <c r="AN55" s="1282" t="s">
        <v>607</v>
      </c>
      <c r="AO55" s="1282"/>
      <c r="AP55" s="1282"/>
      <c r="AQ55" s="1282"/>
      <c r="AR55" s="1282"/>
      <c r="AS55" s="1282"/>
      <c r="AT55" s="1282"/>
      <c r="AU55" s="1282"/>
      <c r="AV55" s="1282"/>
      <c r="AW55" s="1282"/>
      <c r="AX55" s="1282"/>
      <c r="AY55" s="1282"/>
      <c r="AZ55" s="1282"/>
      <c r="BA55" s="1282"/>
      <c r="BB55" s="1281" t="s">
        <v>605</v>
      </c>
      <c r="BC55" s="1281"/>
      <c r="BD55" s="1281"/>
      <c r="BE55" s="1281"/>
      <c r="BF55" s="1281"/>
      <c r="BG55" s="1281"/>
      <c r="BH55" s="1281"/>
      <c r="BI55" s="1281"/>
      <c r="BJ55" s="1281"/>
      <c r="BK55" s="1281"/>
      <c r="BL55" s="1281"/>
      <c r="BM55" s="1281"/>
      <c r="BN55" s="1281"/>
      <c r="BO55" s="1281"/>
      <c r="BP55" s="1278">
        <v>12.2</v>
      </c>
      <c r="BQ55" s="1278"/>
      <c r="BR55" s="1278"/>
      <c r="BS55" s="1278"/>
      <c r="BT55" s="1278"/>
      <c r="BU55" s="1278"/>
      <c r="BV55" s="1278"/>
      <c r="BW55" s="1278"/>
      <c r="BX55" s="1278">
        <v>5</v>
      </c>
      <c r="BY55" s="1278"/>
      <c r="BZ55" s="1278"/>
      <c r="CA55" s="1278"/>
      <c r="CB55" s="1278"/>
      <c r="CC55" s="1278"/>
      <c r="CD55" s="1278"/>
      <c r="CE55" s="1278"/>
      <c r="CF55" s="1278">
        <v>5.4</v>
      </c>
      <c r="CG55" s="1278"/>
      <c r="CH55" s="1278"/>
      <c r="CI55" s="1278"/>
      <c r="CJ55" s="1278"/>
      <c r="CK55" s="1278"/>
      <c r="CL55" s="1278"/>
      <c r="CM55" s="1278"/>
      <c r="CN55" s="1278">
        <v>3.9</v>
      </c>
      <c r="CO55" s="1278"/>
      <c r="CP55" s="1278"/>
      <c r="CQ55" s="1278"/>
      <c r="CR55" s="1278"/>
      <c r="CS55" s="1278"/>
      <c r="CT55" s="1278"/>
      <c r="CU55" s="1278"/>
      <c r="CV55" s="1278">
        <v>0</v>
      </c>
      <c r="CW55" s="1278"/>
      <c r="CX55" s="1278"/>
      <c r="CY55" s="1278"/>
      <c r="CZ55" s="1278"/>
      <c r="DA55" s="1278"/>
      <c r="DB55" s="1278"/>
      <c r="DC55" s="1278"/>
    </row>
    <row r="56" spans="1:109" ht="13.2" x14ac:dyDescent="0.2">
      <c r="A56" s="383"/>
      <c r="B56" s="375"/>
      <c r="G56" s="1276"/>
      <c r="H56" s="1276"/>
      <c r="I56" s="1276"/>
      <c r="J56" s="1276"/>
      <c r="K56" s="1283"/>
      <c r="L56" s="1283"/>
      <c r="M56" s="1283"/>
      <c r="N56" s="1283"/>
      <c r="AN56" s="1282"/>
      <c r="AO56" s="1282"/>
      <c r="AP56" s="1282"/>
      <c r="AQ56" s="1282"/>
      <c r="AR56" s="1282"/>
      <c r="AS56" s="1282"/>
      <c r="AT56" s="1282"/>
      <c r="AU56" s="1282"/>
      <c r="AV56" s="1282"/>
      <c r="AW56" s="1282"/>
      <c r="AX56" s="1282"/>
      <c r="AY56" s="1282"/>
      <c r="AZ56" s="1282"/>
      <c r="BA56" s="1282"/>
      <c r="BB56" s="1281"/>
      <c r="BC56" s="1281"/>
      <c r="BD56" s="1281"/>
      <c r="BE56" s="1281"/>
      <c r="BF56" s="1281"/>
      <c r="BG56" s="1281"/>
      <c r="BH56" s="1281"/>
      <c r="BI56" s="1281"/>
      <c r="BJ56" s="1281"/>
      <c r="BK56" s="1281"/>
      <c r="BL56" s="1281"/>
      <c r="BM56" s="1281"/>
      <c r="BN56" s="1281"/>
      <c r="BO56" s="1281"/>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383" customFormat="1" ht="13.2" x14ac:dyDescent="0.2">
      <c r="B57" s="387"/>
      <c r="G57" s="1276"/>
      <c r="H57" s="1276"/>
      <c r="I57" s="1279"/>
      <c r="J57" s="1279"/>
      <c r="K57" s="1283"/>
      <c r="L57" s="1283"/>
      <c r="M57" s="1283"/>
      <c r="N57" s="1283"/>
      <c r="AM57" s="369"/>
      <c r="AN57" s="1282"/>
      <c r="AO57" s="1282"/>
      <c r="AP57" s="1282"/>
      <c r="AQ57" s="1282"/>
      <c r="AR57" s="1282"/>
      <c r="AS57" s="1282"/>
      <c r="AT57" s="1282"/>
      <c r="AU57" s="1282"/>
      <c r="AV57" s="1282"/>
      <c r="AW57" s="1282"/>
      <c r="AX57" s="1282"/>
      <c r="AY57" s="1282"/>
      <c r="AZ57" s="1282"/>
      <c r="BA57" s="1282"/>
      <c r="BB57" s="1281" t="s">
        <v>606</v>
      </c>
      <c r="BC57" s="1281"/>
      <c r="BD57" s="1281"/>
      <c r="BE57" s="1281"/>
      <c r="BF57" s="1281"/>
      <c r="BG57" s="1281"/>
      <c r="BH57" s="1281"/>
      <c r="BI57" s="1281"/>
      <c r="BJ57" s="1281"/>
      <c r="BK57" s="1281"/>
      <c r="BL57" s="1281"/>
      <c r="BM57" s="1281"/>
      <c r="BN57" s="1281"/>
      <c r="BO57" s="1281"/>
      <c r="BP57" s="1278">
        <v>61.2</v>
      </c>
      <c r="BQ57" s="1278"/>
      <c r="BR57" s="1278"/>
      <c r="BS57" s="1278"/>
      <c r="BT57" s="1278"/>
      <c r="BU57" s="1278"/>
      <c r="BV57" s="1278"/>
      <c r="BW57" s="1278"/>
      <c r="BX57" s="1278">
        <v>61.6</v>
      </c>
      <c r="BY57" s="1278"/>
      <c r="BZ57" s="1278"/>
      <c r="CA57" s="1278"/>
      <c r="CB57" s="1278"/>
      <c r="CC57" s="1278"/>
      <c r="CD57" s="1278"/>
      <c r="CE57" s="1278"/>
      <c r="CF57" s="1278">
        <v>62.5</v>
      </c>
      <c r="CG57" s="1278"/>
      <c r="CH57" s="1278"/>
      <c r="CI57" s="1278"/>
      <c r="CJ57" s="1278"/>
      <c r="CK57" s="1278"/>
      <c r="CL57" s="1278"/>
      <c r="CM57" s="1278"/>
      <c r="CN57" s="1278">
        <v>63.1</v>
      </c>
      <c r="CO57" s="1278"/>
      <c r="CP57" s="1278"/>
      <c r="CQ57" s="1278"/>
      <c r="CR57" s="1278"/>
      <c r="CS57" s="1278"/>
      <c r="CT57" s="1278"/>
      <c r="CU57" s="1278"/>
      <c r="CV57" s="1278">
        <v>63</v>
      </c>
      <c r="CW57" s="1278"/>
      <c r="CX57" s="1278"/>
      <c r="CY57" s="1278"/>
      <c r="CZ57" s="1278"/>
      <c r="DA57" s="1278"/>
      <c r="DB57" s="1278"/>
      <c r="DC57" s="1278"/>
      <c r="DD57" s="388"/>
      <c r="DE57" s="387"/>
    </row>
    <row r="58" spans="1:109" s="383" customFormat="1" ht="13.2" x14ac:dyDescent="0.2">
      <c r="A58" s="369"/>
      <c r="B58" s="387"/>
      <c r="G58" s="1276"/>
      <c r="H58" s="1276"/>
      <c r="I58" s="1279"/>
      <c r="J58" s="1279"/>
      <c r="K58" s="1283"/>
      <c r="L58" s="1283"/>
      <c r="M58" s="1283"/>
      <c r="N58" s="1283"/>
      <c r="AM58" s="369"/>
      <c r="AN58" s="1282"/>
      <c r="AO58" s="1282"/>
      <c r="AP58" s="1282"/>
      <c r="AQ58" s="1282"/>
      <c r="AR58" s="1282"/>
      <c r="AS58" s="1282"/>
      <c r="AT58" s="1282"/>
      <c r="AU58" s="1282"/>
      <c r="AV58" s="1282"/>
      <c r="AW58" s="1282"/>
      <c r="AX58" s="1282"/>
      <c r="AY58" s="1282"/>
      <c r="AZ58" s="1282"/>
      <c r="BA58" s="1282"/>
      <c r="BB58" s="1281"/>
      <c r="BC58" s="1281"/>
      <c r="BD58" s="1281"/>
      <c r="BE58" s="1281"/>
      <c r="BF58" s="1281"/>
      <c r="BG58" s="1281"/>
      <c r="BH58" s="1281"/>
      <c r="BI58" s="1281"/>
      <c r="BJ58" s="1281"/>
      <c r="BK58" s="1281"/>
      <c r="BL58" s="1281"/>
      <c r="BM58" s="1281"/>
      <c r="BN58" s="1281"/>
      <c r="BO58" s="1281"/>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608</v>
      </c>
    </row>
    <row r="64" spans="1:109" ht="13.2" x14ac:dyDescent="0.2">
      <c r="B64" s="375"/>
      <c r="G64" s="382"/>
      <c r="I64" s="395"/>
      <c r="J64" s="395"/>
      <c r="K64" s="395"/>
      <c r="L64" s="395"/>
      <c r="M64" s="395"/>
      <c r="N64" s="396"/>
      <c r="AM64" s="382"/>
      <c r="AN64" s="382" t="s">
        <v>602</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84" t="s">
        <v>611</v>
      </c>
      <c r="AO65" s="1285"/>
      <c r="AP65" s="1285"/>
      <c r="AQ65" s="1285"/>
      <c r="AR65" s="1285"/>
      <c r="AS65" s="1285"/>
      <c r="AT65" s="1285"/>
      <c r="AU65" s="1285"/>
      <c r="AV65" s="1285"/>
      <c r="AW65" s="1285"/>
      <c r="AX65" s="1285"/>
      <c r="AY65" s="1285"/>
      <c r="AZ65" s="1285"/>
      <c r="BA65" s="1285"/>
      <c r="BB65" s="1285"/>
      <c r="BC65" s="1285"/>
      <c r="BD65" s="1285"/>
      <c r="BE65" s="1285"/>
      <c r="BF65" s="1285"/>
      <c r="BG65" s="1285"/>
      <c r="BH65" s="1285"/>
      <c r="BI65" s="1285"/>
      <c r="BJ65" s="1285"/>
      <c r="BK65" s="1285"/>
      <c r="BL65" s="1285"/>
      <c r="BM65" s="1285"/>
      <c r="BN65" s="1285"/>
      <c r="BO65" s="1285"/>
      <c r="BP65" s="1285"/>
      <c r="BQ65" s="1285"/>
      <c r="BR65" s="1285"/>
      <c r="BS65" s="1285"/>
      <c r="BT65" s="1285"/>
      <c r="BU65" s="1285"/>
      <c r="BV65" s="1285"/>
      <c r="BW65" s="1285"/>
      <c r="BX65" s="1285"/>
      <c r="BY65" s="1285"/>
      <c r="BZ65" s="1285"/>
      <c r="CA65" s="1285"/>
      <c r="CB65" s="1285"/>
      <c r="CC65" s="1285"/>
      <c r="CD65" s="1285"/>
      <c r="CE65" s="1285"/>
      <c r="CF65" s="1285"/>
      <c r="CG65" s="1285"/>
      <c r="CH65" s="1285"/>
      <c r="CI65" s="1285"/>
      <c r="CJ65" s="1285"/>
      <c r="CK65" s="1285"/>
      <c r="CL65" s="1285"/>
      <c r="CM65" s="1285"/>
      <c r="CN65" s="1285"/>
      <c r="CO65" s="1285"/>
      <c r="CP65" s="1285"/>
      <c r="CQ65" s="1285"/>
      <c r="CR65" s="1285"/>
      <c r="CS65" s="1285"/>
      <c r="CT65" s="1285"/>
      <c r="CU65" s="1285"/>
      <c r="CV65" s="1285"/>
      <c r="CW65" s="1285"/>
      <c r="CX65" s="1285"/>
      <c r="CY65" s="1285"/>
      <c r="CZ65" s="1285"/>
      <c r="DA65" s="1285"/>
      <c r="DB65" s="1285"/>
      <c r="DC65" s="1286"/>
    </row>
    <row r="66" spans="2:107" ht="13.2" x14ac:dyDescent="0.2">
      <c r="B66" s="375"/>
      <c r="AN66" s="1287"/>
      <c r="AO66" s="1288"/>
      <c r="AP66" s="1288"/>
      <c r="AQ66" s="1288"/>
      <c r="AR66" s="1288"/>
      <c r="AS66" s="1288"/>
      <c r="AT66" s="1288"/>
      <c r="AU66" s="1288"/>
      <c r="AV66" s="1288"/>
      <c r="AW66" s="1288"/>
      <c r="AX66" s="1288"/>
      <c r="AY66" s="1288"/>
      <c r="AZ66" s="1288"/>
      <c r="BA66" s="1288"/>
      <c r="BB66" s="1288"/>
      <c r="BC66" s="1288"/>
      <c r="BD66" s="1288"/>
      <c r="BE66" s="1288"/>
      <c r="BF66" s="1288"/>
      <c r="BG66" s="1288"/>
      <c r="BH66" s="1288"/>
      <c r="BI66" s="1288"/>
      <c r="BJ66" s="1288"/>
      <c r="BK66" s="1288"/>
      <c r="BL66" s="1288"/>
      <c r="BM66" s="1288"/>
      <c r="BN66" s="1288"/>
      <c r="BO66" s="1288"/>
      <c r="BP66" s="1288"/>
      <c r="BQ66" s="1288"/>
      <c r="BR66" s="1288"/>
      <c r="BS66" s="1288"/>
      <c r="BT66" s="1288"/>
      <c r="BU66" s="1288"/>
      <c r="BV66" s="1288"/>
      <c r="BW66" s="1288"/>
      <c r="BX66" s="1288"/>
      <c r="BY66" s="1288"/>
      <c r="BZ66" s="1288"/>
      <c r="CA66" s="1288"/>
      <c r="CB66" s="1288"/>
      <c r="CC66" s="1288"/>
      <c r="CD66" s="1288"/>
      <c r="CE66" s="1288"/>
      <c r="CF66" s="1288"/>
      <c r="CG66" s="1288"/>
      <c r="CH66" s="1288"/>
      <c r="CI66" s="1288"/>
      <c r="CJ66" s="1288"/>
      <c r="CK66" s="1288"/>
      <c r="CL66" s="1288"/>
      <c r="CM66" s="1288"/>
      <c r="CN66" s="1288"/>
      <c r="CO66" s="1288"/>
      <c r="CP66" s="1288"/>
      <c r="CQ66" s="1288"/>
      <c r="CR66" s="1288"/>
      <c r="CS66" s="1288"/>
      <c r="CT66" s="1288"/>
      <c r="CU66" s="1288"/>
      <c r="CV66" s="1288"/>
      <c r="CW66" s="1288"/>
      <c r="CX66" s="1288"/>
      <c r="CY66" s="1288"/>
      <c r="CZ66" s="1288"/>
      <c r="DA66" s="1288"/>
      <c r="DB66" s="1288"/>
      <c r="DC66" s="1289"/>
    </row>
    <row r="67" spans="2:107" ht="13.2" x14ac:dyDescent="0.2">
      <c r="B67" s="375"/>
      <c r="AN67" s="1287"/>
      <c r="AO67" s="1288"/>
      <c r="AP67" s="1288"/>
      <c r="AQ67" s="1288"/>
      <c r="AR67" s="1288"/>
      <c r="AS67" s="1288"/>
      <c r="AT67" s="1288"/>
      <c r="AU67" s="1288"/>
      <c r="AV67" s="1288"/>
      <c r="AW67" s="1288"/>
      <c r="AX67" s="1288"/>
      <c r="AY67" s="1288"/>
      <c r="AZ67" s="1288"/>
      <c r="BA67" s="1288"/>
      <c r="BB67" s="1288"/>
      <c r="BC67" s="1288"/>
      <c r="BD67" s="1288"/>
      <c r="BE67" s="1288"/>
      <c r="BF67" s="1288"/>
      <c r="BG67" s="1288"/>
      <c r="BH67" s="1288"/>
      <c r="BI67" s="1288"/>
      <c r="BJ67" s="1288"/>
      <c r="BK67" s="1288"/>
      <c r="BL67" s="1288"/>
      <c r="BM67" s="1288"/>
      <c r="BN67" s="1288"/>
      <c r="BO67" s="1288"/>
      <c r="BP67" s="1288"/>
      <c r="BQ67" s="1288"/>
      <c r="BR67" s="1288"/>
      <c r="BS67" s="1288"/>
      <c r="BT67" s="1288"/>
      <c r="BU67" s="1288"/>
      <c r="BV67" s="1288"/>
      <c r="BW67" s="1288"/>
      <c r="BX67" s="1288"/>
      <c r="BY67" s="1288"/>
      <c r="BZ67" s="1288"/>
      <c r="CA67" s="1288"/>
      <c r="CB67" s="1288"/>
      <c r="CC67" s="1288"/>
      <c r="CD67" s="1288"/>
      <c r="CE67" s="1288"/>
      <c r="CF67" s="1288"/>
      <c r="CG67" s="1288"/>
      <c r="CH67" s="1288"/>
      <c r="CI67" s="1288"/>
      <c r="CJ67" s="1288"/>
      <c r="CK67" s="1288"/>
      <c r="CL67" s="1288"/>
      <c r="CM67" s="1288"/>
      <c r="CN67" s="1288"/>
      <c r="CO67" s="1288"/>
      <c r="CP67" s="1288"/>
      <c r="CQ67" s="1288"/>
      <c r="CR67" s="1288"/>
      <c r="CS67" s="1288"/>
      <c r="CT67" s="1288"/>
      <c r="CU67" s="1288"/>
      <c r="CV67" s="1288"/>
      <c r="CW67" s="1288"/>
      <c r="CX67" s="1288"/>
      <c r="CY67" s="1288"/>
      <c r="CZ67" s="1288"/>
      <c r="DA67" s="1288"/>
      <c r="DB67" s="1288"/>
      <c r="DC67" s="1289"/>
    </row>
    <row r="68" spans="2:107" ht="13.2" x14ac:dyDescent="0.2">
      <c r="B68" s="375"/>
      <c r="AN68" s="1287"/>
      <c r="AO68" s="1288"/>
      <c r="AP68" s="1288"/>
      <c r="AQ68" s="1288"/>
      <c r="AR68" s="1288"/>
      <c r="AS68" s="1288"/>
      <c r="AT68" s="1288"/>
      <c r="AU68" s="1288"/>
      <c r="AV68" s="1288"/>
      <c r="AW68" s="1288"/>
      <c r="AX68" s="1288"/>
      <c r="AY68" s="1288"/>
      <c r="AZ68" s="1288"/>
      <c r="BA68" s="1288"/>
      <c r="BB68" s="1288"/>
      <c r="BC68" s="1288"/>
      <c r="BD68" s="1288"/>
      <c r="BE68" s="1288"/>
      <c r="BF68" s="1288"/>
      <c r="BG68" s="1288"/>
      <c r="BH68" s="1288"/>
      <c r="BI68" s="1288"/>
      <c r="BJ68" s="1288"/>
      <c r="BK68" s="1288"/>
      <c r="BL68" s="1288"/>
      <c r="BM68" s="1288"/>
      <c r="BN68" s="1288"/>
      <c r="BO68" s="1288"/>
      <c r="BP68" s="1288"/>
      <c r="BQ68" s="1288"/>
      <c r="BR68" s="1288"/>
      <c r="BS68" s="1288"/>
      <c r="BT68" s="1288"/>
      <c r="BU68" s="1288"/>
      <c r="BV68" s="1288"/>
      <c r="BW68" s="1288"/>
      <c r="BX68" s="1288"/>
      <c r="BY68" s="1288"/>
      <c r="BZ68" s="1288"/>
      <c r="CA68" s="1288"/>
      <c r="CB68" s="1288"/>
      <c r="CC68" s="1288"/>
      <c r="CD68" s="1288"/>
      <c r="CE68" s="1288"/>
      <c r="CF68" s="1288"/>
      <c r="CG68" s="1288"/>
      <c r="CH68" s="1288"/>
      <c r="CI68" s="1288"/>
      <c r="CJ68" s="1288"/>
      <c r="CK68" s="1288"/>
      <c r="CL68" s="1288"/>
      <c r="CM68" s="1288"/>
      <c r="CN68" s="1288"/>
      <c r="CO68" s="1288"/>
      <c r="CP68" s="1288"/>
      <c r="CQ68" s="1288"/>
      <c r="CR68" s="1288"/>
      <c r="CS68" s="1288"/>
      <c r="CT68" s="1288"/>
      <c r="CU68" s="1288"/>
      <c r="CV68" s="1288"/>
      <c r="CW68" s="1288"/>
      <c r="CX68" s="1288"/>
      <c r="CY68" s="1288"/>
      <c r="CZ68" s="1288"/>
      <c r="DA68" s="1288"/>
      <c r="DB68" s="1288"/>
      <c r="DC68" s="1289"/>
    </row>
    <row r="69" spans="2:107" ht="13.2" x14ac:dyDescent="0.2">
      <c r="B69" s="375"/>
      <c r="AN69" s="1290"/>
      <c r="AO69" s="1291"/>
      <c r="AP69" s="1291"/>
      <c r="AQ69" s="1291"/>
      <c r="AR69" s="1291"/>
      <c r="AS69" s="1291"/>
      <c r="AT69" s="1291"/>
      <c r="AU69" s="1291"/>
      <c r="AV69" s="1291"/>
      <c r="AW69" s="1291"/>
      <c r="AX69" s="1291"/>
      <c r="AY69" s="1291"/>
      <c r="AZ69" s="1291"/>
      <c r="BA69" s="1291"/>
      <c r="BB69" s="1291"/>
      <c r="BC69" s="1291"/>
      <c r="BD69" s="1291"/>
      <c r="BE69" s="1291"/>
      <c r="BF69" s="1291"/>
      <c r="BG69" s="1291"/>
      <c r="BH69" s="1291"/>
      <c r="BI69" s="1291"/>
      <c r="BJ69" s="1291"/>
      <c r="BK69" s="1291"/>
      <c r="BL69" s="1291"/>
      <c r="BM69" s="1291"/>
      <c r="BN69" s="1291"/>
      <c r="BO69" s="1291"/>
      <c r="BP69" s="1291"/>
      <c r="BQ69" s="1291"/>
      <c r="BR69" s="1291"/>
      <c r="BS69" s="1291"/>
      <c r="BT69" s="1291"/>
      <c r="BU69" s="1291"/>
      <c r="BV69" s="1291"/>
      <c r="BW69" s="1291"/>
      <c r="BX69" s="1291"/>
      <c r="BY69" s="1291"/>
      <c r="BZ69" s="1291"/>
      <c r="CA69" s="1291"/>
      <c r="CB69" s="1291"/>
      <c r="CC69" s="1291"/>
      <c r="CD69" s="1291"/>
      <c r="CE69" s="1291"/>
      <c r="CF69" s="1291"/>
      <c r="CG69" s="1291"/>
      <c r="CH69" s="1291"/>
      <c r="CI69" s="1291"/>
      <c r="CJ69" s="1291"/>
      <c r="CK69" s="1291"/>
      <c r="CL69" s="1291"/>
      <c r="CM69" s="1291"/>
      <c r="CN69" s="1291"/>
      <c r="CO69" s="1291"/>
      <c r="CP69" s="1291"/>
      <c r="CQ69" s="1291"/>
      <c r="CR69" s="1291"/>
      <c r="CS69" s="1291"/>
      <c r="CT69" s="1291"/>
      <c r="CU69" s="1291"/>
      <c r="CV69" s="1291"/>
      <c r="CW69" s="1291"/>
      <c r="CX69" s="1291"/>
      <c r="CY69" s="1291"/>
      <c r="CZ69" s="1291"/>
      <c r="DA69" s="1291"/>
      <c r="DB69" s="1291"/>
      <c r="DC69" s="1292"/>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603</v>
      </c>
    </row>
    <row r="72" spans="2:107" ht="13.2" x14ac:dyDescent="0.2">
      <c r="B72" s="375"/>
      <c r="G72" s="1276"/>
      <c r="H72" s="1276"/>
      <c r="I72" s="1276"/>
      <c r="J72" s="1276"/>
      <c r="K72" s="385"/>
      <c r="L72" s="385"/>
      <c r="M72" s="386"/>
      <c r="N72" s="386"/>
      <c r="AN72" s="1294"/>
      <c r="AO72" s="1295"/>
      <c r="AP72" s="1295"/>
      <c r="AQ72" s="1295"/>
      <c r="AR72" s="1295"/>
      <c r="AS72" s="1295"/>
      <c r="AT72" s="1295"/>
      <c r="AU72" s="1295"/>
      <c r="AV72" s="1295"/>
      <c r="AW72" s="1295"/>
      <c r="AX72" s="1295"/>
      <c r="AY72" s="1295"/>
      <c r="AZ72" s="1295"/>
      <c r="BA72" s="1295"/>
      <c r="BB72" s="1295"/>
      <c r="BC72" s="1295"/>
      <c r="BD72" s="1295"/>
      <c r="BE72" s="1295"/>
      <c r="BF72" s="1295"/>
      <c r="BG72" s="1295"/>
      <c r="BH72" s="1295"/>
      <c r="BI72" s="1295"/>
      <c r="BJ72" s="1295"/>
      <c r="BK72" s="1295"/>
      <c r="BL72" s="1295"/>
      <c r="BM72" s="1295"/>
      <c r="BN72" s="1295"/>
      <c r="BO72" s="1296"/>
      <c r="BP72" s="1282" t="s">
        <v>560</v>
      </c>
      <c r="BQ72" s="1282"/>
      <c r="BR72" s="1282"/>
      <c r="BS72" s="1282"/>
      <c r="BT72" s="1282"/>
      <c r="BU72" s="1282"/>
      <c r="BV72" s="1282"/>
      <c r="BW72" s="1282"/>
      <c r="BX72" s="1282" t="s">
        <v>561</v>
      </c>
      <c r="BY72" s="1282"/>
      <c r="BZ72" s="1282"/>
      <c r="CA72" s="1282"/>
      <c r="CB72" s="1282"/>
      <c r="CC72" s="1282"/>
      <c r="CD72" s="1282"/>
      <c r="CE72" s="1282"/>
      <c r="CF72" s="1282" t="s">
        <v>562</v>
      </c>
      <c r="CG72" s="1282"/>
      <c r="CH72" s="1282"/>
      <c r="CI72" s="1282"/>
      <c r="CJ72" s="1282"/>
      <c r="CK72" s="1282"/>
      <c r="CL72" s="1282"/>
      <c r="CM72" s="1282"/>
      <c r="CN72" s="1282" t="s">
        <v>563</v>
      </c>
      <c r="CO72" s="1282"/>
      <c r="CP72" s="1282"/>
      <c r="CQ72" s="1282"/>
      <c r="CR72" s="1282"/>
      <c r="CS72" s="1282"/>
      <c r="CT72" s="1282"/>
      <c r="CU72" s="1282"/>
      <c r="CV72" s="1282" t="s">
        <v>564</v>
      </c>
      <c r="CW72" s="1282"/>
      <c r="CX72" s="1282"/>
      <c r="CY72" s="1282"/>
      <c r="CZ72" s="1282"/>
      <c r="DA72" s="1282"/>
      <c r="DB72" s="1282"/>
      <c r="DC72" s="1282"/>
    </row>
    <row r="73" spans="2:107" ht="13.2" x14ac:dyDescent="0.2">
      <c r="B73" s="375"/>
      <c r="G73" s="1293"/>
      <c r="H73" s="1293"/>
      <c r="I73" s="1293"/>
      <c r="J73" s="1293"/>
      <c r="K73" s="1277"/>
      <c r="L73" s="1277"/>
      <c r="M73" s="1277"/>
      <c r="N73" s="1277"/>
      <c r="AM73" s="384"/>
      <c r="AN73" s="1281" t="s">
        <v>604</v>
      </c>
      <c r="AO73" s="1281"/>
      <c r="AP73" s="1281"/>
      <c r="AQ73" s="1281"/>
      <c r="AR73" s="1281"/>
      <c r="AS73" s="1281"/>
      <c r="AT73" s="1281"/>
      <c r="AU73" s="1281"/>
      <c r="AV73" s="1281"/>
      <c r="AW73" s="1281"/>
      <c r="AX73" s="1281"/>
      <c r="AY73" s="1281"/>
      <c r="AZ73" s="1281"/>
      <c r="BA73" s="1281"/>
      <c r="BB73" s="1281" t="s">
        <v>605</v>
      </c>
      <c r="BC73" s="1281"/>
      <c r="BD73" s="1281"/>
      <c r="BE73" s="1281"/>
      <c r="BF73" s="1281"/>
      <c r="BG73" s="1281"/>
      <c r="BH73" s="1281"/>
      <c r="BI73" s="1281"/>
      <c r="BJ73" s="1281"/>
      <c r="BK73" s="1281"/>
      <c r="BL73" s="1281"/>
      <c r="BM73" s="1281"/>
      <c r="BN73" s="1281"/>
      <c r="BO73" s="1281"/>
      <c r="BP73" s="1278">
        <v>9.6</v>
      </c>
      <c r="BQ73" s="1278"/>
      <c r="BR73" s="1278"/>
      <c r="BS73" s="1278"/>
      <c r="BT73" s="1278"/>
      <c r="BU73" s="1278"/>
      <c r="BV73" s="1278"/>
      <c r="BW73" s="1278"/>
      <c r="BX73" s="1278">
        <v>7.6</v>
      </c>
      <c r="BY73" s="1278"/>
      <c r="BZ73" s="1278"/>
      <c r="CA73" s="1278"/>
      <c r="CB73" s="1278"/>
      <c r="CC73" s="1278"/>
      <c r="CD73" s="1278"/>
      <c r="CE73" s="1278"/>
      <c r="CF73" s="1278">
        <v>17.899999999999999</v>
      </c>
      <c r="CG73" s="1278"/>
      <c r="CH73" s="1278"/>
      <c r="CI73" s="1278"/>
      <c r="CJ73" s="1278"/>
      <c r="CK73" s="1278"/>
      <c r="CL73" s="1278"/>
      <c r="CM73" s="1278"/>
      <c r="CN73" s="1278">
        <v>13.8</v>
      </c>
      <c r="CO73" s="1278"/>
      <c r="CP73" s="1278"/>
      <c r="CQ73" s="1278"/>
      <c r="CR73" s="1278"/>
      <c r="CS73" s="1278"/>
      <c r="CT73" s="1278"/>
      <c r="CU73" s="1278"/>
      <c r="CV73" s="1278"/>
      <c r="CW73" s="1278"/>
      <c r="CX73" s="1278"/>
      <c r="CY73" s="1278"/>
      <c r="CZ73" s="1278"/>
      <c r="DA73" s="1278"/>
      <c r="DB73" s="1278"/>
      <c r="DC73" s="1278"/>
    </row>
    <row r="74" spans="2:107" ht="13.2" x14ac:dyDescent="0.2">
      <c r="B74" s="375"/>
      <c r="G74" s="1293"/>
      <c r="H74" s="1293"/>
      <c r="I74" s="1293"/>
      <c r="J74" s="1293"/>
      <c r="K74" s="1277"/>
      <c r="L74" s="1277"/>
      <c r="M74" s="1277"/>
      <c r="N74" s="1277"/>
      <c r="AM74" s="384"/>
      <c r="AN74" s="1281"/>
      <c r="AO74" s="1281"/>
      <c r="AP74" s="1281"/>
      <c r="AQ74" s="1281"/>
      <c r="AR74" s="1281"/>
      <c r="AS74" s="1281"/>
      <c r="AT74" s="1281"/>
      <c r="AU74" s="1281"/>
      <c r="AV74" s="1281"/>
      <c r="AW74" s="1281"/>
      <c r="AX74" s="1281"/>
      <c r="AY74" s="1281"/>
      <c r="AZ74" s="1281"/>
      <c r="BA74" s="1281"/>
      <c r="BB74" s="1281"/>
      <c r="BC74" s="1281"/>
      <c r="BD74" s="1281"/>
      <c r="BE74" s="1281"/>
      <c r="BF74" s="1281"/>
      <c r="BG74" s="1281"/>
      <c r="BH74" s="1281"/>
      <c r="BI74" s="1281"/>
      <c r="BJ74" s="1281"/>
      <c r="BK74" s="1281"/>
      <c r="BL74" s="1281"/>
      <c r="BM74" s="1281"/>
      <c r="BN74" s="1281"/>
      <c r="BO74" s="1281"/>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ht="13.2" x14ac:dyDescent="0.2">
      <c r="B75" s="375"/>
      <c r="G75" s="1293"/>
      <c r="H75" s="1293"/>
      <c r="I75" s="1276"/>
      <c r="J75" s="1276"/>
      <c r="K75" s="1283"/>
      <c r="L75" s="1283"/>
      <c r="M75" s="1283"/>
      <c r="N75" s="1283"/>
      <c r="AM75" s="384"/>
      <c r="AN75" s="1281"/>
      <c r="AO75" s="1281"/>
      <c r="AP75" s="1281"/>
      <c r="AQ75" s="1281"/>
      <c r="AR75" s="1281"/>
      <c r="AS75" s="1281"/>
      <c r="AT75" s="1281"/>
      <c r="AU75" s="1281"/>
      <c r="AV75" s="1281"/>
      <c r="AW75" s="1281"/>
      <c r="AX75" s="1281"/>
      <c r="AY75" s="1281"/>
      <c r="AZ75" s="1281"/>
      <c r="BA75" s="1281"/>
      <c r="BB75" s="1281" t="s">
        <v>609</v>
      </c>
      <c r="BC75" s="1281"/>
      <c r="BD75" s="1281"/>
      <c r="BE75" s="1281"/>
      <c r="BF75" s="1281"/>
      <c r="BG75" s="1281"/>
      <c r="BH75" s="1281"/>
      <c r="BI75" s="1281"/>
      <c r="BJ75" s="1281"/>
      <c r="BK75" s="1281"/>
      <c r="BL75" s="1281"/>
      <c r="BM75" s="1281"/>
      <c r="BN75" s="1281"/>
      <c r="BO75" s="1281"/>
      <c r="BP75" s="1278">
        <v>2.8</v>
      </c>
      <c r="BQ75" s="1278"/>
      <c r="BR75" s="1278"/>
      <c r="BS75" s="1278"/>
      <c r="BT75" s="1278"/>
      <c r="BU75" s="1278"/>
      <c r="BV75" s="1278"/>
      <c r="BW75" s="1278"/>
      <c r="BX75" s="1278">
        <v>2.5</v>
      </c>
      <c r="BY75" s="1278"/>
      <c r="BZ75" s="1278"/>
      <c r="CA75" s="1278"/>
      <c r="CB75" s="1278"/>
      <c r="CC75" s="1278"/>
      <c r="CD75" s="1278"/>
      <c r="CE75" s="1278"/>
      <c r="CF75" s="1278">
        <v>2.1</v>
      </c>
      <c r="CG75" s="1278"/>
      <c r="CH75" s="1278"/>
      <c r="CI75" s="1278"/>
      <c r="CJ75" s="1278"/>
      <c r="CK75" s="1278"/>
      <c r="CL75" s="1278"/>
      <c r="CM75" s="1278"/>
      <c r="CN75" s="1278">
        <v>1.8</v>
      </c>
      <c r="CO75" s="1278"/>
      <c r="CP75" s="1278"/>
      <c r="CQ75" s="1278"/>
      <c r="CR75" s="1278"/>
      <c r="CS75" s="1278"/>
      <c r="CT75" s="1278"/>
      <c r="CU75" s="1278"/>
      <c r="CV75" s="1278">
        <v>1.6</v>
      </c>
      <c r="CW75" s="1278"/>
      <c r="CX75" s="1278"/>
      <c r="CY75" s="1278"/>
      <c r="CZ75" s="1278"/>
      <c r="DA75" s="1278"/>
      <c r="DB75" s="1278"/>
      <c r="DC75" s="1278"/>
    </row>
    <row r="76" spans="2:107" ht="13.2" x14ac:dyDescent="0.2">
      <c r="B76" s="375"/>
      <c r="G76" s="1293"/>
      <c r="H76" s="1293"/>
      <c r="I76" s="1276"/>
      <c r="J76" s="1276"/>
      <c r="K76" s="1283"/>
      <c r="L76" s="1283"/>
      <c r="M76" s="1283"/>
      <c r="N76" s="1283"/>
      <c r="AM76" s="384"/>
      <c r="AN76" s="1281"/>
      <c r="AO76" s="1281"/>
      <c r="AP76" s="1281"/>
      <c r="AQ76" s="1281"/>
      <c r="AR76" s="1281"/>
      <c r="AS76" s="1281"/>
      <c r="AT76" s="1281"/>
      <c r="AU76" s="1281"/>
      <c r="AV76" s="1281"/>
      <c r="AW76" s="1281"/>
      <c r="AX76" s="1281"/>
      <c r="AY76" s="1281"/>
      <c r="AZ76" s="1281"/>
      <c r="BA76" s="1281"/>
      <c r="BB76" s="1281"/>
      <c r="BC76" s="1281"/>
      <c r="BD76" s="1281"/>
      <c r="BE76" s="1281"/>
      <c r="BF76" s="1281"/>
      <c r="BG76" s="1281"/>
      <c r="BH76" s="1281"/>
      <c r="BI76" s="1281"/>
      <c r="BJ76" s="1281"/>
      <c r="BK76" s="1281"/>
      <c r="BL76" s="1281"/>
      <c r="BM76" s="1281"/>
      <c r="BN76" s="1281"/>
      <c r="BO76" s="1281"/>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ht="13.2" x14ac:dyDescent="0.2">
      <c r="B77" s="375"/>
      <c r="G77" s="1276"/>
      <c r="H77" s="1276"/>
      <c r="I77" s="1276"/>
      <c r="J77" s="1276"/>
      <c r="K77" s="1277"/>
      <c r="L77" s="1277"/>
      <c r="M77" s="1277"/>
      <c r="N77" s="1277"/>
      <c r="AN77" s="1282" t="s">
        <v>607</v>
      </c>
      <c r="AO77" s="1282"/>
      <c r="AP77" s="1282"/>
      <c r="AQ77" s="1282"/>
      <c r="AR77" s="1282"/>
      <c r="AS77" s="1282"/>
      <c r="AT77" s="1282"/>
      <c r="AU77" s="1282"/>
      <c r="AV77" s="1282"/>
      <c r="AW77" s="1282"/>
      <c r="AX77" s="1282"/>
      <c r="AY77" s="1282"/>
      <c r="AZ77" s="1282"/>
      <c r="BA77" s="1282"/>
      <c r="BB77" s="1281" t="s">
        <v>605</v>
      </c>
      <c r="BC77" s="1281"/>
      <c r="BD77" s="1281"/>
      <c r="BE77" s="1281"/>
      <c r="BF77" s="1281"/>
      <c r="BG77" s="1281"/>
      <c r="BH77" s="1281"/>
      <c r="BI77" s="1281"/>
      <c r="BJ77" s="1281"/>
      <c r="BK77" s="1281"/>
      <c r="BL77" s="1281"/>
      <c r="BM77" s="1281"/>
      <c r="BN77" s="1281"/>
      <c r="BO77" s="1281"/>
      <c r="BP77" s="1278">
        <v>12.2</v>
      </c>
      <c r="BQ77" s="1278"/>
      <c r="BR77" s="1278"/>
      <c r="BS77" s="1278"/>
      <c r="BT77" s="1278"/>
      <c r="BU77" s="1278"/>
      <c r="BV77" s="1278"/>
      <c r="BW77" s="1278"/>
      <c r="BX77" s="1278">
        <v>5</v>
      </c>
      <c r="BY77" s="1278"/>
      <c r="BZ77" s="1278"/>
      <c r="CA77" s="1278"/>
      <c r="CB77" s="1278"/>
      <c r="CC77" s="1278"/>
      <c r="CD77" s="1278"/>
      <c r="CE77" s="1278"/>
      <c r="CF77" s="1278">
        <v>5.4</v>
      </c>
      <c r="CG77" s="1278"/>
      <c r="CH77" s="1278"/>
      <c r="CI77" s="1278"/>
      <c r="CJ77" s="1278"/>
      <c r="CK77" s="1278"/>
      <c r="CL77" s="1278"/>
      <c r="CM77" s="1278"/>
      <c r="CN77" s="1278">
        <v>3.9</v>
      </c>
      <c r="CO77" s="1278"/>
      <c r="CP77" s="1278"/>
      <c r="CQ77" s="1278"/>
      <c r="CR77" s="1278"/>
      <c r="CS77" s="1278"/>
      <c r="CT77" s="1278"/>
      <c r="CU77" s="1278"/>
      <c r="CV77" s="1278">
        <v>0</v>
      </c>
      <c r="CW77" s="1278"/>
      <c r="CX77" s="1278"/>
      <c r="CY77" s="1278"/>
      <c r="CZ77" s="1278"/>
      <c r="DA77" s="1278"/>
      <c r="DB77" s="1278"/>
      <c r="DC77" s="1278"/>
    </row>
    <row r="78" spans="2:107" ht="13.2" x14ac:dyDescent="0.2">
      <c r="B78" s="375"/>
      <c r="G78" s="1276"/>
      <c r="H78" s="1276"/>
      <c r="I78" s="1276"/>
      <c r="J78" s="1276"/>
      <c r="K78" s="1277"/>
      <c r="L78" s="1277"/>
      <c r="M78" s="1277"/>
      <c r="N78" s="1277"/>
      <c r="AN78" s="1282"/>
      <c r="AO78" s="1282"/>
      <c r="AP78" s="1282"/>
      <c r="AQ78" s="1282"/>
      <c r="AR78" s="1282"/>
      <c r="AS78" s="1282"/>
      <c r="AT78" s="1282"/>
      <c r="AU78" s="1282"/>
      <c r="AV78" s="1282"/>
      <c r="AW78" s="1282"/>
      <c r="AX78" s="1282"/>
      <c r="AY78" s="1282"/>
      <c r="AZ78" s="1282"/>
      <c r="BA78" s="1282"/>
      <c r="BB78" s="1281"/>
      <c r="BC78" s="1281"/>
      <c r="BD78" s="1281"/>
      <c r="BE78" s="1281"/>
      <c r="BF78" s="1281"/>
      <c r="BG78" s="1281"/>
      <c r="BH78" s="1281"/>
      <c r="BI78" s="1281"/>
      <c r="BJ78" s="1281"/>
      <c r="BK78" s="1281"/>
      <c r="BL78" s="1281"/>
      <c r="BM78" s="1281"/>
      <c r="BN78" s="1281"/>
      <c r="BO78" s="1281"/>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ht="13.2" x14ac:dyDescent="0.2">
      <c r="B79" s="375"/>
      <c r="G79" s="1276"/>
      <c r="H79" s="1276"/>
      <c r="I79" s="1279"/>
      <c r="J79" s="1279"/>
      <c r="K79" s="1280"/>
      <c r="L79" s="1280"/>
      <c r="M79" s="1280"/>
      <c r="N79" s="1280"/>
      <c r="AN79" s="1282"/>
      <c r="AO79" s="1282"/>
      <c r="AP79" s="1282"/>
      <c r="AQ79" s="1282"/>
      <c r="AR79" s="1282"/>
      <c r="AS79" s="1282"/>
      <c r="AT79" s="1282"/>
      <c r="AU79" s="1282"/>
      <c r="AV79" s="1282"/>
      <c r="AW79" s="1282"/>
      <c r="AX79" s="1282"/>
      <c r="AY79" s="1282"/>
      <c r="AZ79" s="1282"/>
      <c r="BA79" s="1282"/>
      <c r="BB79" s="1281" t="s">
        <v>609</v>
      </c>
      <c r="BC79" s="1281"/>
      <c r="BD79" s="1281"/>
      <c r="BE79" s="1281"/>
      <c r="BF79" s="1281"/>
      <c r="BG79" s="1281"/>
      <c r="BH79" s="1281"/>
      <c r="BI79" s="1281"/>
      <c r="BJ79" s="1281"/>
      <c r="BK79" s="1281"/>
      <c r="BL79" s="1281"/>
      <c r="BM79" s="1281"/>
      <c r="BN79" s="1281"/>
      <c r="BO79" s="1281"/>
      <c r="BP79" s="1278">
        <v>4.8</v>
      </c>
      <c r="BQ79" s="1278"/>
      <c r="BR79" s="1278"/>
      <c r="BS79" s="1278"/>
      <c r="BT79" s="1278"/>
      <c r="BU79" s="1278"/>
      <c r="BV79" s="1278"/>
      <c r="BW79" s="1278"/>
      <c r="BX79" s="1278">
        <v>4.5</v>
      </c>
      <c r="BY79" s="1278"/>
      <c r="BZ79" s="1278"/>
      <c r="CA79" s="1278"/>
      <c r="CB79" s="1278"/>
      <c r="CC79" s="1278"/>
      <c r="CD79" s="1278"/>
      <c r="CE79" s="1278"/>
      <c r="CF79" s="1278">
        <v>4.2</v>
      </c>
      <c r="CG79" s="1278"/>
      <c r="CH79" s="1278"/>
      <c r="CI79" s="1278"/>
      <c r="CJ79" s="1278"/>
      <c r="CK79" s="1278"/>
      <c r="CL79" s="1278"/>
      <c r="CM79" s="1278"/>
      <c r="CN79" s="1278">
        <v>4.2</v>
      </c>
      <c r="CO79" s="1278"/>
      <c r="CP79" s="1278"/>
      <c r="CQ79" s="1278"/>
      <c r="CR79" s="1278"/>
      <c r="CS79" s="1278"/>
      <c r="CT79" s="1278"/>
      <c r="CU79" s="1278"/>
      <c r="CV79" s="1278">
        <v>4.5</v>
      </c>
      <c r="CW79" s="1278"/>
      <c r="CX79" s="1278"/>
      <c r="CY79" s="1278"/>
      <c r="CZ79" s="1278"/>
      <c r="DA79" s="1278"/>
      <c r="DB79" s="1278"/>
      <c r="DC79" s="1278"/>
    </row>
    <row r="80" spans="2:107" ht="13.2" x14ac:dyDescent="0.2">
      <c r="B80" s="375"/>
      <c r="G80" s="1276"/>
      <c r="H80" s="1276"/>
      <c r="I80" s="1279"/>
      <c r="J80" s="1279"/>
      <c r="K80" s="1280"/>
      <c r="L80" s="1280"/>
      <c r="M80" s="1280"/>
      <c r="N80" s="1280"/>
      <c r="AN80" s="1282"/>
      <c r="AO80" s="1282"/>
      <c r="AP80" s="1282"/>
      <c r="AQ80" s="1282"/>
      <c r="AR80" s="1282"/>
      <c r="AS80" s="1282"/>
      <c r="AT80" s="1282"/>
      <c r="AU80" s="1282"/>
      <c r="AV80" s="1282"/>
      <c r="AW80" s="1282"/>
      <c r="AX80" s="1282"/>
      <c r="AY80" s="1282"/>
      <c r="AZ80" s="1282"/>
      <c r="BA80" s="1282"/>
      <c r="BB80" s="1281"/>
      <c r="BC80" s="1281"/>
      <c r="BD80" s="1281"/>
      <c r="BE80" s="1281"/>
      <c r="BF80" s="1281"/>
      <c r="BG80" s="1281"/>
      <c r="BH80" s="1281"/>
      <c r="BI80" s="1281"/>
      <c r="BJ80" s="1281"/>
      <c r="BK80" s="1281"/>
      <c r="BL80" s="1281"/>
      <c r="BM80" s="1281"/>
      <c r="BN80" s="1281"/>
      <c r="BO80" s="1281"/>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EkenOkwJSZZjeKyfleeCBRJ/chgUQ5sRAydlfjsqNUZF+XOUiH7zW6CsbyL+FjziDeIpK+BNiTK8UhVfYQw20w==" saltValue="EVuPdcte/hXx/+NDSf1Abg=="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507</v>
      </c>
    </row>
  </sheetData>
  <sheetProtection algorithmName="SHA-512" hashValue="Fpyb7anoQpoIivGzOOLRDVkATtRldRsYOTvP6j7e6aFVi/VMZ2bQVht/PFTfvAQZmk5U6TJDlTa31jBuvbX5lw==" saltValue="qT6G7O0IgRTI7i9P92nuQw=="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507</v>
      </c>
    </row>
  </sheetData>
  <sheetProtection algorithmName="SHA-512" hashValue="UEUH7TBYC6iYSSzsr15vaOPx/RiAnJ8nqvBK/M3dtTG3ecVMg/wAGgBbu1BsyWYqqcVUNQ8zwU5LRNk24uBMCA==" saltValue="+7pcLVq9qZG5MI9AZS//W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51</v>
      </c>
      <c r="E2" s="146"/>
      <c r="F2" s="147" t="s">
        <v>557</v>
      </c>
      <c r="G2" s="148"/>
      <c r="H2" s="149"/>
    </row>
    <row r="3" spans="1:8" x14ac:dyDescent="0.2">
      <c r="A3" s="145" t="s">
        <v>550</v>
      </c>
      <c r="B3" s="150"/>
      <c r="C3" s="151"/>
      <c r="D3" s="152">
        <v>21859</v>
      </c>
      <c r="E3" s="153"/>
      <c r="F3" s="154">
        <v>42651</v>
      </c>
      <c r="G3" s="155"/>
      <c r="H3" s="156"/>
    </row>
    <row r="4" spans="1:8" x14ac:dyDescent="0.2">
      <c r="A4" s="157"/>
      <c r="B4" s="158"/>
      <c r="C4" s="159"/>
      <c r="D4" s="160">
        <v>14876</v>
      </c>
      <c r="E4" s="161"/>
      <c r="F4" s="162">
        <v>22675</v>
      </c>
      <c r="G4" s="163"/>
      <c r="H4" s="164"/>
    </row>
    <row r="5" spans="1:8" x14ac:dyDescent="0.2">
      <c r="A5" s="145" t="s">
        <v>552</v>
      </c>
      <c r="B5" s="150"/>
      <c r="C5" s="151"/>
      <c r="D5" s="152">
        <v>53830</v>
      </c>
      <c r="E5" s="153"/>
      <c r="F5" s="154">
        <v>43226</v>
      </c>
      <c r="G5" s="155"/>
      <c r="H5" s="156"/>
    </row>
    <row r="6" spans="1:8" x14ac:dyDescent="0.2">
      <c r="A6" s="157"/>
      <c r="B6" s="158"/>
      <c r="C6" s="159"/>
      <c r="D6" s="160">
        <v>24015</v>
      </c>
      <c r="E6" s="161"/>
      <c r="F6" s="162">
        <v>22622</v>
      </c>
      <c r="G6" s="163"/>
      <c r="H6" s="164"/>
    </row>
    <row r="7" spans="1:8" x14ac:dyDescent="0.2">
      <c r="A7" s="145" t="s">
        <v>553</v>
      </c>
      <c r="B7" s="150"/>
      <c r="C7" s="151"/>
      <c r="D7" s="152">
        <v>37954</v>
      </c>
      <c r="E7" s="153"/>
      <c r="F7" s="154">
        <v>42836</v>
      </c>
      <c r="G7" s="155"/>
      <c r="H7" s="156"/>
    </row>
    <row r="8" spans="1:8" x14ac:dyDescent="0.2">
      <c r="A8" s="157"/>
      <c r="B8" s="158"/>
      <c r="C8" s="159"/>
      <c r="D8" s="160">
        <v>19363</v>
      </c>
      <c r="E8" s="161"/>
      <c r="F8" s="162">
        <v>22936</v>
      </c>
      <c r="G8" s="163"/>
      <c r="H8" s="164"/>
    </row>
    <row r="9" spans="1:8" x14ac:dyDescent="0.2">
      <c r="A9" s="145" t="s">
        <v>554</v>
      </c>
      <c r="B9" s="150"/>
      <c r="C9" s="151"/>
      <c r="D9" s="152">
        <v>30405</v>
      </c>
      <c r="E9" s="153"/>
      <c r="F9" s="154">
        <v>44161</v>
      </c>
      <c r="G9" s="155"/>
      <c r="H9" s="156"/>
    </row>
    <row r="10" spans="1:8" x14ac:dyDescent="0.2">
      <c r="A10" s="157"/>
      <c r="B10" s="158"/>
      <c r="C10" s="159"/>
      <c r="D10" s="160">
        <v>18587</v>
      </c>
      <c r="E10" s="161"/>
      <c r="F10" s="162">
        <v>23644</v>
      </c>
      <c r="G10" s="163"/>
      <c r="H10" s="164"/>
    </row>
    <row r="11" spans="1:8" x14ac:dyDescent="0.2">
      <c r="A11" s="145" t="s">
        <v>555</v>
      </c>
      <c r="B11" s="150"/>
      <c r="C11" s="151"/>
      <c r="D11" s="152">
        <v>27489</v>
      </c>
      <c r="E11" s="153"/>
      <c r="F11" s="154">
        <v>43955</v>
      </c>
      <c r="G11" s="155"/>
      <c r="H11" s="156"/>
    </row>
    <row r="12" spans="1:8" x14ac:dyDescent="0.2">
      <c r="A12" s="157"/>
      <c r="B12" s="158"/>
      <c r="C12" s="165"/>
      <c r="D12" s="160">
        <v>17809</v>
      </c>
      <c r="E12" s="161"/>
      <c r="F12" s="162">
        <v>21318</v>
      </c>
      <c r="G12" s="163"/>
      <c r="H12" s="164"/>
    </row>
    <row r="13" spans="1:8" x14ac:dyDescent="0.2">
      <c r="A13" s="145"/>
      <c r="B13" s="150"/>
      <c r="C13" s="166"/>
      <c r="D13" s="167">
        <v>34307</v>
      </c>
      <c r="E13" s="168"/>
      <c r="F13" s="169">
        <v>43366</v>
      </c>
      <c r="G13" s="170"/>
      <c r="H13" s="156"/>
    </row>
    <row r="14" spans="1:8" x14ac:dyDescent="0.2">
      <c r="A14" s="157"/>
      <c r="B14" s="158"/>
      <c r="C14" s="159"/>
      <c r="D14" s="160">
        <v>18930</v>
      </c>
      <c r="E14" s="161"/>
      <c r="F14" s="162">
        <v>22639</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10.99</v>
      </c>
      <c r="C19" s="171">
        <f>ROUND(VALUE(SUBSTITUTE(実質収支比率等に係る経年分析!G$48,"▲","-")),2)</f>
        <v>8.1999999999999993</v>
      </c>
      <c r="D19" s="171">
        <f>ROUND(VALUE(SUBSTITUTE(実質収支比率等に係る経年分析!H$48,"▲","-")),2)</f>
        <v>9.8800000000000008</v>
      </c>
      <c r="E19" s="171">
        <f>ROUND(VALUE(SUBSTITUTE(実質収支比率等に係る経年分析!I$48,"▲","-")),2)</f>
        <v>7.85</v>
      </c>
      <c r="F19" s="171">
        <f>ROUND(VALUE(SUBSTITUTE(実質収支比率等に係る経年分析!J$48,"▲","-")),2)</f>
        <v>7.76</v>
      </c>
    </row>
    <row r="20" spans="1:11" x14ac:dyDescent="0.2">
      <c r="A20" s="171" t="s">
        <v>54</v>
      </c>
      <c r="B20" s="171">
        <f>ROUND(VALUE(SUBSTITUTE(実質収支比率等に係る経年分析!F$47,"▲","-")),2)</f>
        <v>11.63</v>
      </c>
      <c r="C20" s="171">
        <f>ROUND(VALUE(SUBSTITUTE(実質収支比率等に係る経年分析!G$47,"▲","-")),2)</f>
        <v>13.7</v>
      </c>
      <c r="D20" s="171">
        <f>ROUND(VALUE(SUBSTITUTE(実質収支比率等に係る経年分析!H$47,"▲","-")),2)</f>
        <v>16.05</v>
      </c>
      <c r="E20" s="171">
        <f>ROUND(VALUE(SUBSTITUTE(実質収支比率等に係る経年分析!I$47,"▲","-")),2)</f>
        <v>21.88</v>
      </c>
      <c r="F20" s="171">
        <f>ROUND(VALUE(SUBSTITUTE(実質収支比率等に係る経年分析!J$47,"▲","-")),2)</f>
        <v>29.96</v>
      </c>
    </row>
    <row r="21" spans="1:11" x14ac:dyDescent="0.2">
      <c r="A21" s="171" t="s">
        <v>55</v>
      </c>
      <c r="B21" s="171">
        <f>IF(ISNUMBER(VALUE(SUBSTITUTE(実質収支比率等に係る経年分析!F$49,"▲","-"))),ROUND(VALUE(SUBSTITUTE(実質収支比率等に係る経年分析!F$49,"▲","-")),2),NA())</f>
        <v>4.3099999999999996</v>
      </c>
      <c r="C21" s="171">
        <f>IF(ISNUMBER(VALUE(SUBSTITUTE(実質収支比率等に係る経年分析!G$49,"▲","-"))),ROUND(VALUE(SUBSTITUTE(実質収支比率等に係る経年分析!G$49,"▲","-")),2),NA())</f>
        <v>-1.01</v>
      </c>
      <c r="D21" s="171">
        <f>IF(ISNUMBER(VALUE(SUBSTITUTE(実質収支比率等に係る経年分析!H$49,"▲","-"))),ROUND(VALUE(SUBSTITUTE(実質収支比率等に係る経年分析!H$49,"▲","-")),2),NA())</f>
        <v>4.4000000000000004</v>
      </c>
      <c r="E21" s="171">
        <f>IF(ISNUMBER(VALUE(SUBSTITUTE(実質収支比率等に係る経年分析!I$49,"▲","-"))),ROUND(VALUE(SUBSTITUTE(実質収支比率等に係る経年分析!I$49,"▲","-")),2),NA())</f>
        <v>4.5999999999999996</v>
      </c>
      <c r="F21" s="171">
        <f>IF(ISNUMBER(VALUE(SUBSTITUTE(実質収支比率等に係る経年分析!J$49,"▲","-"))),ROUND(VALUE(SUBSTITUTE(実質収支比率等に係る経年分析!J$49,"▲","-")),2),NA())</f>
        <v>8.83</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0.28000000000000003</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0.35</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1.94</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0.06</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0.09</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0.14000000000000001</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0.21</v>
      </c>
    </row>
    <row r="33" spans="1:16" x14ac:dyDescent="0.2">
      <c r="A33" s="172" t="str">
        <f>IF(連結実質赤字比率に係る赤字・黒字の構成分析!C$37="",NA(),連結実質赤字比率に係る赤字・黒字の構成分析!C$37)</f>
        <v>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0.61</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0.38</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0.03</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0.17</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0.42</v>
      </c>
    </row>
    <row r="34" spans="1:16" x14ac:dyDescent="0.2">
      <c r="A34" s="172" t="str">
        <f>IF(連結実質赤字比率に係る赤字・黒字の構成分析!C$36="",NA(),連結実質赤字比率に係る赤字・黒字の構成分析!C$36)</f>
        <v>国民健康保険特別会計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0.74</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0.43</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0.19</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0.52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0.76</v>
      </c>
    </row>
    <row r="35" spans="1:16" x14ac:dyDescent="0.2">
      <c r="A35" s="172" t="str">
        <f>IF(連結実質赤字比率に係る赤字・黒字の構成分析!C$35="",NA(),連結実質赤字比率に係る赤字・黒字の構成分析!C$35)</f>
        <v>下水道事業会計</v>
      </c>
      <c r="B35" s="172" t="e">
        <f>IF(ROUND(VALUE(SUBSTITUTE(連結実質赤字比率に係る赤字・黒字の構成分析!F$35,"▲", "-")), 2) &lt; 0, ABS(ROUND(VALUE(SUBSTITUTE(連結実質赤字比率に係る赤字・黒字の構成分析!F$35,"▲", "-")), 2)), NA())</f>
        <v>#VALUE!</v>
      </c>
      <c r="C35" s="172" t="e">
        <f>IF(ROUND(VALUE(SUBSTITUTE(連結実質赤字比率に係る赤字・黒字の構成分析!F$35,"▲", "-")), 2) &gt;= 0, ABS(ROUND(VALUE(SUBSTITUTE(連結実質赤字比率に係る赤字・黒字の構成分析!F$35,"▲", "-")), 2)), NA())</f>
        <v>#VALUE!</v>
      </c>
      <c r="D35" s="172" t="e">
        <f>IF(ROUND(VALUE(SUBSTITUTE(連結実質赤字比率に係る赤字・黒字の構成分析!G$35,"▲", "-")), 2) &lt; 0, ABS(ROUND(VALUE(SUBSTITUTE(連結実質赤字比率に係る赤字・黒字の構成分析!G$35,"▲", "-")), 2)), NA())</f>
        <v>#VALUE!</v>
      </c>
      <c r="E35" s="172" t="e">
        <f>IF(ROUND(VALUE(SUBSTITUTE(連結実質赤字比率に係る赤字・黒字の構成分析!G$35,"▲", "-")), 2) &gt;= 0, ABS(ROUND(VALUE(SUBSTITUTE(連結実質赤字比率に係る赤字・黒字の構成分析!G$35,"▲", "-")), 2)), NA())</f>
        <v>#VALUE!</v>
      </c>
      <c r="F35" s="172" t="e">
        <f>IF(ROUND(VALUE(SUBSTITUTE(連結実質赤字比率に係る赤字・黒字の構成分析!H$35,"▲", "-")), 2) &lt; 0, ABS(ROUND(VALUE(SUBSTITUTE(連結実質赤字比率に係る赤字・黒字の構成分析!H$35,"▲", "-")), 2)), NA())</f>
        <v>#VALUE!</v>
      </c>
      <c r="G35" s="172" t="e">
        <f>IF(ROUND(VALUE(SUBSTITUTE(連結実質赤字比率に係る赤字・黒字の構成分析!H$35,"▲", "-")), 2) &gt;= 0, ABS(ROUND(VALUE(SUBSTITUTE(連結実質赤字比率に係る赤字・黒字の構成分析!H$35,"▲", "-")), 2)), NA())</f>
        <v>#VALUE!</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2.58</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2.96</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10.99</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8.19</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9.8699999999999992</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7.84</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7.75</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2327</v>
      </c>
      <c r="E42" s="173"/>
      <c r="F42" s="173"/>
      <c r="G42" s="173">
        <f>'実質公債費比率（分子）の構造'!L$52</f>
        <v>2244</v>
      </c>
      <c r="H42" s="173"/>
      <c r="I42" s="173"/>
      <c r="J42" s="173">
        <f>'実質公債費比率（分子）の構造'!M$52</f>
        <v>2182</v>
      </c>
      <c r="K42" s="173"/>
      <c r="L42" s="173"/>
      <c r="M42" s="173">
        <f>'実質公債費比率（分子）の構造'!N$52</f>
        <v>2128</v>
      </c>
      <c r="N42" s="173"/>
      <c r="O42" s="173"/>
      <c r="P42" s="173">
        <f>'実質公債費比率（分子）の構造'!O$52</f>
        <v>1986</v>
      </c>
    </row>
    <row r="43" spans="1:16" x14ac:dyDescent="0.2">
      <c r="A43" s="173" t="s">
        <v>17</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63</v>
      </c>
      <c r="B44" s="173">
        <f>'実質公債費比率（分子）の構造'!K$50</f>
        <v>25</v>
      </c>
      <c r="C44" s="173"/>
      <c r="D44" s="173"/>
      <c r="E44" s="173">
        <f>'実質公債費比率（分子）の構造'!L$50</f>
        <v>123</v>
      </c>
      <c r="F44" s="173"/>
      <c r="G44" s="173"/>
      <c r="H44" s="173">
        <f>'実質公債費比率（分子）の構造'!M$50</f>
        <v>9</v>
      </c>
      <c r="I44" s="173"/>
      <c r="J44" s="173"/>
      <c r="K44" s="173">
        <f>'実質公債費比率（分子）の構造'!N$50</f>
        <v>5</v>
      </c>
      <c r="L44" s="173"/>
      <c r="M44" s="173"/>
      <c r="N44" s="173">
        <f>'実質公債費比率（分子）の構造'!O$50</f>
        <v>5</v>
      </c>
      <c r="O44" s="173"/>
      <c r="P44" s="173"/>
    </row>
    <row r="45" spans="1:16" x14ac:dyDescent="0.2">
      <c r="A45" s="173" t="s">
        <v>64</v>
      </c>
      <c r="B45" s="173">
        <f>'実質公債費比率（分子）の構造'!K$49</f>
        <v>40</v>
      </c>
      <c r="C45" s="173"/>
      <c r="D45" s="173"/>
      <c r="E45" s="173">
        <f>'実質公債費比率（分子）の構造'!L$49</f>
        <v>36</v>
      </c>
      <c r="F45" s="173"/>
      <c r="G45" s="173"/>
      <c r="H45" s="173">
        <f>'実質公債費比率（分子）の構造'!M$49</f>
        <v>31</v>
      </c>
      <c r="I45" s="173"/>
      <c r="J45" s="173"/>
      <c r="K45" s="173">
        <f>'実質公債費比率（分子）の構造'!N$49</f>
        <v>21</v>
      </c>
      <c r="L45" s="173"/>
      <c r="M45" s="173"/>
      <c r="N45" s="173">
        <f>'実質公債費比率（分子）の構造'!O$49</f>
        <v>14</v>
      </c>
      <c r="O45" s="173"/>
      <c r="P45" s="173"/>
    </row>
    <row r="46" spans="1:16" x14ac:dyDescent="0.2">
      <c r="A46" s="173" t="s">
        <v>65</v>
      </c>
      <c r="B46" s="173">
        <f>'実質公債費比率（分子）の構造'!K$48</f>
        <v>97</v>
      </c>
      <c r="C46" s="173"/>
      <c r="D46" s="173"/>
      <c r="E46" s="173">
        <f>'実質公債費比率（分子）の構造'!L$48</f>
        <v>96</v>
      </c>
      <c r="F46" s="173"/>
      <c r="G46" s="173"/>
      <c r="H46" s="173">
        <f>'実質公債費比率（分子）の構造'!M$48</f>
        <v>91</v>
      </c>
      <c r="I46" s="173"/>
      <c r="J46" s="173"/>
      <c r="K46" s="173">
        <f>'実質公債費比率（分子）の構造'!N$48</f>
        <v>117</v>
      </c>
      <c r="L46" s="173"/>
      <c r="M46" s="173"/>
      <c r="N46" s="173">
        <f>'実質公債費比率（分子）の構造'!O$48</f>
        <v>111</v>
      </c>
      <c r="O46" s="173"/>
      <c r="P46" s="173"/>
    </row>
    <row r="47" spans="1:16" x14ac:dyDescent="0.2">
      <c r="A47" s="173" t="s">
        <v>66</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67</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68</v>
      </c>
      <c r="B49" s="173">
        <f>'実質公債費比率（分子）の構造'!K$45</f>
        <v>2680</v>
      </c>
      <c r="C49" s="173"/>
      <c r="D49" s="173"/>
      <c r="E49" s="173">
        <f>'実質公債費比率（分子）の構造'!L$45</f>
        <v>2503</v>
      </c>
      <c r="F49" s="173"/>
      <c r="G49" s="173"/>
      <c r="H49" s="173">
        <f>'実質公債費比率（分子）の構造'!M$45</f>
        <v>2375</v>
      </c>
      <c r="I49" s="173"/>
      <c r="J49" s="173"/>
      <c r="K49" s="173">
        <f>'実質公債費比率（分子）の構造'!N$45</f>
        <v>2305</v>
      </c>
      <c r="L49" s="173"/>
      <c r="M49" s="173"/>
      <c r="N49" s="173">
        <f>'実質公債費比率（分子）の構造'!O$45</f>
        <v>2282</v>
      </c>
      <c r="O49" s="173"/>
      <c r="P49" s="173"/>
    </row>
    <row r="50" spans="1:16" x14ac:dyDescent="0.2">
      <c r="A50" s="173" t="s">
        <v>69</v>
      </c>
      <c r="B50" s="173" t="e">
        <f>NA()</f>
        <v>#N/A</v>
      </c>
      <c r="C50" s="173">
        <f>IF(ISNUMBER('実質公債費比率（分子）の構造'!K$53),'実質公債費比率（分子）の構造'!K$53,NA())</f>
        <v>515</v>
      </c>
      <c r="D50" s="173" t="e">
        <f>NA()</f>
        <v>#N/A</v>
      </c>
      <c r="E50" s="173" t="e">
        <f>NA()</f>
        <v>#N/A</v>
      </c>
      <c r="F50" s="173">
        <f>IF(ISNUMBER('実質公債費比率（分子）の構造'!L$53),'実質公債費比率（分子）の構造'!L$53,NA())</f>
        <v>514</v>
      </c>
      <c r="G50" s="173" t="e">
        <f>NA()</f>
        <v>#N/A</v>
      </c>
      <c r="H50" s="173" t="e">
        <f>NA()</f>
        <v>#N/A</v>
      </c>
      <c r="I50" s="173">
        <f>IF(ISNUMBER('実質公債費比率（分子）の構造'!M$53),'実質公債費比率（分子）の構造'!M$53,NA())</f>
        <v>324</v>
      </c>
      <c r="J50" s="173" t="e">
        <f>NA()</f>
        <v>#N/A</v>
      </c>
      <c r="K50" s="173" t="e">
        <f>NA()</f>
        <v>#N/A</v>
      </c>
      <c r="L50" s="173">
        <f>IF(ISNUMBER('実質公債費比率（分子）の構造'!N$53),'実質公債費比率（分子）の構造'!N$53,NA())</f>
        <v>320</v>
      </c>
      <c r="M50" s="173" t="e">
        <f>NA()</f>
        <v>#N/A</v>
      </c>
      <c r="N50" s="173" t="e">
        <f>NA()</f>
        <v>#N/A</v>
      </c>
      <c r="O50" s="173">
        <f>IF(ISNUMBER('実質公債費比率（分子）の構造'!O$53),'実質公債費比率（分子）の構造'!O$53,NA())</f>
        <v>426</v>
      </c>
      <c r="P50" s="173" t="e">
        <f>NA()</f>
        <v>#N/A</v>
      </c>
    </row>
    <row r="53" spans="1:16" x14ac:dyDescent="0.2">
      <c r="A53" s="141" t="s">
        <v>70</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71</v>
      </c>
      <c r="C55" s="172"/>
      <c r="D55" s="172" t="s">
        <v>72</v>
      </c>
      <c r="E55" s="172" t="s">
        <v>71</v>
      </c>
      <c r="F55" s="172"/>
      <c r="G55" s="172" t="s">
        <v>72</v>
      </c>
      <c r="H55" s="172" t="s">
        <v>71</v>
      </c>
      <c r="I55" s="172"/>
      <c r="J55" s="172" t="s">
        <v>72</v>
      </c>
      <c r="K55" s="172" t="s">
        <v>71</v>
      </c>
      <c r="L55" s="172"/>
      <c r="M55" s="172" t="s">
        <v>72</v>
      </c>
      <c r="N55" s="172" t="s">
        <v>71</v>
      </c>
      <c r="O55" s="172"/>
      <c r="P55" s="172" t="s">
        <v>72</v>
      </c>
    </row>
    <row r="56" spans="1:16" x14ac:dyDescent="0.2">
      <c r="A56" s="172" t="s">
        <v>42</v>
      </c>
      <c r="B56" s="172"/>
      <c r="C56" s="172"/>
      <c r="D56" s="172">
        <f>'将来負担比率（分子）の構造'!I$52</f>
        <v>11097</v>
      </c>
      <c r="E56" s="172"/>
      <c r="F56" s="172"/>
      <c r="G56" s="172">
        <f>'将来負担比率（分子）の構造'!J$52</f>
        <v>10245</v>
      </c>
      <c r="H56" s="172"/>
      <c r="I56" s="172"/>
      <c r="J56" s="172">
        <f>'将来負担比率（分子）の構造'!K$52</f>
        <v>10029</v>
      </c>
      <c r="K56" s="172"/>
      <c r="L56" s="172"/>
      <c r="M56" s="172">
        <f>'将来負担比率（分子）の構造'!L$52</f>
        <v>8908</v>
      </c>
      <c r="N56" s="172"/>
      <c r="O56" s="172"/>
      <c r="P56" s="172">
        <f>'将来負担比率（分子）の構造'!M$52</f>
        <v>8209</v>
      </c>
    </row>
    <row r="57" spans="1:16" x14ac:dyDescent="0.2">
      <c r="A57" s="172" t="s">
        <v>41</v>
      </c>
      <c r="B57" s="172"/>
      <c r="C57" s="172"/>
      <c r="D57" s="172">
        <f>'将来負担比率（分子）の構造'!I$51</f>
        <v>7399</v>
      </c>
      <c r="E57" s="172"/>
      <c r="F57" s="172"/>
      <c r="G57" s="172">
        <f>'将来負担比率（分子）の構造'!J$51</f>
        <v>7492</v>
      </c>
      <c r="H57" s="172"/>
      <c r="I57" s="172"/>
      <c r="J57" s="172">
        <f>'将来負担比率（分子）の構造'!K$51</f>
        <v>7101</v>
      </c>
      <c r="K57" s="172"/>
      <c r="L57" s="172"/>
      <c r="M57" s="172">
        <f>'将来負担比率（分子）の構造'!L$51</f>
        <v>6508</v>
      </c>
      <c r="N57" s="172"/>
      <c r="O57" s="172"/>
      <c r="P57" s="172">
        <f>'将来負担比率（分子）の構造'!M$51</f>
        <v>7023</v>
      </c>
    </row>
    <row r="58" spans="1:16" x14ac:dyDescent="0.2">
      <c r="A58" s="172" t="s">
        <v>40</v>
      </c>
      <c r="B58" s="172"/>
      <c r="C58" s="172"/>
      <c r="D58" s="172">
        <f>'将来負担比率（分子）の構造'!I$50</f>
        <v>8011</v>
      </c>
      <c r="E58" s="172"/>
      <c r="F58" s="172"/>
      <c r="G58" s="172">
        <f>'将来負担比率（分子）の構造'!J$50</f>
        <v>8978</v>
      </c>
      <c r="H58" s="172"/>
      <c r="I58" s="172"/>
      <c r="J58" s="172">
        <f>'将来負担比率（分子）の構造'!K$50</f>
        <v>9141</v>
      </c>
      <c r="K58" s="172"/>
      <c r="L58" s="172"/>
      <c r="M58" s="172">
        <f>'将来負担比率（分子）の構造'!L$50</f>
        <v>10440</v>
      </c>
      <c r="N58" s="172"/>
      <c r="O58" s="172"/>
      <c r="P58" s="172">
        <f>'将来負担比率（分子）の構造'!M$50</f>
        <v>13229</v>
      </c>
    </row>
    <row r="59" spans="1:16" x14ac:dyDescent="0.2">
      <c r="A59" s="172" t="s">
        <v>38</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37</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35</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34</v>
      </c>
      <c r="B62" s="172">
        <f>'将来負担比率（分子）の構造'!I$45</f>
        <v>3836</v>
      </c>
      <c r="C62" s="172"/>
      <c r="D62" s="172"/>
      <c r="E62" s="172">
        <f>'将来負担比率（分子）の構造'!J$45</f>
        <v>3928</v>
      </c>
      <c r="F62" s="172"/>
      <c r="G62" s="172"/>
      <c r="H62" s="172">
        <f>'将来負担比率（分子）の構造'!K$45</f>
        <v>4052</v>
      </c>
      <c r="I62" s="172"/>
      <c r="J62" s="172"/>
      <c r="K62" s="172">
        <f>'将来負担比率（分子）の構造'!L$45</f>
        <v>4255</v>
      </c>
      <c r="L62" s="172"/>
      <c r="M62" s="172"/>
      <c r="N62" s="172">
        <f>'将来負担比率（分子）の構造'!M$45</f>
        <v>4334</v>
      </c>
      <c r="O62" s="172"/>
      <c r="P62" s="172"/>
    </row>
    <row r="63" spans="1:16" x14ac:dyDescent="0.2">
      <c r="A63" s="172" t="s">
        <v>33</v>
      </c>
      <c r="B63" s="172">
        <f>'将来負担比率（分子）の構造'!I$44</f>
        <v>133</v>
      </c>
      <c r="C63" s="172"/>
      <c r="D63" s="172"/>
      <c r="E63" s="172">
        <f>'将来負担比率（分子）の構造'!J$44</f>
        <v>1012</v>
      </c>
      <c r="F63" s="172"/>
      <c r="G63" s="172"/>
      <c r="H63" s="172">
        <f>'将来負担比率（分子）の構造'!K$44</f>
        <v>3887</v>
      </c>
      <c r="I63" s="172"/>
      <c r="J63" s="172"/>
      <c r="K63" s="172">
        <f>'将来負担比率（分子）の構造'!L$44</f>
        <v>3864</v>
      </c>
      <c r="L63" s="172"/>
      <c r="M63" s="172"/>
      <c r="N63" s="172">
        <f>'将来負担比率（分子）の構造'!M$44</f>
        <v>3853</v>
      </c>
      <c r="O63" s="172"/>
      <c r="P63" s="172"/>
    </row>
    <row r="64" spans="1:16" x14ac:dyDescent="0.2">
      <c r="A64" s="172" t="s">
        <v>32</v>
      </c>
      <c r="B64" s="172">
        <f>'将来負担比率（分子）の構造'!I$43</f>
        <v>987</v>
      </c>
      <c r="C64" s="172"/>
      <c r="D64" s="172"/>
      <c r="E64" s="172">
        <f>'将来負担比率（分子）の構造'!J$43</f>
        <v>917</v>
      </c>
      <c r="F64" s="172"/>
      <c r="G64" s="172"/>
      <c r="H64" s="172">
        <f>'将来負担比率（分子）の構造'!K$43</f>
        <v>845</v>
      </c>
      <c r="I64" s="172"/>
      <c r="J64" s="172"/>
      <c r="K64" s="172">
        <f>'将来負担比率（分子）の構造'!L$43</f>
        <v>877</v>
      </c>
      <c r="L64" s="172"/>
      <c r="M64" s="172"/>
      <c r="N64" s="172">
        <f>'将来負担比率（分子）の構造'!M$43</f>
        <v>894</v>
      </c>
      <c r="O64" s="172"/>
      <c r="P64" s="172"/>
    </row>
    <row r="65" spans="1:16" x14ac:dyDescent="0.2">
      <c r="A65" s="172" t="s">
        <v>31</v>
      </c>
      <c r="B65" s="172">
        <f>'将来負担比率（分子）の構造'!I$42</f>
        <v>1661</v>
      </c>
      <c r="C65" s="172"/>
      <c r="D65" s="172"/>
      <c r="E65" s="172">
        <f>'将来負担比率（分子）の構造'!J$42</f>
        <v>943</v>
      </c>
      <c r="F65" s="172"/>
      <c r="G65" s="172"/>
      <c r="H65" s="172">
        <f>'将来負担比率（分子）の構造'!K$42</f>
        <v>666</v>
      </c>
      <c r="I65" s="172"/>
      <c r="J65" s="172"/>
      <c r="K65" s="172">
        <f>'将来負担比率（分子）の構造'!L$42</f>
        <v>637</v>
      </c>
      <c r="L65" s="172"/>
      <c r="M65" s="172"/>
      <c r="N65" s="172">
        <f>'将来負担比率（分子）の構造'!M$42</f>
        <v>218</v>
      </c>
      <c r="O65" s="172"/>
      <c r="P65" s="172"/>
    </row>
    <row r="66" spans="1:16" x14ac:dyDescent="0.2">
      <c r="A66" s="172" t="s">
        <v>30</v>
      </c>
      <c r="B66" s="172">
        <f>'将来負担比率（分子）の構造'!I$41</f>
        <v>21915</v>
      </c>
      <c r="C66" s="172"/>
      <c r="D66" s="172"/>
      <c r="E66" s="172">
        <f>'将来負担比率（分子）の構造'!J$41</f>
        <v>21511</v>
      </c>
      <c r="F66" s="172"/>
      <c r="G66" s="172"/>
      <c r="H66" s="172">
        <f>'将来負担比率（分子）の構造'!K$41</f>
        <v>20636</v>
      </c>
      <c r="I66" s="172"/>
      <c r="J66" s="172"/>
      <c r="K66" s="172">
        <f>'将来負担比率（分子）の構造'!L$41</f>
        <v>19283</v>
      </c>
      <c r="L66" s="172"/>
      <c r="M66" s="172"/>
      <c r="N66" s="172">
        <f>'将来負担比率（分子）の構造'!M$41</f>
        <v>17986</v>
      </c>
      <c r="O66" s="172"/>
      <c r="P66" s="172"/>
    </row>
    <row r="67" spans="1:16" x14ac:dyDescent="0.2">
      <c r="A67" s="172" t="s">
        <v>73</v>
      </c>
      <c r="B67" s="172" t="e">
        <f>NA()</f>
        <v>#N/A</v>
      </c>
      <c r="C67" s="172">
        <f>IF(ISNUMBER('将来負担比率（分子）の構造'!I$53), IF('将来負担比率（分子）の構造'!I$53 &lt; 0, 0, '将来負担比率（分子）の構造'!I$53), NA())</f>
        <v>2025</v>
      </c>
      <c r="D67" s="172" t="e">
        <f>NA()</f>
        <v>#N/A</v>
      </c>
      <c r="E67" s="172" t="e">
        <f>NA()</f>
        <v>#N/A</v>
      </c>
      <c r="F67" s="172">
        <f>IF(ISNUMBER('将来負担比率（分子）の構造'!J$53), IF('将来負担比率（分子）の構造'!J$53 &lt; 0, 0, '将来負担比率（分子）の構造'!J$53), NA())</f>
        <v>1596</v>
      </c>
      <c r="G67" s="172" t="e">
        <f>NA()</f>
        <v>#N/A</v>
      </c>
      <c r="H67" s="172" t="e">
        <f>NA()</f>
        <v>#N/A</v>
      </c>
      <c r="I67" s="172">
        <f>IF(ISNUMBER('将来負担比率（分子）の構造'!K$53), IF('将来負担比率（分子）の構造'!K$53 &lt; 0, 0, '将来負担比率（分子）の構造'!K$53), NA())</f>
        <v>3813</v>
      </c>
      <c r="J67" s="172" t="e">
        <f>NA()</f>
        <v>#N/A</v>
      </c>
      <c r="K67" s="172" t="e">
        <f>NA()</f>
        <v>#N/A</v>
      </c>
      <c r="L67" s="172">
        <f>IF(ISNUMBER('将来負担比率（分子）の構造'!L$53), IF('将来負担比率（分子）の構造'!L$53 &lt; 0, 0, '将来負担比率（分子）の構造'!L$53), NA())</f>
        <v>3059</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74</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75</v>
      </c>
      <c r="B72" s="176">
        <f>基金残高に係る経年分析!F55</f>
        <v>3614</v>
      </c>
      <c r="C72" s="176">
        <f>基金残高に係る経年分析!G55</f>
        <v>5084</v>
      </c>
      <c r="D72" s="176">
        <f>基金残高に係る経年分析!H55</f>
        <v>7164</v>
      </c>
    </row>
    <row r="73" spans="1:16" x14ac:dyDescent="0.2">
      <c r="A73" s="175" t="s">
        <v>76</v>
      </c>
      <c r="B73" s="176" t="str">
        <f>基金残高に係る経年分析!F56</f>
        <v>-</v>
      </c>
      <c r="C73" s="176" t="str">
        <f>基金残高に係る経年分析!G56</f>
        <v>-</v>
      </c>
      <c r="D73" s="176" t="str">
        <f>基金残高に係る経年分析!H56</f>
        <v>-</v>
      </c>
    </row>
    <row r="74" spans="1:16" x14ac:dyDescent="0.2">
      <c r="A74" s="175" t="s">
        <v>77</v>
      </c>
      <c r="B74" s="176">
        <f>基金残高に係る経年分析!F57</f>
        <v>4843</v>
      </c>
      <c r="C74" s="176">
        <f>基金残高に係る経年分析!G57</f>
        <v>4792</v>
      </c>
      <c r="D74" s="176">
        <f>基金残高に係る経年分析!H57</f>
        <v>5490</v>
      </c>
    </row>
  </sheetData>
  <sheetProtection algorithmName="SHA-512" hashValue="MDymipYse/SNYS2iMFntALD1g8Nnggq0gm1LfsSjhmystf0wPr/DJOTPscgHuvB6JoDIlAWAeScLvqQrhjj37g==" saltValue="AbnjTi9RAIKSUBXU+zKS3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218</v>
      </c>
      <c r="DI1" s="782"/>
      <c r="DJ1" s="782"/>
      <c r="DK1" s="782"/>
      <c r="DL1" s="782"/>
      <c r="DM1" s="782"/>
      <c r="DN1" s="783"/>
      <c r="DO1" s="212"/>
      <c r="DP1" s="781" t="s">
        <v>219</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220</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221</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222</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223</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224</v>
      </c>
      <c r="S4" s="724"/>
      <c r="T4" s="724"/>
      <c r="U4" s="724"/>
      <c r="V4" s="724"/>
      <c r="W4" s="724"/>
      <c r="X4" s="724"/>
      <c r="Y4" s="725"/>
      <c r="Z4" s="723" t="s">
        <v>225</v>
      </c>
      <c r="AA4" s="724"/>
      <c r="AB4" s="724"/>
      <c r="AC4" s="725"/>
      <c r="AD4" s="723" t="s">
        <v>226</v>
      </c>
      <c r="AE4" s="724"/>
      <c r="AF4" s="724"/>
      <c r="AG4" s="724"/>
      <c r="AH4" s="724"/>
      <c r="AI4" s="724"/>
      <c r="AJ4" s="724"/>
      <c r="AK4" s="725"/>
      <c r="AL4" s="723" t="s">
        <v>225</v>
      </c>
      <c r="AM4" s="724"/>
      <c r="AN4" s="724"/>
      <c r="AO4" s="725"/>
      <c r="AP4" s="784" t="s">
        <v>227</v>
      </c>
      <c r="AQ4" s="784"/>
      <c r="AR4" s="784"/>
      <c r="AS4" s="784"/>
      <c r="AT4" s="784"/>
      <c r="AU4" s="784"/>
      <c r="AV4" s="784"/>
      <c r="AW4" s="784"/>
      <c r="AX4" s="784"/>
      <c r="AY4" s="784"/>
      <c r="AZ4" s="784"/>
      <c r="BA4" s="784"/>
      <c r="BB4" s="784"/>
      <c r="BC4" s="784"/>
      <c r="BD4" s="784"/>
      <c r="BE4" s="784"/>
      <c r="BF4" s="784"/>
      <c r="BG4" s="784" t="s">
        <v>228</v>
      </c>
      <c r="BH4" s="784"/>
      <c r="BI4" s="784"/>
      <c r="BJ4" s="784"/>
      <c r="BK4" s="784"/>
      <c r="BL4" s="784"/>
      <c r="BM4" s="784"/>
      <c r="BN4" s="784"/>
      <c r="BO4" s="784" t="s">
        <v>225</v>
      </c>
      <c r="BP4" s="784"/>
      <c r="BQ4" s="784"/>
      <c r="BR4" s="784"/>
      <c r="BS4" s="784" t="s">
        <v>229</v>
      </c>
      <c r="BT4" s="784"/>
      <c r="BU4" s="784"/>
      <c r="BV4" s="784"/>
      <c r="BW4" s="784"/>
      <c r="BX4" s="784"/>
      <c r="BY4" s="784"/>
      <c r="BZ4" s="784"/>
      <c r="CA4" s="784"/>
      <c r="CB4" s="784"/>
      <c r="CD4" s="766" t="s">
        <v>230</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1" customFormat="1" ht="11.25" customHeight="1" x14ac:dyDescent="0.2">
      <c r="B5" s="731" t="s">
        <v>231</v>
      </c>
      <c r="C5" s="732"/>
      <c r="D5" s="732"/>
      <c r="E5" s="732"/>
      <c r="F5" s="732"/>
      <c r="G5" s="732"/>
      <c r="H5" s="732"/>
      <c r="I5" s="732"/>
      <c r="J5" s="732"/>
      <c r="K5" s="732"/>
      <c r="L5" s="732"/>
      <c r="M5" s="732"/>
      <c r="N5" s="732"/>
      <c r="O5" s="732"/>
      <c r="P5" s="732"/>
      <c r="Q5" s="733"/>
      <c r="R5" s="717">
        <v>21986121</v>
      </c>
      <c r="S5" s="718"/>
      <c r="T5" s="718"/>
      <c r="U5" s="718"/>
      <c r="V5" s="718"/>
      <c r="W5" s="718"/>
      <c r="X5" s="718"/>
      <c r="Y5" s="761"/>
      <c r="Z5" s="779">
        <v>41</v>
      </c>
      <c r="AA5" s="779"/>
      <c r="AB5" s="779"/>
      <c r="AC5" s="779"/>
      <c r="AD5" s="780">
        <v>20094881</v>
      </c>
      <c r="AE5" s="780"/>
      <c r="AF5" s="780"/>
      <c r="AG5" s="780"/>
      <c r="AH5" s="780"/>
      <c r="AI5" s="780"/>
      <c r="AJ5" s="780"/>
      <c r="AK5" s="780"/>
      <c r="AL5" s="762">
        <v>81.900000000000006</v>
      </c>
      <c r="AM5" s="736"/>
      <c r="AN5" s="736"/>
      <c r="AO5" s="763"/>
      <c r="AP5" s="731" t="s">
        <v>232</v>
      </c>
      <c r="AQ5" s="732"/>
      <c r="AR5" s="732"/>
      <c r="AS5" s="732"/>
      <c r="AT5" s="732"/>
      <c r="AU5" s="732"/>
      <c r="AV5" s="732"/>
      <c r="AW5" s="732"/>
      <c r="AX5" s="732"/>
      <c r="AY5" s="732"/>
      <c r="AZ5" s="732"/>
      <c r="BA5" s="732"/>
      <c r="BB5" s="732"/>
      <c r="BC5" s="732"/>
      <c r="BD5" s="732"/>
      <c r="BE5" s="732"/>
      <c r="BF5" s="733"/>
      <c r="BG5" s="664">
        <v>20094881</v>
      </c>
      <c r="BH5" s="665"/>
      <c r="BI5" s="665"/>
      <c r="BJ5" s="665"/>
      <c r="BK5" s="665"/>
      <c r="BL5" s="665"/>
      <c r="BM5" s="665"/>
      <c r="BN5" s="666"/>
      <c r="BO5" s="691">
        <v>91.4</v>
      </c>
      <c r="BP5" s="691"/>
      <c r="BQ5" s="691"/>
      <c r="BR5" s="691"/>
      <c r="BS5" s="692">
        <v>52459</v>
      </c>
      <c r="BT5" s="692"/>
      <c r="BU5" s="692"/>
      <c r="BV5" s="692"/>
      <c r="BW5" s="692"/>
      <c r="BX5" s="692"/>
      <c r="BY5" s="692"/>
      <c r="BZ5" s="692"/>
      <c r="CA5" s="692"/>
      <c r="CB5" s="759"/>
      <c r="CD5" s="766" t="s">
        <v>227</v>
      </c>
      <c r="CE5" s="767"/>
      <c r="CF5" s="767"/>
      <c r="CG5" s="767"/>
      <c r="CH5" s="767"/>
      <c r="CI5" s="767"/>
      <c r="CJ5" s="767"/>
      <c r="CK5" s="767"/>
      <c r="CL5" s="767"/>
      <c r="CM5" s="767"/>
      <c r="CN5" s="767"/>
      <c r="CO5" s="767"/>
      <c r="CP5" s="767"/>
      <c r="CQ5" s="768"/>
      <c r="CR5" s="766" t="s">
        <v>233</v>
      </c>
      <c r="CS5" s="767"/>
      <c r="CT5" s="767"/>
      <c r="CU5" s="767"/>
      <c r="CV5" s="767"/>
      <c r="CW5" s="767"/>
      <c r="CX5" s="767"/>
      <c r="CY5" s="768"/>
      <c r="CZ5" s="766" t="s">
        <v>225</v>
      </c>
      <c r="DA5" s="767"/>
      <c r="DB5" s="767"/>
      <c r="DC5" s="768"/>
      <c r="DD5" s="766" t="s">
        <v>234</v>
      </c>
      <c r="DE5" s="767"/>
      <c r="DF5" s="767"/>
      <c r="DG5" s="767"/>
      <c r="DH5" s="767"/>
      <c r="DI5" s="767"/>
      <c r="DJ5" s="767"/>
      <c r="DK5" s="767"/>
      <c r="DL5" s="767"/>
      <c r="DM5" s="767"/>
      <c r="DN5" s="767"/>
      <c r="DO5" s="767"/>
      <c r="DP5" s="768"/>
      <c r="DQ5" s="766" t="s">
        <v>235</v>
      </c>
      <c r="DR5" s="767"/>
      <c r="DS5" s="767"/>
      <c r="DT5" s="767"/>
      <c r="DU5" s="767"/>
      <c r="DV5" s="767"/>
      <c r="DW5" s="767"/>
      <c r="DX5" s="767"/>
      <c r="DY5" s="767"/>
      <c r="DZ5" s="767"/>
      <c r="EA5" s="767"/>
      <c r="EB5" s="767"/>
      <c r="EC5" s="768"/>
    </row>
    <row r="6" spans="2:143" ht="11.25" customHeight="1" x14ac:dyDescent="0.2">
      <c r="B6" s="661" t="s">
        <v>236</v>
      </c>
      <c r="C6" s="662"/>
      <c r="D6" s="662"/>
      <c r="E6" s="662"/>
      <c r="F6" s="662"/>
      <c r="G6" s="662"/>
      <c r="H6" s="662"/>
      <c r="I6" s="662"/>
      <c r="J6" s="662"/>
      <c r="K6" s="662"/>
      <c r="L6" s="662"/>
      <c r="M6" s="662"/>
      <c r="N6" s="662"/>
      <c r="O6" s="662"/>
      <c r="P6" s="662"/>
      <c r="Q6" s="663"/>
      <c r="R6" s="664">
        <v>172106</v>
      </c>
      <c r="S6" s="665"/>
      <c r="T6" s="665"/>
      <c r="U6" s="665"/>
      <c r="V6" s="665"/>
      <c r="W6" s="665"/>
      <c r="X6" s="665"/>
      <c r="Y6" s="666"/>
      <c r="Z6" s="691">
        <v>0.3</v>
      </c>
      <c r="AA6" s="691"/>
      <c r="AB6" s="691"/>
      <c r="AC6" s="691"/>
      <c r="AD6" s="692">
        <v>172106</v>
      </c>
      <c r="AE6" s="692"/>
      <c r="AF6" s="692"/>
      <c r="AG6" s="692"/>
      <c r="AH6" s="692"/>
      <c r="AI6" s="692"/>
      <c r="AJ6" s="692"/>
      <c r="AK6" s="692"/>
      <c r="AL6" s="667">
        <v>0.7</v>
      </c>
      <c r="AM6" s="668"/>
      <c r="AN6" s="668"/>
      <c r="AO6" s="693"/>
      <c r="AP6" s="661" t="s">
        <v>237</v>
      </c>
      <c r="AQ6" s="662"/>
      <c r="AR6" s="662"/>
      <c r="AS6" s="662"/>
      <c r="AT6" s="662"/>
      <c r="AU6" s="662"/>
      <c r="AV6" s="662"/>
      <c r="AW6" s="662"/>
      <c r="AX6" s="662"/>
      <c r="AY6" s="662"/>
      <c r="AZ6" s="662"/>
      <c r="BA6" s="662"/>
      <c r="BB6" s="662"/>
      <c r="BC6" s="662"/>
      <c r="BD6" s="662"/>
      <c r="BE6" s="662"/>
      <c r="BF6" s="663"/>
      <c r="BG6" s="664">
        <v>20094881</v>
      </c>
      <c r="BH6" s="665"/>
      <c r="BI6" s="665"/>
      <c r="BJ6" s="665"/>
      <c r="BK6" s="665"/>
      <c r="BL6" s="665"/>
      <c r="BM6" s="665"/>
      <c r="BN6" s="666"/>
      <c r="BO6" s="691">
        <v>91.4</v>
      </c>
      <c r="BP6" s="691"/>
      <c r="BQ6" s="691"/>
      <c r="BR6" s="691"/>
      <c r="BS6" s="692">
        <v>52459</v>
      </c>
      <c r="BT6" s="692"/>
      <c r="BU6" s="692"/>
      <c r="BV6" s="692"/>
      <c r="BW6" s="692"/>
      <c r="BX6" s="692"/>
      <c r="BY6" s="692"/>
      <c r="BZ6" s="692"/>
      <c r="CA6" s="692"/>
      <c r="CB6" s="759"/>
      <c r="CD6" s="720" t="s">
        <v>238</v>
      </c>
      <c r="CE6" s="721"/>
      <c r="CF6" s="721"/>
      <c r="CG6" s="721"/>
      <c r="CH6" s="721"/>
      <c r="CI6" s="721"/>
      <c r="CJ6" s="721"/>
      <c r="CK6" s="721"/>
      <c r="CL6" s="721"/>
      <c r="CM6" s="721"/>
      <c r="CN6" s="721"/>
      <c r="CO6" s="721"/>
      <c r="CP6" s="721"/>
      <c r="CQ6" s="722"/>
      <c r="CR6" s="664">
        <v>359328</v>
      </c>
      <c r="CS6" s="665"/>
      <c r="CT6" s="665"/>
      <c r="CU6" s="665"/>
      <c r="CV6" s="665"/>
      <c r="CW6" s="665"/>
      <c r="CX6" s="665"/>
      <c r="CY6" s="666"/>
      <c r="CZ6" s="762">
        <v>0.7</v>
      </c>
      <c r="DA6" s="736"/>
      <c r="DB6" s="736"/>
      <c r="DC6" s="765"/>
      <c r="DD6" s="670" t="s">
        <v>126</v>
      </c>
      <c r="DE6" s="665"/>
      <c r="DF6" s="665"/>
      <c r="DG6" s="665"/>
      <c r="DH6" s="665"/>
      <c r="DI6" s="665"/>
      <c r="DJ6" s="665"/>
      <c r="DK6" s="665"/>
      <c r="DL6" s="665"/>
      <c r="DM6" s="665"/>
      <c r="DN6" s="665"/>
      <c r="DO6" s="665"/>
      <c r="DP6" s="666"/>
      <c r="DQ6" s="670">
        <v>359080</v>
      </c>
      <c r="DR6" s="665"/>
      <c r="DS6" s="665"/>
      <c r="DT6" s="665"/>
      <c r="DU6" s="665"/>
      <c r="DV6" s="665"/>
      <c r="DW6" s="665"/>
      <c r="DX6" s="665"/>
      <c r="DY6" s="665"/>
      <c r="DZ6" s="665"/>
      <c r="EA6" s="665"/>
      <c r="EB6" s="665"/>
      <c r="EC6" s="705"/>
    </row>
    <row r="7" spans="2:143" ht="11.25" customHeight="1" x14ac:dyDescent="0.2">
      <c r="B7" s="661" t="s">
        <v>239</v>
      </c>
      <c r="C7" s="662"/>
      <c r="D7" s="662"/>
      <c r="E7" s="662"/>
      <c r="F7" s="662"/>
      <c r="G7" s="662"/>
      <c r="H7" s="662"/>
      <c r="I7" s="662"/>
      <c r="J7" s="662"/>
      <c r="K7" s="662"/>
      <c r="L7" s="662"/>
      <c r="M7" s="662"/>
      <c r="N7" s="662"/>
      <c r="O7" s="662"/>
      <c r="P7" s="662"/>
      <c r="Q7" s="663"/>
      <c r="R7" s="664">
        <v>31501</v>
      </c>
      <c r="S7" s="665"/>
      <c r="T7" s="665"/>
      <c r="U7" s="665"/>
      <c r="V7" s="665"/>
      <c r="W7" s="665"/>
      <c r="X7" s="665"/>
      <c r="Y7" s="666"/>
      <c r="Z7" s="691">
        <v>0.1</v>
      </c>
      <c r="AA7" s="691"/>
      <c r="AB7" s="691"/>
      <c r="AC7" s="691"/>
      <c r="AD7" s="692">
        <v>31501</v>
      </c>
      <c r="AE7" s="692"/>
      <c r="AF7" s="692"/>
      <c r="AG7" s="692"/>
      <c r="AH7" s="692"/>
      <c r="AI7" s="692"/>
      <c r="AJ7" s="692"/>
      <c r="AK7" s="692"/>
      <c r="AL7" s="667">
        <v>0.1</v>
      </c>
      <c r="AM7" s="668"/>
      <c r="AN7" s="668"/>
      <c r="AO7" s="693"/>
      <c r="AP7" s="661" t="s">
        <v>240</v>
      </c>
      <c r="AQ7" s="662"/>
      <c r="AR7" s="662"/>
      <c r="AS7" s="662"/>
      <c r="AT7" s="662"/>
      <c r="AU7" s="662"/>
      <c r="AV7" s="662"/>
      <c r="AW7" s="662"/>
      <c r="AX7" s="662"/>
      <c r="AY7" s="662"/>
      <c r="AZ7" s="662"/>
      <c r="BA7" s="662"/>
      <c r="BB7" s="662"/>
      <c r="BC7" s="662"/>
      <c r="BD7" s="662"/>
      <c r="BE7" s="662"/>
      <c r="BF7" s="663"/>
      <c r="BG7" s="664">
        <v>11767813</v>
      </c>
      <c r="BH7" s="665"/>
      <c r="BI7" s="665"/>
      <c r="BJ7" s="665"/>
      <c r="BK7" s="665"/>
      <c r="BL7" s="665"/>
      <c r="BM7" s="665"/>
      <c r="BN7" s="666"/>
      <c r="BO7" s="691">
        <v>53.5</v>
      </c>
      <c r="BP7" s="691"/>
      <c r="BQ7" s="691"/>
      <c r="BR7" s="691"/>
      <c r="BS7" s="692">
        <v>52459</v>
      </c>
      <c r="BT7" s="692"/>
      <c r="BU7" s="692"/>
      <c r="BV7" s="692"/>
      <c r="BW7" s="692"/>
      <c r="BX7" s="692"/>
      <c r="BY7" s="692"/>
      <c r="BZ7" s="692"/>
      <c r="CA7" s="692"/>
      <c r="CB7" s="759"/>
      <c r="CD7" s="706" t="s">
        <v>241</v>
      </c>
      <c r="CE7" s="703"/>
      <c r="CF7" s="703"/>
      <c r="CG7" s="703"/>
      <c r="CH7" s="703"/>
      <c r="CI7" s="703"/>
      <c r="CJ7" s="703"/>
      <c r="CK7" s="703"/>
      <c r="CL7" s="703"/>
      <c r="CM7" s="703"/>
      <c r="CN7" s="703"/>
      <c r="CO7" s="703"/>
      <c r="CP7" s="703"/>
      <c r="CQ7" s="704"/>
      <c r="CR7" s="664">
        <v>6261268</v>
      </c>
      <c r="CS7" s="665"/>
      <c r="CT7" s="665"/>
      <c r="CU7" s="665"/>
      <c r="CV7" s="665"/>
      <c r="CW7" s="665"/>
      <c r="CX7" s="665"/>
      <c r="CY7" s="666"/>
      <c r="CZ7" s="691">
        <v>12.1</v>
      </c>
      <c r="DA7" s="691"/>
      <c r="DB7" s="691"/>
      <c r="DC7" s="691"/>
      <c r="DD7" s="670">
        <v>162989</v>
      </c>
      <c r="DE7" s="665"/>
      <c r="DF7" s="665"/>
      <c r="DG7" s="665"/>
      <c r="DH7" s="665"/>
      <c r="DI7" s="665"/>
      <c r="DJ7" s="665"/>
      <c r="DK7" s="665"/>
      <c r="DL7" s="665"/>
      <c r="DM7" s="665"/>
      <c r="DN7" s="665"/>
      <c r="DO7" s="665"/>
      <c r="DP7" s="666"/>
      <c r="DQ7" s="670">
        <v>5576702</v>
      </c>
      <c r="DR7" s="665"/>
      <c r="DS7" s="665"/>
      <c r="DT7" s="665"/>
      <c r="DU7" s="665"/>
      <c r="DV7" s="665"/>
      <c r="DW7" s="665"/>
      <c r="DX7" s="665"/>
      <c r="DY7" s="665"/>
      <c r="DZ7" s="665"/>
      <c r="EA7" s="665"/>
      <c r="EB7" s="665"/>
      <c r="EC7" s="705"/>
    </row>
    <row r="8" spans="2:143" ht="11.25" customHeight="1" x14ac:dyDescent="0.2">
      <c r="B8" s="661" t="s">
        <v>242</v>
      </c>
      <c r="C8" s="662"/>
      <c r="D8" s="662"/>
      <c r="E8" s="662"/>
      <c r="F8" s="662"/>
      <c r="G8" s="662"/>
      <c r="H8" s="662"/>
      <c r="I8" s="662"/>
      <c r="J8" s="662"/>
      <c r="K8" s="662"/>
      <c r="L8" s="662"/>
      <c r="M8" s="662"/>
      <c r="N8" s="662"/>
      <c r="O8" s="662"/>
      <c r="P8" s="662"/>
      <c r="Q8" s="663"/>
      <c r="R8" s="664">
        <v>225689</v>
      </c>
      <c r="S8" s="665"/>
      <c r="T8" s="665"/>
      <c r="U8" s="665"/>
      <c r="V8" s="665"/>
      <c r="W8" s="665"/>
      <c r="X8" s="665"/>
      <c r="Y8" s="666"/>
      <c r="Z8" s="691">
        <v>0.4</v>
      </c>
      <c r="AA8" s="691"/>
      <c r="AB8" s="691"/>
      <c r="AC8" s="691"/>
      <c r="AD8" s="692">
        <v>225689</v>
      </c>
      <c r="AE8" s="692"/>
      <c r="AF8" s="692"/>
      <c r="AG8" s="692"/>
      <c r="AH8" s="692"/>
      <c r="AI8" s="692"/>
      <c r="AJ8" s="692"/>
      <c r="AK8" s="692"/>
      <c r="AL8" s="667">
        <v>0.9</v>
      </c>
      <c r="AM8" s="668"/>
      <c r="AN8" s="668"/>
      <c r="AO8" s="693"/>
      <c r="AP8" s="661" t="s">
        <v>243</v>
      </c>
      <c r="AQ8" s="662"/>
      <c r="AR8" s="662"/>
      <c r="AS8" s="662"/>
      <c r="AT8" s="662"/>
      <c r="AU8" s="662"/>
      <c r="AV8" s="662"/>
      <c r="AW8" s="662"/>
      <c r="AX8" s="662"/>
      <c r="AY8" s="662"/>
      <c r="AZ8" s="662"/>
      <c r="BA8" s="662"/>
      <c r="BB8" s="662"/>
      <c r="BC8" s="662"/>
      <c r="BD8" s="662"/>
      <c r="BE8" s="662"/>
      <c r="BF8" s="663"/>
      <c r="BG8" s="664">
        <v>237541</v>
      </c>
      <c r="BH8" s="665"/>
      <c r="BI8" s="665"/>
      <c r="BJ8" s="665"/>
      <c r="BK8" s="665"/>
      <c r="BL8" s="665"/>
      <c r="BM8" s="665"/>
      <c r="BN8" s="666"/>
      <c r="BO8" s="691">
        <v>1.1000000000000001</v>
      </c>
      <c r="BP8" s="691"/>
      <c r="BQ8" s="691"/>
      <c r="BR8" s="691"/>
      <c r="BS8" s="692" t="s">
        <v>126</v>
      </c>
      <c r="BT8" s="692"/>
      <c r="BU8" s="692"/>
      <c r="BV8" s="692"/>
      <c r="BW8" s="692"/>
      <c r="BX8" s="692"/>
      <c r="BY8" s="692"/>
      <c r="BZ8" s="692"/>
      <c r="CA8" s="692"/>
      <c r="CB8" s="759"/>
      <c r="CD8" s="706" t="s">
        <v>244</v>
      </c>
      <c r="CE8" s="703"/>
      <c r="CF8" s="703"/>
      <c r="CG8" s="703"/>
      <c r="CH8" s="703"/>
      <c r="CI8" s="703"/>
      <c r="CJ8" s="703"/>
      <c r="CK8" s="703"/>
      <c r="CL8" s="703"/>
      <c r="CM8" s="703"/>
      <c r="CN8" s="703"/>
      <c r="CO8" s="703"/>
      <c r="CP8" s="703"/>
      <c r="CQ8" s="704"/>
      <c r="CR8" s="664">
        <v>26697093</v>
      </c>
      <c r="CS8" s="665"/>
      <c r="CT8" s="665"/>
      <c r="CU8" s="665"/>
      <c r="CV8" s="665"/>
      <c r="CW8" s="665"/>
      <c r="CX8" s="665"/>
      <c r="CY8" s="666"/>
      <c r="CZ8" s="691">
        <v>51.6</v>
      </c>
      <c r="DA8" s="691"/>
      <c r="DB8" s="691"/>
      <c r="DC8" s="691"/>
      <c r="DD8" s="670">
        <v>692014</v>
      </c>
      <c r="DE8" s="665"/>
      <c r="DF8" s="665"/>
      <c r="DG8" s="665"/>
      <c r="DH8" s="665"/>
      <c r="DI8" s="665"/>
      <c r="DJ8" s="665"/>
      <c r="DK8" s="665"/>
      <c r="DL8" s="665"/>
      <c r="DM8" s="665"/>
      <c r="DN8" s="665"/>
      <c r="DO8" s="665"/>
      <c r="DP8" s="666"/>
      <c r="DQ8" s="670">
        <v>10409450</v>
      </c>
      <c r="DR8" s="665"/>
      <c r="DS8" s="665"/>
      <c r="DT8" s="665"/>
      <c r="DU8" s="665"/>
      <c r="DV8" s="665"/>
      <c r="DW8" s="665"/>
      <c r="DX8" s="665"/>
      <c r="DY8" s="665"/>
      <c r="DZ8" s="665"/>
      <c r="EA8" s="665"/>
      <c r="EB8" s="665"/>
      <c r="EC8" s="705"/>
    </row>
    <row r="9" spans="2:143" ht="11.25" customHeight="1" x14ac:dyDescent="0.2">
      <c r="B9" s="661" t="s">
        <v>245</v>
      </c>
      <c r="C9" s="662"/>
      <c r="D9" s="662"/>
      <c r="E9" s="662"/>
      <c r="F9" s="662"/>
      <c r="G9" s="662"/>
      <c r="H9" s="662"/>
      <c r="I9" s="662"/>
      <c r="J9" s="662"/>
      <c r="K9" s="662"/>
      <c r="L9" s="662"/>
      <c r="M9" s="662"/>
      <c r="N9" s="662"/>
      <c r="O9" s="662"/>
      <c r="P9" s="662"/>
      <c r="Q9" s="663"/>
      <c r="R9" s="664">
        <v>275262</v>
      </c>
      <c r="S9" s="665"/>
      <c r="T9" s="665"/>
      <c r="U9" s="665"/>
      <c r="V9" s="665"/>
      <c r="W9" s="665"/>
      <c r="X9" s="665"/>
      <c r="Y9" s="666"/>
      <c r="Z9" s="691">
        <v>0.5</v>
      </c>
      <c r="AA9" s="691"/>
      <c r="AB9" s="691"/>
      <c r="AC9" s="691"/>
      <c r="AD9" s="692">
        <v>275262</v>
      </c>
      <c r="AE9" s="692"/>
      <c r="AF9" s="692"/>
      <c r="AG9" s="692"/>
      <c r="AH9" s="692"/>
      <c r="AI9" s="692"/>
      <c r="AJ9" s="692"/>
      <c r="AK9" s="692"/>
      <c r="AL9" s="667">
        <v>1.1000000000000001</v>
      </c>
      <c r="AM9" s="668"/>
      <c r="AN9" s="668"/>
      <c r="AO9" s="693"/>
      <c r="AP9" s="661" t="s">
        <v>246</v>
      </c>
      <c r="AQ9" s="662"/>
      <c r="AR9" s="662"/>
      <c r="AS9" s="662"/>
      <c r="AT9" s="662"/>
      <c r="AU9" s="662"/>
      <c r="AV9" s="662"/>
      <c r="AW9" s="662"/>
      <c r="AX9" s="662"/>
      <c r="AY9" s="662"/>
      <c r="AZ9" s="662"/>
      <c r="BA9" s="662"/>
      <c r="BB9" s="662"/>
      <c r="BC9" s="662"/>
      <c r="BD9" s="662"/>
      <c r="BE9" s="662"/>
      <c r="BF9" s="663"/>
      <c r="BG9" s="664">
        <v>10939276</v>
      </c>
      <c r="BH9" s="665"/>
      <c r="BI9" s="665"/>
      <c r="BJ9" s="665"/>
      <c r="BK9" s="665"/>
      <c r="BL9" s="665"/>
      <c r="BM9" s="665"/>
      <c r="BN9" s="666"/>
      <c r="BO9" s="691">
        <v>49.8</v>
      </c>
      <c r="BP9" s="691"/>
      <c r="BQ9" s="691"/>
      <c r="BR9" s="691"/>
      <c r="BS9" s="692" t="s">
        <v>126</v>
      </c>
      <c r="BT9" s="692"/>
      <c r="BU9" s="692"/>
      <c r="BV9" s="692"/>
      <c r="BW9" s="692"/>
      <c r="BX9" s="692"/>
      <c r="BY9" s="692"/>
      <c r="BZ9" s="692"/>
      <c r="CA9" s="692"/>
      <c r="CB9" s="759"/>
      <c r="CD9" s="706" t="s">
        <v>247</v>
      </c>
      <c r="CE9" s="703"/>
      <c r="CF9" s="703"/>
      <c r="CG9" s="703"/>
      <c r="CH9" s="703"/>
      <c r="CI9" s="703"/>
      <c r="CJ9" s="703"/>
      <c r="CK9" s="703"/>
      <c r="CL9" s="703"/>
      <c r="CM9" s="703"/>
      <c r="CN9" s="703"/>
      <c r="CO9" s="703"/>
      <c r="CP9" s="703"/>
      <c r="CQ9" s="704"/>
      <c r="CR9" s="664">
        <v>6414880</v>
      </c>
      <c r="CS9" s="665"/>
      <c r="CT9" s="665"/>
      <c r="CU9" s="665"/>
      <c r="CV9" s="665"/>
      <c r="CW9" s="665"/>
      <c r="CX9" s="665"/>
      <c r="CY9" s="666"/>
      <c r="CZ9" s="691">
        <v>12.4</v>
      </c>
      <c r="DA9" s="691"/>
      <c r="DB9" s="691"/>
      <c r="DC9" s="691"/>
      <c r="DD9" s="670">
        <v>707474</v>
      </c>
      <c r="DE9" s="665"/>
      <c r="DF9" s="665"/>
      <c r="DG9" s="665"/>
      <c r="DH9" s="665"/>
      <c r="DI9" s="665"/>
      <c r="DJ9" s="665"/>
      <c r="DK9" s="665"/>
      <c r="DL9" s="665"/>
      <c r="DM9" s="665"/>
      <c r="DN9" s="665"/>
      <c r="DO9" s="665"/>
      <c r="DP9" s="666"/>
      <c r="DQ9" s="670">
        <v>2595129</v>
      </c>
      <c r="DR9" s="665"/>
      <c r="DS9" s="665"/>
      <c r="DT9" s="665"/>
      <c r="DU9" s="665"/>
      <c r="DV9" s="665"/>
      <c r="DW9" s="665"/>
      <c r="DX9" s="665"/>
      <c r="DY9" s="665"/>
      <c r="DZ9" s="665"/>
      <c r="EA9" s="665"/>
      <c r="EB9" s="665"/>
      <c r="EC9" s="705"/>
    </row>
    <row r="10" spans="2:143" ht="11.25" customHeight="1" x14ac:dyDescent="0.2">
      <c r="B10" s="661" t="s">
        <v>248</v>
      </c>
      <c r="C10" s="662"/>
      <c r="D10" s="662"/>
      <c r="E10" s="662"/>
      <c r="F10" s="662"/>
      <c r="G10" s="662"/>
      <c r="H10" s="662"/>
      <c r="I10" s="662"/>
      <c r="J10" s="662"/>
      <c r="K10" s="662"/>
      <c r="L10" s="662"/>
      <c r="M10" s="662"/>
      <c r="N10" s="662"/>
      <c r="O10" s="662"/>
      <c r="P10" s="662"/>
      <c r="Q10" s="663"/>
      <c r="R10" s="664" t="s">
        <v>126</v>
      </c>
      <c r="S10" s="665"/>
      <c r="T10" s="665"/>
      <c r="U10" s="665"/>
      <c r="V10" s="665"/>
      <c r="W10" s="665"/>
      <c r="X10" s="665"/>
      <c r="Y10" s="666"/>
      <c r="Z10" s="691" t="s">
        <v>126</v>
      </c>
      <c r="AA10" s="691"/>
      <c r="AB10" s="691"/>
      <c r="AC10" s="691"/>
      <c r="AD10" s="692" t="s">
        <v>126</v>
      </c>
      <c r="AE10" s="692"/>
      <c r="AF10" s="692"/>
      <c r="AG10" s="692"/>
      <c r="AH10" s="692"/>
      <c r="AI10" s="692"/>
      <c r="AJ10" s="692"/>
      <c r="AK10" s="692"/>
      <c r="AL10" s="667" t="s">
        <v>126</v>
      </c>
      <c r="AM10" s="668"/>
      <c r="AN10" s="668"/>
      <c r="AO10" s="693"/>
      <c r="AP10" s="661" t="s">
        <v>249</v>
      </c>
      <c r="AQ10" s="662"/>
      <c r="AR10" s="662"/>
      <c r="AS10" s="662"/>
      <c r="AT10" s="662"/>
      <c r="AU10" s="662"/>
      <c r="AV10" s="662"/>
      <c r="AW10" s="662"/>
      <c r="AX10" s="662"/>
      <c r="AY10" s="662"/>
      <c r="AZ10" s="662"/>
      <c r="BA10" s="662"/>
      <c r="BB10" s="662"/>
      <c r="BC10" s="662"/>
      <c r="BD10" s="662"/>
      <c r="BE10" s="662"/>
      <c r="BF10" s="663"/>
      <c r="BG10" s="664">
        <v>255077</v>
      </c>
      <c r="BH10" s="665"/>
      <c r="BI10" s="665"/>
      <c r="BJ10" s="665"/>
      <c r="BK10" s="665"/>
      <c r="BL10" s="665"/>
      <c r="BM10" s="665"/>
      <c r="BN10" s="666"/>
      <c r="BO10" s="691">
        <v>1.2</v>
      </c>
      <c r="BP10" s="691"/>
      <c r="BQ10" s="691"/>
      <c r="BR10" s="691"/>
      <c r="BS10" s="692" t="s">
        <v>126</v>
      </c>
      <c r="BT10" s="692"/>
      <c r="BU10" s="692"/>
      <c r="BV10" s="692"/>
      <c r="BW10" s="692"/>
      <c r="BX10" s="692"/>
      <c r="BY10" s="692"/>
      <c r="BZ10" s="692"/>
      <c r="CA10" s="692"/>
      <c r="CB10" s="759"/>
      <c r="CD10" s="706" t="s">
        <v>250</v>
      </c>
      <c r="CE10" s="703"/>
      <c r="CF10" s="703"/>
      <c r="CG10" s="703"/>
      <c r="CH10" s="703"/>
      <c r="CI10" s="703"/>
      <c r="CJ10" s="703"/>
      <c r="CK10" s="703"/>
      <c r="CL10" s="703"/>
      <c r="CM10" s="703"/>
      <c r="CN10" s="703"/>
      <c r="CO10" s="703"/>
      <c r="CP10" s="703"/>
      <c r="CQ10" s="704"/>
      <c r="CR10" s="664">
        <v>275996</v>
      </c>
      <c r="CS10" s="665"/>
      <c r="CT10" s="665"/>
      <c r="CU10" s="665"/>
      <c r="CV10" s="665"/>
      <c r="CW10" s="665"/>
      <c r="CX10" s="665"/>
      <c r="CY10" s="666"/>
      <c r="CZ10" s="691">
        <v>0.5</v>
      </c>
      <c r="DA10" s="691"/>
      <c r="DB10" s="691"/>
      <c r="DC10" s="691"/>
      <c r="DD10" s="670" t="s">
        <v>126</v>
      </c>
      <c r="DE10" s="665"/>
      <c r="DF10" s="665"/>
      <c r="DG10" s="665"/>
      <c r="DH10" s="665"/>
      <c r="DI10" s="665"/>
      <c r="DJ10" s="665"/>
      <c r="DK10" s="665"/>
      <c r="DL10" s="665"/>
      <c r="DM10" s="665"/>
      <c r="DN10" s="665"/>
      <c r="DO10" s="665"/>
      <c r="DP10" s="666"/>
      <c r="DQ10" s="670">
        <v>193554</v>
      </c>
      <c r="DR10" s="665"/>
      <c r="DS10" s="665"/>
      <c r="DT10" s="665"/>
      <c r="DU10" s="665"/>
      <c r="DV10" s="665"/>
      <c r="DW10" s="665"/>
      <c r="DX10" s="665"/>
      <c r="DY10" s="665"/>
      <c r="DZ10" s="665"/>
      <c r="EA10" s="665"/>
      <c r="EB10" s="665"/>
      <c r="EC10" s="705"/>
    </row>
    <row r="11" spans="2:143" ht="11.25" customHeight="1" x14ac:dyDescent="0.2">
      <c r="B11" s="661" t="s">
        <v>251</v>
      </c>
      <c r="C11" s="662"/>
      <c r="D11" s="662"/>
      <c r="E11" s="662"/>
      <c r="F11" s="662"/>
      <c r="G11" s="662"/>
      <c r="H11" s="662"/>
      <c r="I11" s="662"/>
      <c r="J11" s="662"/>
      <c r="K11" s="662"/>
      <c r="L11" s="662"/>
      <c r="M11" s="662"/>
      <c r="N11" s="662"/>
      <c r="O11" s="662"/>
      <c r="P11" s="662"/>
      <c r="Q11" s="663"/>
      <c r="R11" s="664">
        <v>2707759</v>
      </c>
      <c r="S11" s="665"/>
      <c r="T11" s="665"/>
      <c r="U11" s="665"/>
      <c r="V11" s="665"/>
      <c r="W11" s="665"/>
      <c r="X11" s="665"/>
      <c r="Y11" s="666"/>
      <c r="Z11" s="667">
        <v>5.0999999999999996</v>
      </c>
      <c r="AA11" s="668"/>
      <c r="AB11" s="668"/>
      <c r="AC11" s="669"/>
      <c r="AD11" s="670">
        <v>2707759</v>
      </c>
      <c r="AE11" s="665"/>
      <c r="AF11" s="665"/>
      <c r="AG11" s="665"/>
      <c r="AH11" s="665"/>
      <c r="AI11" s="665"/>
      <c r="AJ11" s="665"/>
      <c r="AK11" s="666"/>
      <c r="AL11" s="667">
        <v>11</v>
      </c>
      <c r="AM11" s="668"/>
      <c r="AN11" s="668"/>
      <c r="AO11" s="693"/>
      <c r="AP11" s="661" t="s">
        <v>252</v>
      </c>
      <c r="AQ11" s="662"/>
      <c r="AR11" s="662"/>
      <c r="AS11" s="662"/>
      <c r="AT11" s="662"/>
      <c r="AU11" s="662"/>
      <c r="AV11" s="662"/>
      <c r="AW11" s="662"/>
      <c r="AX11" s="662"/>
      <c r="AY11" s="662"/>
      <c r="AZ11" s="662"/>
      <c r="BA11" s="662"/>
      <c r="BB11" s="662"/>
      <c r="BC11" s="662"/>
      <c r="BD11" s="662"/>
      <c r="BE11" s="662"/>
      <c r="BF11" s="663"/>
      <c r="BG11" s="664">
        <v>335919</v>
      </c>
      <c r="BH11" s="665"/>
      <c r="BI11" s="665"/>
      <c r="BJ11" s="665"/>
      <c r="BK11" s="665"/>
      <c r="BL11" s="665"/>
      <c r="BM11" s="665"/>
      <c r="BN11" s="666"/>
      <c r="BO11" s="691">
        <v>1.5</v>
      </c>
      <c r="BP11" s="691"/>
      <c r="BQ11" s="691"/>
      <c r="BR11" s="691"/>
      <c r="BS11" s="692">
        <v>52459</v>
      </c>
      <c r="BT11" s="692"/>
      <c r="BU11" s="692"/>
      <c r="BV11" s="692"/>
      <c r="BW11" s="692"/>
      <c r="BX11" s="692"/>
      <c r="BY11" s="692"/>
      <c r="BZ11" s="692"/>
      <c r="CA11" s="692"/>
      <c r="CB11" s="759"/>
      <c r="CD11" s="706" t="s">
        <v>253</v>
      </c>
      <c r="CE11" s="703"/>
      <c r="CF11" s="703"/>
      <c r="CG11" s="703"/>
      <c r="CH11" s="703"/>
      <c r="CI11" s="703"/>
      <c r="CJ11" s="703"/>
      <c r="CK11" s="703"/>
      <c r="CL11" s="703"/>
      <c r="CM11" s="703"/>
      <c r="CN11" s="703"/>
      <c r="CO11" s="703"/>
      <c r="CP11" s="703"/>
      <c r="CQ11" s="704"/>
      <c r="CR11" s="664">
        <v>41000</v>
      </c>
      <c r="CS11" s="665"/>
      <c r="CT11" s="665"/>
      <c r="CU11" s="665"/>
      <c r="CV11" s="665"/>
      <c r="CW11" s="665"/>
      <c r="CX11" s="665"/>
      <c r="CY11" s="666"/>
      <c r="CZ11" s="691">
        <v>0.1</v>
      </c>
      <c r="DA11" s="691"/>
      <c r="DB11" s="691"/>
      <c r="DC11" s="691"/>
      <c r="DD11" s="670">
        <v>4919</v>
      </c>
      <c r="DE11" s="665"/>
      <c r="DF11" s="665"/>
      <c r="DG11" s="665"/>
      <c r="DH11" s="665"/>
      <c r="DI11" s="665"/>
      <c r="DJ11" s="665"/>
      <c r="DK11" s="665"/>
      <c r="DL11" s="665"/>
      <c r="DM11" s="665"/>
      <c r="DN11" s="665"/>
      <c r="DO11" s="665"/>
      <c r="DP11" s="666"/>
      <c r="DQ11" s="670">
        <v>25954</v>
      </c>
      <c r="DR11" s="665"/>
      <c r="DS11" s="665"/>
      <c r="DT11" s="665"/>
      <c r="DU11" s="665"/>
      <c r="DV11" s="665"/>
      <c r="DW11" s="665"/>
      <c r="DX11" s="665"/>
      <c r="DY11" s="665"/>
      <c r="DZ11" s="665"/>
      <c r="EA11" s="665"/>
      <c r="EB11" s="665"/>
      <c r="EC11" s="705"/>
    </row>
    <row r="12" spans="2:143" ht="11.25" customHeight="1" x14ac:dyDescent="0.2">
      <c r="B12" s="661" t="s">
        <v>254</v>
      </c>
      <c r="C12" s="662"/>
      <c r="D12" s="662"/>
      <c r="E12" s="662"/>
      <c r="F12" s="662"/>
      <c r="G12" s="662"/>
      <c r="H12" s="662"/>
      <c r="I12" s="662"/>
      <c r="J12" s="662"/>
      <c r="K12" s="662"/>
      <c r="L12" s="662"/>
      <c r="M12" s="662"/>
      <c r="N12" s="662"/>
      <c r="O12" s="662"/>
      <c r="P12" s="662"/>
      <c r="Q12" s="663"/>
      <c r="R12" s="664" t="s">
        <v>126</v>
      </c>
      <c r="S12" s="665"/>
      <c r="T12" s="665"/>
      <c r="U12" s="665"/>
      <c r="V12" s="665"/>
      <c r="W12" s="665"/>
      <c r="X12" s="665"/>
      <c r="Y12" s="666"/>
      <c r="Z12" s="691" t="s">
        <v>126</v>
      </c>
      <c r="AA12" s="691"/>
      <c r="AB12" s="691"/>
      <c r="AC12" s="691"/>
      <c r="AD12" s="692" t="s">
        <v>126</v>
      </c>
      <c r="AE12" s="692"/>
      <c r="AF12" s="692"/>
      <c r="AG12" s="692"/>
      <c r="AH12" s="692"/>
      <c r="AI12" s="692"/>
      <c r="AJ12" s="692"/>
      <c r="AK12" s="692"/>
      <c r="AL12" s="667" t="s">
        <v>126</v>
      </c>
      <c r="AM12" s="668"/>
      <c r="AN12" s="668"/>
      <c r="AO12" s="693"/>
      <c r="AP12" s="661" t="s">
        <v>255</v>
      </c>
      <c r="AQ12" s="662"/>
      <c r="AR12" s="662"/>
      <c r="AS12" s="662"/>
      <c r="AT12" s="662"/>
      <c r="AU12" s="662"/>
      <c r="AV12" s="662"/>
      <c r="AW12" s="662"/>
      <c r="AX12" s="662"/>
      <c r="AY12" s="662"/>
      <c r="AZ12" s="662"/>
      <c r="BA12" s="662"/>
      <c r="BB12" s="662"/>
      <c r="BC12" s="662"/>
      <c r="BD12" s="662"/>
      <c r="BE12" s="662"/>
      <c r="BF12" s="663"/>
      <c r="BG12" s="664">
        <v>7733616</v>
      </c>
      <c r="BH12" s="665"/>
      <c r="BI12" s="665"/>
      <c r="BJ12" s="665"/>
      <c r="BK12" s="665"/>
      <c r="BL12" s="665"/>
      <c r="BM12" s="665"/>
      <c r="BN12" s="666"/>
      <c r="BO12" s="691">
        <v>35.200000000000003</v>
      </c>
      <c r="BP12" s="691"/>
      <c r="BQ12" s="691"/>
      <c r="BR12" s="691"/>
      <c r="BS12" s="692" t="s">
        <v>126</v>
      </c>
      <c r="BT12" s="692"/>
      <c r="BU12" s="692"/>
      <c r="BV12" s="692"/>
      <c r="BW12" s="692"/>
      <c r="BX12" s="692"/>
      <c r="BY12" s="692"/>
      <c r="BZ12" s="692"/>
      <c r="CA12" s="692"/>
      <c r="CB12" s="759"/>
      <c r="CD12" s="706" t="s">
        <v>256</v>
      </c>
      <c r="CE12" s="703"/>
      <c r="CF12" s="703"/>
      <c r="CG12" s="703"/>
      <c r="CH12" s="703"/>
      <c r="CI12" s="703"/>
      <c r="CJ12" s="703"/>
      <c r="CK12" s="703"/>
      <c r="CL12" s="703"/>
      <c r="CM12" s="703"/>
      <c r="CN12" s="703"/>
      <c r="CO12" s="703"/>
      <c r="CP12" s="703"/>
      <c r="CQ12" s="704"/>
      <c r="CR12" s="664">
        <v>553237</v>
      </c>
      <c r="CS12" s="665"/>
      <c r="CT12" s="665"/>
      <c r="CU12" s="665"/>
      <c r="CV12" s="665"/>
      <c r="CW12" s="665"/>
      <c r="CX12" s="665"/>
      <c r="CY12" s="666"/>
      <c r="CZ12" s="691">
        <v>1.1000000000000001</v>
      </c>
      <c r="DA12" s="691"/>
      <c r="DB12" s="691"/>
      <c r="DC12" s="691"/>
      <c r="DD12" s="670">
        <v>479</v>
      </c>
      <c r="DE12" s="665"/>
      <c r="DF12" s="665"/>
      <c r="DG12" s="665"/>
      <c r="DH12" s="665"/>
      <c r="DI12" s="665"/>
      <c r="DJ12" s="665"/>
      <c r="DK12" s="665"/>
      <c r="DL12" s="665"/>
      <c r="DM12" s="665"/>
      <c r="DN12" s="665"/>
      <c r="DO12" s="665"/>
      <c r="DP12" s="666"/>
      <c r="DQ12" s="670">
        <v>502320</v>
      </c>
      <c r="DR12" s="665"/>
      <c r="DS12" s="665"/>
      <c r="DT12" s="665"/>
      <c r="DU12" s="665"/>
      <c r="DV12" s="665"/>
      <c r="DW12" s="665"/>
      <c r="DX12" s="665"/>
      <c r="DY12" s="665"/>
      <c r="DZ12" s="665"/>
      <c r="EA12" s="665"/>
      <c r="EB12" s="665"/>
      <c r="EC12" s="705"/>
    </row>
    <row r="13" spans="2:143" ht="11.25" customHeight="1" x14ac:dyDescent="0.2">
      <c r="B13" s="661" t="s">
        <v>257</v>
      </c>
      <c r="C13" s="662"/>
      <c r="D13" s="662"/>
      <c r="E13" s="662"/>
      <c r="F13" s="662"/>
      <c r="G13" s="662"/>
      <c r="H13" s="662"/>
      <c r="I13" s="662"/>
      <c r="J13" s="662"/>
      <c r="K13" s="662"/>
      <c r="L13" s="662"/>
      <c r="M13" s="662"/>
      <c r="N13" s="662"/>
      <c r="O13" s="662"/>
      <c r="P13" s="662"/>
      <c r="Q13" s="663"/>
      <c r="R13" s="664" t="s">
        <v>126</v>
      </c>
      <c r="S13" s="665"/>
      <c r="T13" s="665"/>
      <c r="U13" s="665"/>
      <c r="V13" s="665"/>
      <c r="W13" s="665"/>
      <c r="X13" s="665"/>
      <c r="Y13" s="666"/>
      <c r="Z13" s="691" t="s">
        <v>126</v>
      </c>
      <c r="AA13" s="691"/>
      <c r="AB13" s="691"/>
      <c r="AC13" s="691"/>
      <c r="AD13" s="692" t="s">
        <v>126</v>
      </c>
      <c r="AE13" s="692"/>
      <c r="AF13" s="692"/>
      <c r="AG13" s="692"/>
      <c r="AH13" s="692"/>
      <c r="AI13" s="692"/>
      <c r="AJ13" s="692"/>
      <c r="AK13" s="692"/>
      <c r="AL13" s="667" t="s">
        <v>126</v>
      </c>
      <c r="AM13" s="668"/>
      <c r="AN13" s="668"/>
      <c r="AO13" s="693"/>
      <c r="AP13" s="661" t="s">
        <v>258</v>
      </c>
      <c r="AQ13" s="662"/>
      <c r="AR13" s="662"/>
      <c r="AS13" s="662"/>
      <c r="AT13" s="662"/>
      <c r="AU13" s="662"/>
      <c r="AV13" s="662"/>
      <c r="AW13" s="662"/>
      <c r="AX13" s="662"/>
      <c r="AY13" s="662"/>
      <c r="AZ13" s="662"/>
      <c r="BA13" s="662"/>
      <c r="BB13" s="662"/>
      <c r="BC13" s="662"/>
      <c r="BD13" s="662"/>
      <c r="BE13" s="662"/>
      <c r="BF13" s="663"/>
      <c r="BG13" s="664">
        <v>7584147</v>
      </c>
      <c r="BH13" s="665"/>
      <c r="BI13" s="665"/>
      <c r="BJ13" s="665"/>
      <c r="BK13" s="665"/>
      <c r="BL13" s="665"/>
      <c r="BM13" s="665"/>
      <c r="BN13" s="666"/>
      <c r="BO13" s="691">
        <v>34.5</v>
      </c>
      <c r="BP13" s="691"/>
      <c r="BQ13" s="691"/>
      <c r="BR13" s="691"/>
      <c r="BS13" s="692" t="s">
        <v>126</v>
      </c>
      <c r="BT13" s="692"/>
      <c r="BU13" s="692"/>
      <c r="BV13" s="692"/>
      <c r="BW13" s="692"/>
      <c r="BX13" s="692"/>
      <c r="BY13" s="692"/>
      <c r="BZ13" s="692"/>
      <c r="CA13" s="692"/>
      <c r="CB13" s="759"/>
      <c r="CD13" s="706" t="s">
        <v>259</v>
      </c>
      <c r="CE13" s="703"/>
      <c r="CF13" s="703"/>
      <c r="CG13" s="703"/>
      <c r="CH13" s="703"/>
      <c r="CI13" s="703"/>
      <c r="CJ13" s="703"/>
      <c r="CK13" s="703"/>
      <c r="CL13" s="703"/>
      <c r="CM13" s="703"/>
      <c r="CN13" s="703"/>
      <c r="CO13" s="703"/>
      <c r="CP13" s="703"/>
      <c r="CQ13" s="704"/>
      <c r="CR13" s="664">
        <v>2945227</v>
      </c>
      <c r="CS13" s="665"/>
      <c r="CT13" s="665"/>
      <c r="CU13" s="665"/>
      <c r="CV13" s="665"/>
      <c r="CW13" s="665"/>
      <c r="CX13" s="665"/>
      <c r="CY13" s="666"/>
      <c r="CZ13" s="691">
        <v>5.7</v>
      </c>
      <c r="DA13" s="691"/>
      <c r="DB13" s="691"/>
      <c r="DC13" s="691"/>
      <c r="DD13" s="670">
        <v>1241993</v>
      </c>
      <c r="DE13" s="665"/>
      <c r="DF13" s="665"/>
      <c r="DG13" s="665"/>
      <c r="DH13" s="665"/>
      <c r="DI13" s="665"/>
      <c r="DJ13" s="665"/>
      <c r="DK13" s="665"/>
      <c r="DL13" s="665"/>
      <c r="DM13" s="665"/>
      <c r="DN13" s="665"/>
      <c r="DO13" s="665"/>
      <c r="DP13" s="666"/>
      <c r="DQ13" s="670">
        <v>2018899</v>
      </c>
      <c r="DR13" s="665"/>
      <c r="DS13" s="665"/>
      <c r="DT13" s="665"/>
      <c r="DU13" s="665"/>
      <c r="DV13" s="665"/>
      <c r="DW13" s="665"/>
      <c r="DX13" s="665"/>
      <c r="DY13" s="665"/>
      <c r="DZ13" s="665"/>
      <c r="EA13" s="665"/>
      <c r="EB13" s="665"/>
      <c r="EC13" s="705"/>
    </row>
    <row r="14" spans="2:143" ht="11.25" customHeight="1" x14ac:dyDescent="0.2">
      <c r="B14" s="661" t="s">
        <v>260</v>
      </c>
      <c r="C14" s="662"/>
      <c r="D14" s="662"/>
      <c r="E14" s="662"/>
      <c r="F14" s="662"/>
      <c r="G14" s="662"/>
      <c r="H14" s="662"/>
      <c r="I14" s="662"/>
      <c r="J14" s="662"/>
      <c r="K14" s="662"/>
      <c r="L14" s="662"/>
      <c r="M14" s="662"/>
      <c r="N14" s="662"/>
      <c r="O14" s="662"/>
      <c r="P14" s="662"/>
      <c r="Q14" s="663"/>
      <c r="R14" s="664" t="s">
        <v>126</v>
      </c>
      <c r="S14" s="665"/>
      <c r="T14" s="665"/>
      <c r="U14" s="665"/>
      <c r="V14" s="665"/>
      <c r="W14" s="665"/>
      <c r="X14" s="665"/>
      <c r="Y14" s="666"/>
      <c r="Z14" s="691" t="s">
        <v>126</v>
      </c>
      <c r="AA14" s="691"/>
      <c r="AB14" s="691"/>
      <c r="AC14" s="691"/>
      <c r="AD14" s="692" t="s">
        <v>126</v>
      </c>
      <c r="AE14" s="692"/>
      <c r="AF14" s="692"/>
      <c r="AG14" s="692"/>
      <c r="AH14" s="692"/>
      <c r="AI14" s="692"/>
      <c r="AJ14" s="692"/>
      <c r="AK14" s="692"/>
      <c r="AL14" s="667" t="s">
        <v>126</v>
      </c>
      <c r="AM14" s="668"/>
      <c r="AN14" s="668"/>
      <c r="AO14" s="693"/>
      <c r="AP14" s="661" t="s">
        <v>261</v>
      </c>
      <c r="AQ14" s="662"/>
      <c r="AR14" s="662"/>
      <c r="AS14" s="662"/>
      <c r="AT14" s="662"/>
      <c r="AU14" s="662"/>
      <c r="AV14" s="662"/>
      <c r="AW14" s="662"/>
      <c r="AX14" s="662"/>
      <c r="AY14" s="662"/>
      <c r="AZ14" s="662"/>
      <c r="BA14" s="662"/>
      <c r="BB14" s="662"/>
      <c r="BC14" s="662"/>
      <c r="BD14" s="662"/>
      <c r="BE14" s="662"/>
      <c r="BF14" s="663"/>
      <c r="BG14" s="664">
        <v>67699</v>
      </c>
      <c r="BH14" s="665"/>
      <c r="BI14" s="665"/>
      <c r="BJ14" s="665"/>
      <c r="BK14" s="665"/>
      <c r="BL14" s="665"/>
      <c r="BM14" s="665"/>
      <c r="BN14" s="666"/>
      <c r="BO14" s="691">
        <v>0.3</v>
      </c>
      <c r="BP14" s="691"/>
      <c r="BQ14" s="691"/>
      <c r="BR14" s="691"/>
      <c r="BS14" s="692" t="s">
        <v>126</v>
      </c>
      <c r="BT14" s="692"/>
      <c r="BU14" s="692"/>
      <c r="BV14" s="692"/>
      <c r="BW14" s="692"/>
      <c r="BX14" s="692"/>
      <c r="BY14" s="692"/>
      <c r="BZ14" s="692"/>
      <c r="CA14" s="692"/>
      <c r="CB14" s="759"/>
      <c r="CD14" s="706" t="s">
        <v>262</v>
      </c>
      <c r="CE14" s="703"/>
      <c r="CF14" s="703"/>
      <c r="CG14" s="703"/>
      <c r="CH14" s="703"/>
      <c r="CI14" s="703"/>
      <c r="CJ14" s="703"/>
      <c r="CK14" s="703"/>
      <c r="CL14" s="703"/>
      <c r="CM14" s="703"/>
      <c r="CN14" s="703"/>
      <c r="CO14" s="703"/>
      <c r="CP14" s="703"/>
      <c r="CQ14" s="704"/>
      <c r="CR14" s="664">
        <v>1613355</v>
      </c>
      <c r="CS14" s="665"/>
      <c r="CT14" s="665"/>
      <c r="CU14" s="665"/>
      <c r="CV14" s="665"/>
      <c r="CW14" s="665"/>
      <c r="CX14" s="665"/>
      <c r="CY14" s="666"/>
      <c r="CZ14" s="691">
        <v>3.1</v>
      </c>
      <c r="DA14" s="691"/>
      <c r="DB14" s="691"/>
      <c r="DC14" s="691"/>
      <c r="DD14" s="670">
        <v>21428</v>
      </c>
      <c r="DE14" s="665"/>
      <c r="DF14" s="665"/>
      <c r="DG14" s="665"/>
      <c r="DH14" s="665"/>
      <c r="DI14" s="665"/>
      <c r="DJ14" s="665"/>
      <c r="DK14" s="665"/>
      <c r="DL14" s="665"/>
      <c r="DM14" s="665"/>
      <c r="DN14" s="665"/>
      <c r="DO14" s="665"/>
      <c r="DP14" s="666"/>
      <c r="DQ14" s="670">
        <v>1439349</v>
      </c>
      <c r="DR14" s="665"/>
      <c r="DS14" s="665"/>
      <c r="DT14" s="665"/>
      <c r="DU14" s="665"/>
      <c r="DV14" s="665"/>
      <c r="DW14" s="665"/>
      <c r="DX14" s="665"/>
      <c r="DY14" s="665"/>
      <c r="DZ14" s="665"/>
      <c r="EA14" s="665"/>
      <c r="EB14" s="665"/>
      <c r="EC14" s="705"/>
    </row>
    <row r="15" spans="2:143" ht="11.25" customHeight="1" x14ac:dyDescent="0.2">
      <c r="B15" s="661" t="s">
        <v>263</v>
      </c>
      <c r="C15" s="662"/>
      <c r="D15" s="662"/>
      <c r="E15" s="662"/>
      <c r="F15" s="662"/>
      <c r="G15" s="662"/>
      <c r="H15" s="662"/>
      <c r="I15" s="662"/>
      <c r="J15" s="662"/>
      <c r="K15" s="662"/>
      <c r="L15" s="662"/>
      <c r="M15" s="662"/>
      <c r="N15" s="662"/>
      <c r="O15" s="662"/>
      <c r="P15" s="662"/>
      <c r="Q15" s="663"/>
      <c r="R15" s="664" t="s">
        <v>126</v>
      </c>
      <c r="S15" s="665"/>
      <c r="T15" s="665"/>
      <c r="U15" s="665"/>
      <c r="V15" s="665"/>
      <c r="W15" s="665"/>
      <c r="X15" s="665"/>
      <c r="Y15" s="666"/>
      <c r="Z15" s="691" t="s">
        <v>126</v>
      </c>
      <c r="AA15" s="691"/>
      <c r="AB15" s="691"/>
      <c r="AC15" s="691"/>
      <c r="AD15" s="692" t="s">
        <v>126</v>
      </c>
      <c r="AE15" s="692"/>
      <c r="AF15" s="692"/>
      <c r="AG15" s="692"/>
      <c r="AH15" s="692"/>
      <c r="AI15" s="692"/>
      <c r="AJ15" s="692"/>
      <c r="AK15" s="692"/>
      <c r="AL15" s="667" t="s">
        <v>126</v>
      </c>
      <c r="AM15" s="668"/>
      <c r="AN15" s="668"/>
      <c r="AO15" s="693"/>
      <c r="AP15" s="661" t="s">
        <v>264</v>
      </c>
      <c r="AQ15" s="662"/>
      <c r="AR15" s="662"/>
      <c r="AS15" s="662"/>
      <c r="AT15" s="662"/>
      <c r="AU15" s="662"/>
      <c r="AV15" s="662"/>
      <c r="AW15" s="662"/>
      <c r="AX15" s="662"/>
      <c r="AY15" s="662"/>
      <c r="AZ15" s="662"/>
      <c r="BA15" s="662"/>
      <c r="BB15" s="662"/>
      <c r="BC15" s="662"/>
      <c r="BD15" s="662"/>
      <c r="BE15" s="662"/>
      <c r="BF15" s="663"/>
      <c r="BG15" s="664">
        <v>525753</v>
      </c>
      <c r="BH15" s="665"/>
      <c r="BI15" s="665"/>
      <c r="BJ15" s="665"/>
      <c r="BK15" s="665"/>
      <c r="BL15" s="665"/>
      <c r="BM15" s="665"/>
      <c r="BN15" s="666"/>
      <c r="BO15" s="691">
        <v>2.4</v>
      </c>
      <c r="BP15" s="691"/>
      <c r="BQ15" s="691"/>
      <c r="BR15" s="691"/>
      <c r="BS15" s="692" t="s">
        <v>126</v>
      </c>
      <c r="BT15" s="692"/>
      <c r="BU15" s="692"/>
      <c r="BV15" s="692"/>
      <c r="BW15" s="692"/>
      <c r="BX15" s="692"/>
      <c r="BY15" s="692"/>
      <c r="BZ15" s="692"/>
      <c r="CA15" s="692"/>
      <c r="CB15" s="759"/>
      <c r="CD15" s="706" t="s">
        <v>265</v>
      </c>
      <c r="CE15" s="703"/>
      <c r="CF15" s="703"/>
      <c r="CG15" s="703"/>
      <c r="CH15" s="703"/>
      <c r="CI15" s="703"/>
      <c r="CJ15" s="703"/>
      <c r="CK15" s="703"/>
      <c r="CL15" s="703"/>
      <c r="CM15" s="703"/>
      <c r="CN15" s="703"/>
      <c r="CO15" s="703"/>
      <c r="CP15" s="703"/>
      <c r="CQ15" s="704"/>
      <c r="CR15" s="664">
        <v>4276149</v>
      </c>
      <c r="CS15" s="665"/>
      <c r="CT15" s="665"/>
      <c r="CU15" s="665"/>
      <c r="CV15" s="665"/>
      <c r="CW15" s="665"/>
      <c r="CX15" s="665"/>
      <c r="CY15" s="666"/>
      <c r="CZ15" s="691">
        <v>8.3000000000000007</v>
      </c>
      <c r="DA15" s="691"/>
      <c r="DB15" s="691"/>
      <c r="DC15" s="691"/>
      <c r="DD15" s="670">
        <v>594294</v>
      </c>
      <c r="DE15" s="665"/>
      <c r="DF15" s="665"/>
      <c r="DG15" s="665"/>
      <c r="DH15" s="665"/>
      <c r="DI15" s="665"/>
      <c r="DJ15" s="665"/>
      <c r="DK15" s="665"/>
      <c r="DL15" s="665"/>
      <c r="DM15" s="665"/>
      <c r="DN15" s="665"/>
      <c r="DO15" s="665"/>
      <c r="DP15" s="666"/>
      <c r="DQ15" s="670">
        <v>3504247</v>
      </c>
      <c r="DR15" s="665"/>
      <c r="DS15" s="665"/>
      <c r="DT15" s="665"/>
      <c r="DU15" s="665"/>
      <c r="DV15" s="665"/>
      <c r="DW15" s="665"/>
      <c r="DX15" s="665"/>
      <c r="DY15" s="665"/>
      <c r="DZ15" s="665"/>
      <c r="EA15" s="665"/>
      <c r="EB15" s="665"/>
      <c r="EC15" s="705"/>
    </row>
    <row r="16" spans="2:143" ht="11.25" customHeight="1" x14ac:dyDescent="0.2">
      <c r="B16" s="661" t="s">
        <v>266</v>
      </c>
      <c r="C16" s="662"/>
      <c r="D16" s="662"/>
      <c r="E16" s="662"/>
      <c r="F16" s="662"/>
      <c r="G16" s="662"/>
      <c r="H16" s="662"/>
      <c r="I16" s="662"/>
      <c r="J16" s="662"/>
      <c r="K16" s="662"/>
      <c r="L16" s="662"/>
      <c r="M16" s="662"/>
      <c r="N16" s="662"/>
      <c r="O16" s="662"/>
      <c r="P16" s="662"/>
      <c r="Q16" s="663"/>
      <c r="R16" s="664">
        <v>37739</v>
      </c>
      <c r="S16" s="665"/>
      <c r="T16" s="665"/>
      <c r="U16" s="665"/>
      <c r="V16" s="665"/>
      <c r="W16" s="665"/>
      <c r="X16" s="665"/>
      <c r="Y16" s="666"/>
      <c r="Z16" s="691">
        <v>0.1</v>
      </c>
      <c r="AA16" s="691"/>
      <c r="AB16" s="691"/>
      <c r="AC16" s="691"/>
      <c r="AD16" s="692">
        <v>37739</v>
      </c>
      <c r="AE16" s="692"/>
      <c r="AF16" s="692"/>
      <c r="AG16" s="692"/>
      <c r="AH16" s="692"/>
      <c r="AI16" s="692"/>
      <c r="AJ16" s="692"/>
      <c r="AK16" s="692"/>
      <c r="AL16" s="667">
        <v>0.2</v>
      </c>
      <c r="AM16" s="668"/>
      <c r="AN16" s="668"/>
      <c r="AO16" s="693"/>
      <c r="AP16" s="661" t="s">
        <v>267</v>
      </c>
      <c r="AQ16" s="662"/>
      <c r="AR16" s="662"/>
      <c r="AS16" s="662"/>
      <c r="AT16" s="662"/>
      <c r="AU16" s="662"/>
      <c r="AV16" s="662"/>
      <c r="AW16" s="662"/>
      <c r="AX16" s="662"/>
      <c r="AY16" s="662"/>
      <c r="AZ16" s="662"/>
      <c r="BA16" s="662"/>
      <c r="BB16" s="662"/>
      <c r="BC16" s="662"/>
      <c r="BD16" s="662"/>
      <c r="BE16" s="662"/>
      <c r="BF16" s="663"/>
      <c r="BG16" s="664" t="s">
        <v>126</v>
      </c>
      <c r="BH16" s="665"/>
      <c r="BI16" s="665"/>
      <c r="BJ16" s="665"/>
      <c r="BK16" s="665"/>
      <c r="BL16" s="665"/>
      <c r="BM16" s="665"/>
      <c r="BN16" s="666"/>
      <c r="BO16" s="691" t="s">
        <v>126</v>
      </c>
      <c r="BP16" s="691"/>
      <c r="BQ16" s="691"/>
      <c r="BR16" s="691"/>
      <c r="BS16" s="692" t="s">
        <v>126</v>
      </c>
      <c r="BT16" s="692"/>
      <c r="BU16" s="692"/>
      <c r="BV16" s="692"/>
      <c r="BW16" s="692"/>
      <c r="BX16" s="692"/>
      <c r="BY16" s="692"/>
      <c r="BZ16" s="692"/>
      <c r="CA16" s="692"/>
      <c r="CB16" s="759"/>
      <c r="CD16" s="706" t="s">
        <v>268</v>
      </c>
      <c r="CE16" s="703"/>
      <c r="CF16" s="703"/>
      <c r="CG16" s="703"/>
      <c r="CH16" s="703"/>
      <c r="CI16" s="703"/>
      <c r="CJ16" s="703"/>
      <c r="CK16" s="703"/>
      <c r="CL16" s="703"/>
      <c r="CM16" s="703"/>
      <c r="CN16" s="703"/>
      <c r="CO16" s="703"/>
      <c r="CP16" s="703"/>
      <c r="CQ16" s="704"/>
      <c r="CR16" s="664" t="s">
        <v>126</v>
      </c>
      <c r="CS16" s="665"/>
      <c r="CT16" s="665"/>
      <c r="CU16" s="665"/>
      <c r="CV16" s="665"/>
      <c r="CW16" s="665"/>
      <c r="CX16" s="665"/>
      <c r="CY16" s="666"/>
      <c r="CZ16" s="691" t="s">
        <v>126</v>
      </c>
      <c r="DA16" s="691"/>
      <c r="DB16" s="691"/>
      <c r="DC16" s="691"/>
      <c r="DD16" s="670" t="s">
        <v>126</v>
      </c>
      <c r="DE16" s="665"/>
      <c r="DF16" s="665"/>
      <c r="DG16" s="665"/>
      <c r="DH16" s="665"/>
      <c r="DI16" s="665"/>
      <c r="DJ16" s="665"/>
      <c r="DK16" s="665"/>
      <c r="DL16" s="665"/>
      <c r="DM16" s="665"/>
      <c r="DN16" s="665"/>
      <c r="DO16" s="665"/>
      <c r="DP16" s="666"/>
      <c r="DQ16" s="670" t="s">
        <v>126</v>
      </c>
      <c r="DR16" s="665"/>
      <c r="DS16" s="665"/>
      <c r="DT16" s="665"/>
      <c r="DU16" s="665"/>
      <c r="DV16" s="665"/>
      <c r="DW16" s="665"/>
      <c r="DX16" s="665"/>
      <c r="DY16" s="665"/>
      <c r="DZ16" s="665"/>
      <c r="EA16" s="665"/>
      <c r="EB16" s="665"/>
      <c r="EC16" s="705"/>
    </row>
    <row r="17" spans="2:133" ht="11.25" customHeight="1" x14ac:dyDescent="0.2">
      <c r="B17" s="661" t="s">
        <v>269</v>
      </c>
      <c r="C17" s="662"/>
      <c r="D17" s="662"/>
      <c r="E17" s="662"/>
      <c r="F17" s="662"/>
      <c r="G17" s="662"/>
      <c r="H17" s="662"/>
      <c r="I17" s="662"/>
      <c r="J17" s="662"/>
      <c r="K17" s="662"/>
      <c r="L17" s="662"/>
      <c r="M17" s="662"/>
      <c r="N17" s="662"/>
      <c r="O17" s="662"/>
      <c r="P17" s="662"/>
      <c r="Q17" s="663"/>
      <c r="R17" s="664">
        <v>147319</v>
      </c>
      <c r="S17" s="665"/>
      <c r="T17" s="665"/>
      <c r="U17" s="665"/>
      <c r="V17" s="665"/>
      <c r="W17" s="665"/>
      <c r="X17" s="665"/>
      <c r="Y17" s="666"/>
      <c r="Z17" s="691">
        <v>0.3</v>
      </c>
      <c r="AA17" s="691"/>
      <c r="AB17" s="691"/>
      <c r="AC17" s="691"/>
      <c r="AD17" s="692">
        <v>147319</v>
      </c>
      <c r="AE17" s="692"/>
      <c r="AF17" s="692"/>
      <c r="AG17" s="692"/>
      <c r="AH17" s="692"/>
      <c r="AI17" s="692"/>
      <c r="AJ17" s="692"/>
      <c r="AK17" s="692"/>
      <c r="AL17" s="667">
        <v>0.6</v>
      </c>
      <c r="AM17" s="668"/>
      <c r="AN17" s="668"/>
      <c r="AO17" s="693"/>
      <c r="AP17" s="661" t="s">
        <v>270</v>
      </c>
      <c r="AQ17" s="662"/>
      <c r="AR17" s="662"/>
      <c r="AS17" s="662"/>
      <c r="AT17" s="662"/>
      <c r="AU17" s="662"/>
      <c r="AV17" s="662"/>
      <c r="AW17" s="662"/>
      <c r="AX17" s="662"/>
      <c r="AY17" s="662"/>
      <c r="AZ17" s="662"/>
      <c r="BA17" s="662"/>
      <c r="BB17" s="662"/>
      <c r="BC17" s="662"/>
      <c r="BD17" s="662"/>
      <c r="BE17" s="662"/>
      <c r="BF17" s="663"/>
      <c r="BG17" s="664" t="s">
        <v>126</v>
      </c>
      <c r="BH17" s="665"/>
      <c r="BI17" s="665"/>
      <c r="BJ17" s="665"/>
      <c r="BK17" s="665"/>
      <c r="BL17" s="665"/>
      <c r="BM17" s="665"/>
      <c r="BN17" s="666"/>
      <c r="BO17" s="691" t="s">
        <v>126</v>
      </c>
      <c r="BP17" s="691"/>
      <c r="BQ17" s="691"/>
      <c r="BR17" s="691"/>
      <c r="BS17" s="692" t="s">
        <v>126</v>
      </c>
      <c r="BT17" s="692"/>
      <c r="BU17" s="692"/>
      <c r="BV17" s="692"/>
      <c r="BW17" s="692"/>
      <c r="BX17" s="692"/>
      <c r="BY17" s="692"/>
      <c r="BZ17" s="692"/>
      <c r="CA17" s="692"/>
      <c r="CB17" s="759"/>
      <c r="CD17" s="706" t="s">
        <v>271</v>
      </c>
      <c r="CE17" s="703"/>
      <c r="CF17" s="703"/>
      <c r="CG17" s="703"/>
      <c r="CH17" s="703"/>
      <c r="CI17" s="703"/>
      <c r="CJ17" s="703"/>
      <c r="CK17" s="703"/>
      <c r="CL17" s="703"/>
      <c r="CM17" s="703"/>
      <c r="CN17" s="703"/>
      <c r="CO17" s="703"/>
      <c r="CP17" s="703"/>
      <c r="CQ17" s="704"/>
      <c r="CR17" s="664">
        <v>2281977</v>
      </c>
      <c r="CS17" s="665"/>
      <c r="CT17" s="665"/>
      <c r="CU17" s="665"/>
      <c r="CV17" s="665"/>
      <c r="CW17" s="665"/>
      <c r="CX17" s="665"/>
      <c r="CY17" s="666"/>
      <c r="CZ17" s="691">
        <v>4.4000000000000004</v>
      </c>
      <c r="DA17" s="691"/>
      <c r="DB17" s="691"/>
      <c r="DC17" s="691"/>
      <c r="DD17" s="670" t="s">
        <v>126</v>
      </c>
      <c r="DE17" s="665"/>
      <c r="DF17" s="665"/>
      <c r="DG17" s="665"/>
      <c r="DH17" s="665"/>
      <c r="DI17" s="665"/>
      <c r="DJ17" s="665"/>
      <c r="DK17" s="665"/>
      <c r="DL17" s="665"/>
      <c r="DM17" s="665"/>
      <c r="DN17" s="665"/>
      <c r="DO17" s="665"/>
      <c r="DP17" s="666"/>
      <c r="DQ17" s="670">
        <v>2281977</v>
      </c>
      <c r="DR17" s="665"/>
      <c r="DS17" s="665"/>
      <c r="DT17" s="665"/>
      <c r="DU17" s="665"/>
      <c r="DV17" s="665"/>
      <c r="DW17" s="665"/>
      <c r="DX17" s="665"/>
      <c r="DY17" s="665"/>
      <c r="DZ17" s="665"/>
      <c r="EA17" s="665"/>
      <c r="EB17" s="665"/>
      <c r="EC17" s="705"/>
    </row>
    <row r="18" spans="2:133" ht="11.25" customHeight="1" x14ac:dyDescent="0.2">
      <c r="B18" s="661" t="s">
        <v>272</v>
      </c>
      <c r="C18" s="662"/>
      <c r="D18" s="662"/>
      <c r="E18" s="662"/>
      <c r="F18" s="662"/>
      <c r="G18" s="662"/>
      <c r="H18" s="662"/>
      <c r="I18" s="662"/>
      <c r="J18" s="662"/>
      <c r="K18" s="662"/>
      <c r="L18" s="662"/>
      <c r="M18" s="662"/>
      <c r="N18" s="662"/>
      <c r="O18" s="662"/>
      <c r="P18" s="662"/>
      <c r="Q18" s="663"/>
      <c r="R18" s="664">
        <v>202492</v>
      </c>
      <c r="S18" s="665"/>
      <c r="T18" s="665"/>
      <c r="U18" s="665"/>
      <c r="V18" s="665"/>
      <c r="W18" s="665"/>
      <c r="X18" s="665"/>
      <c r="Y18" s="666"/>
      <c r="Z18" s="691">
        <v>0.4</v>
      </c>
      <c r="AA18" s="691"/>
      <c r="AB18" s="691"/>
      <c r="AC18" s="691"/>
      <c r="AD18" s="692">
        <v>193982</v>
      </c>
      <c r="AE18" s="692"/>
      <c r="AF18" s="692"/>
      <c r="AG18" s="692"/>
      <c r="AH18" s="692"/>
      <c r="AI18" s="692"/>
      <c r="AJ18" s="692"/>
      <c r="AK18" s="692"/>
      <c r="AL18" s="667">
        <v>0.80000001192092896</v>
      </c>
      <c r="AM18" s="668"/>
      <c r="AN18" s="668"/>
      <c r="AO18" s="693"/>
      <c r="AP18" s="661" t="s">
        <v>273</v>
      </c>
      <c r="AQ18" s="662"/>
      <c r="AR18" s="662"/>
      <c r="AS18" s="662"/>
      <c r="AT18" s="662"/>
      <c r="AU18" s="662"/>
      <c r="AV18" s="662"/>
      <c r="AW18" s="662"/>
      <c r="AX18" s="662"/>
      <c r="AY18" s="662"/>
      <c r="AZ18" s="662"/>
      <c r="BA18" s="662"/>
      <c r="BB18" s="662"/>
      <c r="BC18" s="662"/>
      <c r="BD18" s="662"/>
      <c r="BE18" s="662"/>
      <c r="BF18" s="663"/>
      <c r="BG18" s="664" t="s">
        <v>126</v>
      </c>
      <c r="BH18" s="665"/>
      <c r="BI18" s="665"/>
      <c r="BJ18" s="665"/>
      <c r="BK18" s="665"/>
      <c r="BL18" s="665"/>
      <c r="BM18" s="665"/>
      <c r="BN18" s="666"/>
      <c r="BO18" s="691" t="s">
        <v>126</v>
      </c>
      <c r="BP18" s="691"/>
      <c r="BQ18" s="691"/>
      <c r="BR18" s="691"/>
      <c r="BS18" s="692" t="s">
        <v>126</v>
      </c>
      <c r="BT18" s="692"/>
      <c r="BU18" s="692"/>
      <c r="BV18" s="692"/>
      <c r="BW18" s="692"/>
      <c r="BX18" s="692"/>
      <c r="BY18" s="692"/>
      <c r="BZ18" s="692"/>
      <c r="CA18" s="692"/>
      <c r="CB18" s="759"/>
      <c r="CD18" s="706" t="s">
        <v>274</v>
      </c>
      <c r="CE18" s="703"/>
      <c r="CF18" s="703"/>
      <c r="CG18" s="703"/>
      <c r="CH18" s="703"/>
      <c r="CI18" s="703"/>
      <c r="CJ18" s="703"/>
      <c r="CK18" s="703"/>
      <c r="CL18" s="703"/>
      <c r="CM18" s="703"/>
      <c r="CN18" s="703"/>
      <c r="CO18" s="703"/>
      <c r="CP18" s="703"/>
      <c r="CQ18" s="704"/>
      <c r="CR18" s="664" t="s">
        <v>126</v>
      </c>
      <c r="CS18" s="665"/>
      <c r="CT18" s="665"/>
      <c r="CU18" s="665"/>
      <c r="CV18" s="665"/>
      <c r="CW18" s="665"/>
      <c r="CX18" s="665"/>
      <c r="CY18" s="666"/>
      <c r="CZ18" s="691" t="s">
        <v>126</v>
      </c>
      <c r="DA18" s="691"/>
      <c r="DB18" s="691"/>
      <c r="DC18" s="691"/>
      <c r="DD18" s="670" t="s">
        <v>126</v>
      </c>
      <c r="DE18" s="665"/>
      <c r="DF18" s="665"/>
      <c r="DG18" s="665"/>
      <c r="DH18" s="665"/>
      <c r="DI18" s="665"/>
      <c r="DJ18" s="665"/>
      <c r="DK18" s="665"/>
      <c r="DL18" s="665"/>
      <c r="DM18" s="665"/>
      <c r="DN18" s="665"/>
      <c r="DO18" s="665"/>
      <c r="DP18" s="666"/>
      <c r="DQ18" s="670" t="s">
        <v>126</v>
      </c>
      <c r="DR18" s="665"/>
      <c r="DS18" s="665"/>
      <c r="DT18" s="665"/>
      <c r="DU18" s="665"/>
      <c r="DV18" s="665"/>
      <c r="DW18" s="665"/>
      <c r="DX18" s="665"/>
      <c r="DY18" s="665"/>
      <c r="DZ18" s="665"/>
      <c r="EA18" s="665"/>
      <c r="EB18" s="665"/>
      <c r="EC18" s="705"/>
    </row>
    <row r="19" spans="2:133" ht="11.25" customHeight="1" x14ac:dyDescent="0.2">
      <c r="B19" s="661" t="s">
        <v>275</v>
      </c>
      <c r="C19" s="662"/>
      <c r="D19" s="662"/>
      <c r="E19" s="662"/>
      <c r="F19" s="662"/>
      <c r="G19" s="662"/>
      <c r="H19" s="662"/>
      <c r="I19" s="662"/>
      <c r="J19" s="662"/>
      <c r="K19" s="662"/>
      <c r="L19" s="662"/>
      <c r="M19" s="662"/>
      <c r="N19" s="662"/>
      <c r="O19" s="662"/>
      <c r="P19" s="662"/>
      <c r="Q19" s="663"/>
      <c r="R19" s="664">
        <v>114835</v>
      </c>
      <c r="S19" s="665"/>
      <c r="T19" s="665"/>
      <c r="U19" s="665"/>
      <c r="V19" s="665"/>
      <c r="W19" s="665"/>
      <c r="X19" s="665"/>
      <c r="Y19" s="666"/>
      <c r="Z19" s="691">
        <v>0.2</v>
      </c>
      <c r="AA19" s="691"/>
      <c r="AB19" s="691"/>
      <c r="AC19" s="691"/>
      <c r="AD19" s="692">
        <v>114835</v>
      </c>
      <c r="AE19" s="692"/>
      <c r="AF19" s="692"/>
      <c r="AG19" s="692"/>
      <c r="AH19" s="692"/>
      <c r="AI19" s="692"/>
      <c r="AJ19" s="692"/>
      <c r="AK19" s="692"/>
      <c r="AL19" s="667">
        <v>0.5</v>
      </c>
      <c r="AM19" s="668"/>
      <c r="AN19" s="668"/>
      <c r="AO19" s="693"/>
      <c r="AP19" s="661" t="s">
        <v>276</v>
      </c>
      <c r="AQ19" s="662"/>
      <c r="AR19" s="662"/>
      <c r="AS19" s="662"/>
      <c r="AT19" s="662"/>
      <c r="AU19" s="662"/>
      <c r="AV19" s="662"/>
      <c r="AW19" s="662"/>
      <c r="AX19" s="662"/>
      <c r="AY19" s="662"/>
      <c r="AZ19" s="662"/>
      <c r="BA19" s="662"/>
      <c r="BB19" s="662"/>
      <c r="BC19" s="662"/>
      <c r="BD19" s="662"/>
      <c r="BE19" s="662"/>
      <c r="BF19" s="663"/>
      <c r="BG19" s="664">
        <v>1891240</v>
      </c>
      <c r="BH19" s="665"/>
      <c r="BI19" s="665"/>
      <c r="BJ19" s="665"/>
      <c r="BK19" s="665"/>
      <c r="BL19" s="665"/>
      <c r="BM19" s="665"/>
      <c r="BN19" s="666"/>
      <c r="BO19" s="691">
        <v>8.6</v>
      </c>
      <c r="BP19" s="691"/>
      <c r="BQ19" s="691"/>
      <c r="BR19" s="691"/>
      <c r="BS19" s="692" t="s">
        <v>126</v>
      </c>
      <c r="BT19" s="692"/>
      <c r="BU19" s="692"/>
      <c r="BV19" s="692"/>
      <c r="BW19" s="692"/>
      <c r="BX19" s="692"/>
      <c r="BY19" s="692"/>
      <c r="BZ19" s="692"/>
      <c r="CA19" s="692"/>
      <c r="CB19" s="759"/>
      <c r="CD19" s="706" t="s">
        <v>277</v>
      </c>
      <c r="CE19" s="703"/>
      <c r="CF19" s="703"/>
      <c r="CG19" s="703"/>
      <c r="CH19" s="703"/>
      <c r="CI19" s="703"/>
      <c r="CJ19" s="703"/>
      <c r="CK19" s="703"/>
      <c r="CL19" s="703"/>
      <c r="CM19" s="703"/>
      <c r="CN19" s="703"/>
      <c r="CO19" s="703"/>
      <c r="CP19" s="703"/>
      <c r="CQ19" s="704"/>
      <c r="CR19" s="664" t="s">
        <v>126</v>
      </c>
      <c r="CS19" s="665"/>
      <c r="CT19" s="665"/>
      <c r="CU19" s="665"/>
      <c r="CV19" s="665"/>
      <c r="CW19" s="665"/>
      <c r="CX19" s="665"/>
      <c r="CY19" s="666"/>
      <c r="CZ19" s="691" t="s">
        <v>126</v>
      </c>
      <c r="DA19" s="691"/>
      <c r="DB19" s="691"/>
      <c r="DC19" s="691"/>
      <c r="DD19" s="670" t="s">
        <v>126</v>
      </c>
      <c r="DE19" s="665"/>
      <c r="DF19" s="665"/>
      <c r="DG19" s="665"/>
      <c r="DH19" s="665"/>
      <c r="DI19" s="665"/>
      <c r="DJ19" s="665"/>
      <c r="DK19" s="665"/>
      <c r="DL19" s="665"/>
      <c r="DM19" s="665"/>
      <c r="DN19" s="665"/>
      <c r="DO19" s="665"/>
      <c r="DP19" s="666"/>
      <c r="DQ19" s="670" t="s">
        <v>126</v>
      </c>
      <c r="DR19" s="665"/>
      <c r="DS19" s="665"/>
      <c r="DT19" s="665"/>
      <c r="DU19" s="665"/>
      <c r="DV19" s="665"/>
      <c r="DW19" s="665"/>
      <c r="DX19" s="665"/>
      <c r="DY19" s="665"/>
      <c r="DZ19" s="665"/>
      <c r="EA19" s="665"/>
      <c r="EB19" s="665"/>
      <c r="EC19" s="705"/>
    </row>
    <row r="20" spans="2:133" ht="11.25" customHeight="1" x14ac:dyDescent="0.2">
      <c r="B20" s="661" t="s">
        <v>278</v>
      </c>
      <c r="C20" s="662"/>
      <c r="D20" s="662"/>
      <c r="E20" s="662"/>
      <c r="F20" s="662"/>
      <c r="G20" s="662"/>
      <c r="H20" s="662"/>
      <c r="I20" s="662"/>
      <c r="J20" s="662"/>
      <c r="K20" s="662"/>
      <c r="L20" s="662"/>
      <c r="M20" s="662"/>
      <c r="N20" s="662"/>
      <c r="O20" s="662"/>
      <c r="P20" s="662"/>
      <c r="Q20" s="663"/>
      <c r="R20" s="664">
        <v>10654</v>
      </c>
      <c r="S20" s="665"/>
      <c r="T20" s="665"/>
      <c r="U20" s="665"/>
      <c r="V20" s="665"/>
      <c r="W20" s="665"/>
      <c r="X20" s="665"/>
      <c r="Y20" s="666"/>
      <c r="Z20" s="691">
        <v>0</v>
      </c>
      <c r="AA20" s="691"/>
      <c r="AB20" s="691"/>
      <c r="AC20" s="691"/>
      <c r="AD20" s="692">
        <v>10654</v>
      </c>
      <c r="AE20" s="692"/>
      <c r="AF20" s="692"/>
      <c r="AG20" s="692"/>
      <c r="AH20" s="692"/>
      <c r="AI20" s="692"/>
      <c r="AJ20" s="692"/>
      <c r="AK20" s="692"/>
      <c r="AL20" s="667">
        <v>0</v>
      </c>
      <c r="AM20" s="668"/>
      <c r="AN20" s="668"/>
      <c r="AO20" s="693"/>
      <c r="AP20" s="661" t="s">
        <v>279</v>
      </c>
      <c r="AQ20" s="662"/>
      <c r="AR20" s="662"/>
      <c r="AS20" s="662"/>
      <c r="AT20" s="662"/>
      <c r="AU20" s="662"/>
      <c r="AV20" s="662"/>
      <c r="AW20" s="662"/>
      <c r="AX20" s="662"/>
      <c r="AY20" s="662"/>
      <c r="AZ20" s="662"/>
      <c r="BA20" s="662"/>
      <c r="BB20" s="662"/>
      <c r="BC20" s="662"/>
      <c r="BD20" s="662"/>
      <c r="BE20" s="662"/>
      <c r="BF20" s="663"/>
      <c r="BG20" s="664">
        <v>1891240</v>
      </c>
      <c r="BH20" s="665"/>
      <c r="BI20" s="665"/>
      <c r="BJ20" s="665"/>
      <c r="BK20" s="665"/>
      <c r="BL20" s="665"/>
      <c r="BM20" s="665"/>
      <c r="BN20" s="666"/>
      <c r="BO20" s="691">
        <v>8.6</v>
      </c>
      <c r="BP20" s="691"/>
      <c r="BQ20" s="691"/>
      <c r="BR20" s="691"/>
      <c r="BS20" s="692" t="s">
        <v>126</v>
      </c>
      <c r="BT20" s="692"/>
      <c r="BU20" s="692"/>
      <c r="BV20" s="692"/>
      <c r="BW20" s="692"/>
      <c r="BX20" s="692"/>
      <c r="BY20" s="692"/>
      <c r="BZ20" s="692"/>
      <c r="CA20" s="692"/>
      <c r="CB20" s="759"/>
      <c r="CD20" s="706" t="s">
        <v>280</v>
      </c>
      <c r="CE20" s="703"/>
      <c r="CF20" s="703"/>
      <c r="CG20" s="703"/>
      <c r="CH20" s="703"/>
      <c r="CI20" s="703"/>
      <c r="CJ20" s="703"/>
      <c r="CK20" s="703"/>
      <c r="CL20" s="703"/>
      <c r="CM20" s="703"/>
      <c r="CN20" s="703"/>
      <c r="CO20" s="703"/>
      <c r="CP20" s="703"/>
      <c r="CQ20" s="704"/>
      <c r="CR20" s="664">
        <v>51719510</v>
      </c>
      <c r="CS20" s="665"/>
      <c r="CT20" s="665"/>
      <c r="CU20" s="665"/>
      <c r="CV20" s="665"/>
      <c r="CW20" s="665"/>
      <c r="CX20" s="665"/>
      <c r="CY20" s="666"/>
      <c r="CZ20" s="691">
        <v>100</v>
      </c>
      <c r="DA20" s="691"/>
      <c r="DB20" s="691"/>
      <c r="DC20" s="691"/>
      <c r="DD20" s="670">
        <v>3425590</v>
      </c>
      <c r="DE20" s="665"/>
      <c r="DF20" s="665"/>
      <c r="DG20" s="665"/>
      <c r="DH20" s="665"/>
      <c r="DI20" s="665"/>
      <c r="DJ20" s="665"/>
      <c r="DK20" s="665"/>
      <c r="DL20" s="665"/>
      <c r="DM20" s="665"/>
      <c r="DN20" s="665"/>
      <c r="DO20" s="665"/>
      <c r="DP20" s="666"/>
      <c r="DQ20" s="670">
        <v>28906661</v>
      </c>
      <c r="DR20" s="665"/>
      <c r="DS20" s="665"/>
      <c r="DT20" s="665"/>
      <c r="DU20" s="665"/>
      <c r="DV20" s="665"/>
      <c r="DW20" s="665"/>
      <c r="DX20" s="665"/>
      <c r="DY20" s="665"/>
      <c r="DZ20" s="665"/>
      <c r="EA20" s="665"/>
      <c r="EB20" s="665"/>
      <c r="EC20" s="705"/>
    </row>
    <row r="21" spans="2:133" ht="11.25" customHeight="1" x14ac:dyDescent="0.2">
      <c r="B21" s="661" t="s">
        <v>281</v>
      </c>
      <c r="C21" s="662"/>
      <c r="D21" s="662"/>
      <c r="E21" s="662"/>
      <c r="F21" s="662"/>
      <c r="G21" s="662"/>
      <c r="H21" s="662"/>
      <c r="I21" s="662"/>
      <c r="J21" s="662"/>
      <c r="K21" s="662"/>
      <c r="L21" s="662"/>
      <c r="M21" s="662"/>
      <c r="N21" s="662"/>
      <c r="O21" s="662"/>
      <c r="P21" s="662"/>
      <c r="Q21" s="663"/>
      <c r="R21" s="664">
        <v>1568</v>
      </c>
      <c r="S21" s="665"/>
      <c r="T21" s="665"/>
      <c r="U21" s="665"/>
      <c r="V21" s="665"/>
      <c r="W21" s="665"/>
      <c r="X21" s="665"/>
      <c r="Y21" s="666"/>
      <c r="Z21" s="691">
        <v>0</v>
      </c>
      <c r="AA21" s="691"/>
      <c r="AB21" s="691"/>
      <c r="AC21" s="691"/>
      <c r="AD21" s="692">
        <v>1568</v>
      </c>
      <c r="AE21" s="692"/>
      <c r="AF21" s="692"/>
      <c r="AG21" s="692"/>
      <c r="AH21" s="692"/>
      <c r="AI21" s="692"/>
      <c r="AJ21" s="692"/>
      <c r="AK21" s="692"/>
      <c r="AL21" s="667">
        <v>0</v>
      </c>
      <c r="AM21" s="668"/>
      <c r="AN21" s="668"/>
      <c r="AO21" s="693"/>
      <c r="AP21" s="756" t="s">
        <v>282</v>
      </c>
      <c r="AQ21" s="764"/>
      <c r="AR21" s="764"/>
      <c r="AS21" s="764"/>
      <c r="AT21" s="764"/>
      <c r="AU21" s="764"/>
      <c r="AV21" s="764"/>
      <c r="AW21" s="764"/>
      <c r="AX21" s="764"/>
      <c r="AY21" s="764"/>
      <c r="AZ21" s="764"/>
      <c r="BA21" s="764"/>
      <c r="BB21" s="764"/>
      <c r="BC21" s="764"/>
      <c r="BD21" s="764"/>
      <c r="BE21" s="764"/>
      <c r="BF21" s="758"/>
      <c r="BG21" s="664" t="s">
        <v>126</v>
      </c>
      <c r="BH21" s="665"/>
      <c r="BI21" s="665"/>
      <c r="BJ21" s="665"/>
      <c r="BK21" s="665"/>
      <c r="BL21" s="665"/>
      <c r="BM21" s="665"/>
      <c r="BN21" s="666"/>
      <c r="BO21" s="691" t="s">
        <v>126</v>
      </c>
      <c r="BP21" s="691"/>
      <c r="BQ21" s="691"/>
      <c r="BR21" s="691"/>
      <c r="BS21" s="692" t="s">
        <v>126</v>
      </c>
      <c r="BT21" s="692"/>
      <c r="BU21" s="692"/>
      <c r="BV21" s="692"/>
      <c r="BW21" s="692"/>
      <c r="BX21" s="692"/>
      <c r="BY21" s="692"/>
      <c r="BZ21" s="692"/>
      <c r="CA21" s="692"/>
      <c r="CB21" s="759"/>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283</v>
      </c>
      <c r="C22" s="728"/>
      <c r="D22" s="728"/>
      <c r="E22" s="728"/>
      <c r="F22" s="728"/>
      <c r="G22" s="728"/>
      <c r="H22" s="728"/>
      <c r="I22" s="728"/>
      <c r="J22" s="728"/>
      <c r="K22" s="728"/>
      <c r="L22" s="728"/>
      <c r="M22" s="728"/>
      <c r="N22" s="728"/>
      <c r="O22" s="728"/>
      <c r="P22" s="728"/>
      <c r="Q22" s="729"/>
      <c r="R22" s="664">
        <v>75435</v>
      </c>
      <c r="S22" s="665"/>
      <c r="T22" s="665"/>
      <c r="U22" s="665"/>
      <c r="V22" s="665"/>
      <c r="W22" s="665"/>
      <c r="X22" s="665"/>
      <c r="Y22" s="666"/>
      <c r="Z22" s="691">
        <v>0.1</v>
      </c>
      <c r="AA22" s="691"/>
      <c r="AB22" s="691"/>
      <c r="AC22" s="691"/>
      <c r="AD22" s="692">
        <v>66925</v>
      </c>
      <c r="AE22" s="692"/>
      <c r="AF22" s="692"/>
      <c r="AG22" s="692"/>
      <c r="AH22" s="692"/>
      <c r="AI22" s="692"/>
      <c r="AJ22" s="692"/>
      <c r="AK22" s="692"/>
      <c r="AL22" s="667">
        <v>0.30000001192092896</v>
      </c>
      <c r="AM22" s="668"/>
      <c r="AN22" s="668"/>
      <c r="AO22" s="693"/>
      <c r="AP22" s="756" t="s">
        <v>284</v>
      </c>
      <c r="AQ22" s="764"/>
      <c r="AR22" s="764"/>
      <c r="AS22" s="764"/>
      <c r="AT22" s="764"/>
      <c r="AU22" s="764"/>
      <c r="AV22" s="764"/>
      <c r="AW22" s="764"/>
      <c r="AX22" s="764"/>
      <c r="AY22" s="764"/>
      <c r="AZ22" s="764"/>
      <c r="BA22" s="764"/>
      <c r="BB22" s="764"/>
      <c r="BC22" s="764"/>
      <c r="BD22" s="764"/>
      <c r="BE22" s="764"/>
      <c r="BF22" s="758"/>
      <c r="BG22" s="664" t="s">
        <v>126</v>
      </c>
      <c r="BH22" s="665"/>
      <c r="BI22" s="665"/>
      <c r="BJ22" s="665"/>
      <c r="BK22" s="665"/>
      <c r="BL22" s="665"/>
      <c r="BM22" s="665"/>
      <c r="BN22" s="666"/>
      <c r="BO22" s="691" t="s">
        <v>126</v>
      </c>
      <c r="BP22" s="691"/>
      <c r="BQ22" s="691"/>
      <c r="BR22" s="691"/>
      <c r="BS22" s="692" t="s">
        <v>126</v>
      </c>
      <c r="BT22" s="692"/>
      <c r="BU22" s="692"/>
      <c r="BV22" s="692"/>
      <c r="BW22" s="692"/>
      <c r="BX22" s="692"/>
      <c r="BY22" s="692"/>
      <c r="BZ22" s="692"/>
      <c r="CA22" s="692"/>
      <c r="CB22" s="759"/>
      <c r="CD22" s="766" t="s">
        <v>285</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286</v>
      </c>
      <c r="C23" s="662"/>
      <c r="D23" s="662"/>
      <c r="E23" s="662"/>
      <c r="F23" s="662"/>
      <c r="G23" s="662"/>
      <c r="H23" s="662"/>
      <c r="I23" s="662"/>
      <c r="J23" s="662"/>
      <c r="K23" s="662"/>
      <c r="L23" s="662"/>
      <c r="M23" s="662"/>
      <c r="N23" s="662"/>
      <c r="O23" s="662"/>
      <c r="P23" s="662"/>
      <c r="Q23" s="663"/>
      <c r="R23" s="664">
        <v>594246</v>
      </c>
      <c r="S23" s="665"/>
      <c r="T23" s="665"/>
      <c r="U23" s="665"/>
      <c r="V23" s="665"/>
      <c r="W23" s="665"/>
      <c r="X23" s="665"/>
      <c r="Y23" s="666"/>
      <c r="Z23" s="691">
        <v>1.1000000000000001</v>
      </c>
      <c r="AA23" s="691"/>
      <c r="AB23" s="691"/>
      <c r="AC23" s="691"/>
      <c r="AD23" s="692">
        <v>512893</v>
      </c>
      <c r="AE23" s="692"/>
      <c r="AF23" s="692"/>
      <c r="AG23" s="692"/>
      <c r="AH23" s="692"/>
      <c r="AI23" s="692"/>
      <c r="AJ23" s="692"/>
      <c r="AK23" s="692"/>
      <c r="AL23" s="667">
        <v>2.1</v>
      </c>
      <c r="AM23" s="668"/>
      <c r="AN23" s="668"/>
      <c r="AO23" s="693"/>
      <c r="AP23" s="756" t="s">
        <v>287</v>
      </c>
      <c r="AQ23" s="764"/>
      <c r="AR23" s="764"/>
      <c r="AS23" s="764"/>
      <c r="AT23" s="764"/>
      <c r="AU23" s="764"/>
      <c r="AV23" s="764"/>
      <c r="AW23" s="764"/>
      <c r="AX23" s="764"/>
      <c r="AY23" s="764"/>
      <c r="AZ23" s="764"/>
      <c r="BA23" s="764"/>
      <c r="BB23" s="764"/>
      <c r="BC23" s="764"/>
      <c r="BD23" s="764"/>
      <c r="BE23" s="764"/>
      <c r="BF23" s="758"/>
      <c r="BG23" s="664">
        <v>1891240</v>
      </c>
      <c r="BH23" s="665"/>
      <c r="BI23" s="665"/>
      <c r="BJ23" s="665"/>
      <c r="BK23" s="665"/>
      <c r="BL23" s="665"/>
      <c r="BM23" s="665"/>
      <c r="BN23" s="666"/>
      <c r="BO23" s="691">
        <v>8.6</v>
      </c>
      <c r="BP23" s="691"/>
      <c r="BQ23" s="691"/>
      <c r="BR23" s="691"/>
      <c r="BS23" s="692" t="s">
        <v>126</v>
      </c>
      <c r="BT23" s="692"/>
      <c r="BU23" s="692"/>
      <c r="BV23" s="692"/>
      <c r="BW23" s="692"/>
      <c r="BX23" s="692"/>
      <c r="BY23" s="692"/>
      <c r="BZ23" s="692"/>
      <c r="CA23" s="692"/>
      <c r="CB23" s="759"/>
      <c r="CD23" s="766" t="s">
        <v>227</v>
      </c>
      <c r="CE23" s="767"/>
      <c r="CF23" s="767"/>
      <c r="CG23" s="767"/>
      <c r="CH23" s="767"/>
      <c r="CI23" s="767"/>
      <c r="CJ23" s="767"/>
      <c r="CK23" s="767"/>
      <c r="CL23" s="767"/>
      <c r="CM23" s="767"/>
      <c r="CN23" s="767"/>
      <c r="CO23" s="767"/>
      <c r="CP23" s="767"/>
      <c r="CQ23" s="768"/>
      <c r="CR23" s="766" t="s">
        <v>288</v>
      </c>
      <c r="CS23" s="767"/>
      <c r="CT23" s="767"/>
      <c r="CU23" s="767"/>
      <c r="CV23" s="767"/>
      <c r="CW23" s="767"/>
      <c r="CX23" s="767"/>
      <c r="CY23" s="768"/>
      <c r="CZ23" s="766" t="s">
        <v>289</v>
      </c>
      <c r="DA23" s="767"/>
      <c r="DB23" s="767"/>
      <c r="DC23" s="768"/>
      <c r="DD23" s="766" t="s">
        <v>290</v>
      </c>
      <c r="DE23" s="767"/>
      <c r="DF23" s="767"/>
      <c r="DG23" s="767"/>
      <c r="DH23" s="767"/>
      <c r="DI23" s="767"/>
      <c r="DJ23" s="767"/>
      <c r="DK23" s="768"/>
      <c r="DL23" s="775" t="s">
        <v>291</v>
      </c>
      <c r="DM23" s="776"/>
      <c r="DN23" s="776"/>
      <c r="DO23" s="776"/>
      <c r="DP23" s="776"/>
      <c r="DQ23" s="776"/>
      <c r="DR23" s="776"/>
      <c r="DS23" s="776"/>
      <c r="DT23" s="776"/>
      <c r="DU23" s="776"/>
      <c r="DV23" s="777"/>
      <c r="DW23" s="766" t="s">
        <v>292</v>
      </c>
      <c r="DX23" s="767"/>
      <c r="DY23" s="767"/>
      <c r="DZ23" s="767"/>
      <c r="EA23" s="767"/>
      <c r="EB23" s="767"/>
      <c r="EC23" s="768"/>
    </row>
    <row r="24" spans="2:133" ht="11.25" customHeight="1" x14ac:dyDescent="0.2">
      <c r="B24" s="661" t="s">
        <v>293</v>
      </c>
      <c r="C24" s="662"/>
      <c r="D24" s="662"/>
      <c r="E24" s="662"/>
      <c r="F24" s="662"/>
      <c r="G24" s="662"/>
      <c r="H24" s="662"/>
      <c r="I24" s="662"/>
      <c r="J24" s="662"/>
      <c r="K24" s="662"/>
      <c r="L24" s="662"/>
      <c r="M24" s="662"/>
      <c r="N24" s="662"/>
      <c r="O24" s="662"/>
      <c r="P24" s="662"/>
      <c r="Q24" s="663"/>
      <c r="R24" s="664">
        <v>512893</v>
      </c>
      <c r="S24" s="665"/>
      <c r="T24" s="665"/>
      <c r="U24" s="665"/>
      <c r="V24" s="665"/>
      <c r="W24" s="665"/>
      <c r="X24" s="665"/>
      <c r="Y24" s="666"/>
      <c r="Z24" s="691">
        <v>1</v>
      </c>
      <c r="AA24" s="691"/>
      <c r="AB24" s="691"/>
      <c r="AC24" s="691"/>
      <c r="AD24" s="692">
        <v>512893</v>
      </c>
      <c r="AE24" s="692"/>
      <c r="AF24" s="692"/>
      <c r="AG24" s="692"/>
      <c r="AH24" s="692"/>
      <c r="AI24" s="692"/>
      <c r="AJ24" s="692"/>
      <c r="AK24" s="692"/>
      <c r="AL24" s="667">
        <v>2.1</v>
      </c>
      <c r="AM24" s="668"/>
      <c r="AN24" s="668"/>
      <c r="AO24" s="693"/>
      <c r="AP24" s="756" t="s">
        <v>294</v>
      </c>
      <c r="AQ24" s="764"/>
      <c r="AR24" s="764"/>
      <c r="AS24" s="764"/>
      <c r="AT24" s="764"/>
      <c r="AU24" s="764"/>
      <c r="AV24" s="764"/>
      <c r="AW24" s="764"/>
      <c r="AX24" s="764"/>
      <c r="AY24" s="764"/>
      <c r="AZ24" s="764"/>
      <c r="BA24" s="764"/>
      <c r="BB24" s="764"/>
      <c r="BC24" s="764"/>
      <c r="BD24" s="764"/>
      <c r="BE24" s="764"/>
      <c r="BF24" s="758"/>
      <c r="BG24" s="664" t="s">
        <v>126</v>
      </c>
      <c r="BH24" s="665"/>
      <c r="BI24" s="665"/>
      <c r="BJ24" s="665"/>
      <c r="BK24" s="665"/>
      <c r="BL24" s="665"/>
      <c r="BM24" s="665"/>
      <c r="BN24" s="666"/>
      <c r="BO24" s="691" t="s">
        <v>126</v>
      </c>
      <c r="BP24" s="691"/>
      <c r="BQ24" s="691"/>
      <c r="BR24" s="691"/>
      <c r="BS24" s="692" t="s">
        <v>126</v>
      </c>
      <c r="BT24" s="692"/>
      <c r="BU24" s="692"/>
      <c r="BV24" s="692"/>
      <c r="BW24" s="692"/>
      <c r="BX24" s="692"/>
      <c r="BY24" s="692"/>
      <c r="BZ24" s="692"/>
      <c r="CA24" s="692"/>
      <c r="CB24" s="759"/>
      <c r="CD24" s="720" t="s">
        <v>295</v>
      </c>
      <c r="CE24" s="721"/>
      <c r="CF24" s="721"/>
      <c r="CG24" s="721"/>
      <c r="CH24" s="721"/>
      <c r="CI24" s="721"/>
      <c r="CJ24" s="721"/>
      <c r="CK24" s="721"/>
      <c r="CL24" s="721"/>
      <c r="CM24" s="721"/>
      <c r="CN24" s="721"/>
      <c r="CO24" s="721"/>
      <c r="CP24" s="721"/>
      <c r="CQ24" s="722"/>
      <c r="CR24" s="717">
        <v>25585862</v>
      </c>
      <c r="CS24" s="718"/>
      <c r="CT24" s="718"/>
      <c r="CU24" s="718"/>
      <c r="CV24" s="718"/>
      <c r="CW24" s="718"/>
      <c r="CX24" s="718"/>
      <c r="CY24" s="761"/>
      <c r="CZ24" s="762">
        <v>49.5</v>
      </c>
      <c r="DA24" s="736"/>
      <c r="DB24" s="736"/>
      <c r="DC24" s="765"/>
      <c r="DD24" s="760">
        <v>11816617</v>
      </c>
      <c r="DE24" s="718"/>
      <c r="DF24" s="718"/>
      <c r="DG24" s="718"/>
      <c r="DH24" s="718"/>
      <c r="DI24" s="718"/>
      <c r="DJ24" s="718"/>
      <c r="DK24" s="761"/>
      <c r="DL24" s="760">
        <v>11652838</v>
      </c>
      <c r="DM24" s="718"/>
      <c r="DN24" s="718"/>
      <c r="DO24" s="718"/>
      <c r="DP24" s="718"/>
      <c r="DQ24" s="718"/>
      <c r="DR24" s="718"/>
      <c r="DS24" s="718"/>
      <c r="DT24" s="718"/>
      <c r="DU24" s="718"/>
      <c r="DV24" s="761"/>
      <c r="DW24" s="762">
        <v>47.5</v>
      </c>
      <c r="DX24" s="736"/>
      <c r="DY24" s="736"/>
      <c r="DZ24" s="736"/>
      <c r="EA24" s="736"/>
      <c r="EB24" s="736"/>
      <c r="EC24" s="763"/>
    </row>
    <row r="25" spans="2:133" ht="11.25" customHeight="1" x14ac:dyDescent="0.2">
      <c r="B25" s="661" t="s">
        <v>296</v>
      </c>
      <c r="C25" s="662"/>
      <c r="D25" s="662"/>
      <c r="E25" s="662"/>
      <c r="F25" s="662"/>
      <c r="G25" s="662"/>
      <c r="H25" s="662"/>
      <c r="I25" s="662"/>
      <c r="J25" s="662"/>
      <c r="K25" s="662"/>
      <c r="L25" s="662"/>
      <c r="M25" s="662"/>
      <c r="N25" s="662"/>
      <c r="O25" s="662"/>
      <c r="P25" s="662"/>
      <c r="Q25" s="663"/>
      <c r="R25" s="664">
        <v>81302</v>
      </c>
      <c r="S25" s="665"/>
      <c r="T25" s="665"/>
      <c r="U25" s="665"/>
      <c r="V25" s="665"/>
      <c r="W25" s="665"/>
      <c r="X25" s="665"/>
      <c r="Y25" s="666"/>
      <c r="Z25" s="691">
        <v>0.2</v>
      </c>
      <c r="AA25" s="691"/>
      <c r="AB25" s="691"/>
      <c r="AC25" s="691"/>
      <c r="AD25" s="692" t="s">
        <v>126</v>
      </c>
      <c r="AE25" s="692"/>
      <c r="AF25" s="692"/>
      <c r="AG25" s="692"/>
      <c r="AH25" s="692"/>
      <c r="AI25" s="692"/>
      <c r="AJ25" s="692"/>
      <c r="AK25" s="692"/>
      <c r="AL25" s="667" t="s">
        <v>126</v>
      </c>
      <c r="AM25" s="668"/>
      <c r="AN25" s="668"/>
      <c r="AO25" s="693"/>
      <c r="AP25" s="756" t="s">
        <v>297</v>
      </c>
      <c r="AQ25" s="764"/>
      <c r="AR25" s="764"/>
      <c r="AS25" s="764"/>
      <c r="AT25" s="764"/>
      <c r="AU25" s="764"/>
      <c r="AV25" s="764"/>
      <c r="AW25" s="764"/>
      <c r="AX25" s="764"/>
      <c r="AY25" s="764"/>
      <c r="AZ25" s="764"/>
      <c r="BA25" s="764"/>
      <c r="BB25" s="764"/>
      <c r="BC25" s="764"/>
      <c r="BD25" s="764"/>
      <c r="BE25" s="764"/>
      <c r="BF25" s="758"/>
      <c r="BG25" s="664" t="s">
        <v>126</v>
      </c>
      <c r="BH25" s="665"/>
      <c r="BI25" s="665"/>
      <c r="BJ25" s="665"/>
      <c r="BK25" s="665"/>
      <c r="BL25" s="665"/>
      <c r="BM25" s="665"/>
      <c r="BN25" s="666"/>
      <c r="BO25" s="691" t="s">
        <v>126</v>
      </c>
      <c r="BP25" s="691"/>
      <c r="BQ25" s="691"/>
      <c r="BR25" s="691"/>
      <c r="BS25" s="692" t="s">
        <v>126</v>
      </c>
      <c r="BT25" s="692"/>
      <c r="BU25" s="692"/>
      <c r="BV25" s="692"/>
      <c r="BW25" s="692"/>
      <c r="BX25" s="692"/>
      <c r="BY25" s="692"/>
      <c r="BZ25" s="692"/>
      <c r="CA25" s="692"/>
      <c r="CB25" s="759"/>
      <c r="CD25" s="706" t="s">
        <v>298</v>
      </c>
      <c r="CE25" s="703"/>
      <c r="CF25" s="703"/>
      <c r="CG25" s="703"/>
      <c r="CH25" s="703"/>
      <c r="CI25" s="703"/>
      <c r="CJ25" s="703"/>
      <c r="CK25" s="703"/>
      <c r="CL25" s="703"/>
      <c r="CM25" s="703"/>
      <c r="CN25" s="703"/>
      <c r="CO25" s="703"/>
      <c r="CP25" s="703"/>
      <c r="CQ25" s="704"/>
      <c r="CR25" s="664">
        <v>6431952</v>
      </c>
      <c r="CS25" s="675"/>
      <c r="CT25" s="675"/>
      <c r="CU25" s="675"/>
      <c r="CV25" s="675"/>
      <c r="CW25" s="675"/>
      <c r="CX25" s="675"/>
      <c r="CY25" s="676"/>
      <c r="CZ25" s="667">
        <v>12.4</v>
      </c>
      <c r="DA25" s="677"/>
      <c r="DB25" s="677"/>
      <c r="DC25" s="678"/>
      <c r="DD25" s="670">
        <v>5679022</v>
      </c>
      <c r="DE25" s="675"/>
      <c r="DF25" s="675"/>
      <c r="DG25" s="675"/>
      <c r="DH25" s="675"/>
      <c r="DI25" s="675"/>
      <c r="DJ25" s="675"/>
      <c r="DK25" s="676"/>
      <c r="DL25" s="670">
        <v>5515243</v>
      </c>
      <c r="DM25" s="675"/>
      <c r="DN25" s="675"/>
      <c r="DO25" s="675"/>
      <c r="DP25" s="675"/>
      <c r="DQ25" s="675"/>
      <c r="DR25" s="675"/>
      <c r="DS25" s="675"/>
      <c r="DT25" s="675"/>
      <c r="DU25" s="675"/>
      <c r="DV25" s="676"/>
      <c r="DW25" s="667">
        <v>22.5</v>
      </c>
      <c r="DX25" s="677"/>
      <c r="DY25" s="677"/>
      <c r="DZ25" s="677"/>
      <c r="EA25" s="677"/>
      <c r="EB25" s="677"/>
      <c r="EC25" s="698"/>
    </row>
    <row r="26" spans="2:133" ht="11.25" customHeight="1" x14ac:dyDescent="0.2">
      <c r="B26" s="661" t="s">
        <v>299</v>
      </c>
      <c r="C26" s="662"/>
      <c r="D26" s="662"/>
      <c r="E26" s="662"/>
      <c r="F26" s="662"/>
      <c r="G26" s="662"/>
      <c r="H26" s="662"/>
      <c r="I26" s="662"/>
      <c r="J26" s="662"/>
      <c r="K26" s="662"/>
      <c r="L26" s="662"/>
      <c r="M26" s="662"/>
      <c r="N26" s="662"/>
      <c r="O26" s="662"/>
      <c r="P26" s="662"/>
      <c r="Q26" s="663"/>
      <c r="R26" s="664">
        <v>51</v>
      </c>
      <c r="S26" s="665"/>
      <c r="T26" s="665"/>
      <c r="U26" s="665"/>
      <c r="V26" s="665"/>
      <c r="W26" s="665"/>
      <c r="X26" s="665"/>
      <c r="Y26" s="666"/>
      <c r="Z26" s="691">
        <v>0</v>
      </c>
      <c r="AA26" s="691"/>
      <c r="AB26" s="691"/>
      <c r="AC26" s="691"/>
      <c r="AD26" s="692" t="s">
        <v>126</v>
      </c>
      <c r="AE26" s="692"/>
      <c r="AF26" s="692"/>
      <c r="AG26" s="692"/>
      <c r="AH26" s="692"/>
      <c r="AI26" s="692"/>
      <c r="AJ26" s="692"/>
      <c r="AK26" s="692"/>
      <c r="AL26" s="667" t="s">
        <v>126</v>
      </c>
      <c r="AM26" s="668"/>
      <c r="AN26" s="668"/>
      <c r="AO26" s="693"/>
      <c r="AP26" s="756" t="s">
        <v>300</v>
      </c>
      <c r="AQ26" s="757"/>
      <c r="AR26" s="757"/>
      <c r="AS26" s="757"/>
      <c r="AT26" s="757"/>
      <c r="AU26" s="757"/>
      <c r="AV26" s="757"/>
      <c r="AW26" s="757"/>
      <c r="AX26" s="757"/>
      <c r="AY26" s="757"/>
      <c r="AZ26" s="757"/>
      <c r="BA26" s="757"/>
      <c r="BB26" s="757"/>
      <c r="BC26" s="757"/>
      <c r="BD26" s="757"/>
      <c r="BE26" s="757"/>
      <c r="BF26" s="758"/>
      <c r="BG26" s="664" t="s">
        <v>126</v>
      </c>
      <c r="BH26" s="665"/>
      <c r="BI26" s="665"/>
      <c r="BJ26" s="665"/>
      <c r="BK26" s="665"/>
      <c r="BL26" s="665"/>
      <c r="BM26" s="665"/>
      <c r="BN26" s="666"/>
      <c r="BO26" s="691" t="s">
        <v>126</v>
      </c>
      <c r="BP26" s="691"/>
      <c r="BQ26" s="691"/>
      <c r="BR26" s="691"/>
      <c r="BS26" s="692" t="s">
        <v>126</v>
      </c>
      <c r="BT26" s="692"/>
      <c r="BU26" s="692"/>
      <c r="BV26" s="692"/>
      <c r="BW26" s="692"/>
      <c r="BX26" s="692"/>
      <c r="BY26" s="692"/>
      <c r="BZ26" s="692"/>
      <c r="CA26" s="692"/>
      <c r="CB26" s="759"/>
      <c r="CD26" s="706" t="s">
        <v>301</v>
      </c>
      <c r="CE26" s="703"/>
      <c r="CF26" s="703"/>
      <c r="CG26" s="703"/>
      <c r="CH26" s="703"/>
      <c r="CI26" s="703"/>
      <c r="CJ26" s="703"/>
      <c r="CK26" s="703"/>
      <c r="CL26" s="703"/>
      <c r="CM26" s="703"/>
      <c r="CN26" s="703"/>
      <c r="CO26" s="703"/>
      <c r="CP26" s="703"/>
      <c r="CQ26" s="704"/>
      <c r="CR26" s="664">
        <v>3862682</v>
      </c>
      <c r="CS26" s="665"/>
      <c r="CT26" s="665"/>
      <c r="CU26" s="665"/>
      <c r="CV26" s="665"/>
      <c r="CW26" s="665"/>
      <c r="CX26" s="665"/>
      <c r="CY26" s="666"/>
      <c r="CZ26" s="667">
        <v>7.5</v>
      </c>
      <c r="DA26" s="677"/>
      <c r="DB26" s="677"/>
      <c r="DC26" s="678"/>
      <c r="DD26" s="670">
        <v>3361691</v>
      </c>
      <c r="DE26" s="665"/>
      <c r="DF26" s="665"/>
      <c r="DG26" s="665"/>
      <c r="DH26" s="665"/>
      <c r="DI26" s="665"/>
      <c r="DJ26" s="665"/>
      <c r="DK26" s="666"/>
      <c r="DL26" s="670" t="s">
        <v>126</v>
      </c>
      <c r="DM26" s="665"/>
      <c r="DN26" s="665"/>
      <c r="DO26" s="665"/>
      <c r="DP26" s="665"/>
      <c r="DQ26" s="665"/>
      <c r="DR26" s="665"/>
      <c r="DS26" s="665"/>
      <c r="DT26" s="665"/>
      <c r="DU26" s="665"/>
      <c r="DV26" s="666"/>
      <c r="DW26" s="667" t="s">
        <v>126</v>
      </c>
      <c r="DX26" s="677"/>
      <c r="DY26" s="677"/>
      <c r="DZ26" s="677"/>
      <c r="EA26" s="677"/>
      <c r="EB26" s="677"/>
      <c r="EC26" s="698"/>
    </row>
    <row r="27" spans="2:133" ht="11.25" customHeight="1" x14ac:dyDescent="0.2">
      <c r="B27" s="661" t="s">
        <v>302</v>
      </c>
      <c r="C27" s="662"/>
      <c r="D27" s="662"/>
      <c r="E27" s="662"/>
      <c r="F27" s="662"/>
      <c r="G27" s="662"/>
      <c r="H27" s="662"/>
      <c r="I27" s="662"/>
      <c r="J27" s="662"/>
      <c r="K27" s="662"/>
      <c r="L27" s="662"/>
      <c r="M27" s="662"/>
      <c r="N27" s="662"/>
      <c r="O27" s="662"/>
      <c r="P27" s="662"/>
      <c r="Q27" s="663"/>
      <c r="R27" s="664">
        <v>26380234</v>
      </c>
      <c r="S27" s="665"/>
      <c r="T27" s="665"/>
      <c r="U27" s="665"/>
      <c r="V27" s="665"/>
      <c r="W27" s="665"/>
      <c r="X27" s="665"/>
      <c r="Y27" s="666"/>
      <c r="Z27" s="691">
        <v>49.2</v>
      </c>
      <c r="AA27" s="691"/>
      <c r="AB27" s="691"/>
      <c r="AC27" s="691"/>
      <c r="AD27" s="692">
        <v>24399131</v>
      </c>
      <c r="AE27" s="692"/>
      <c r="AF27" s="692"/>
      <c r="AG27" s="692"/>
      <c r="AH27" s="692"/>
      <c r="AI27" s="692"/>
      <c r="AJ27" s="692"/>
      <c r="AK27" s="692"/>
      <c r="AL27" s="667">
        <v>99.400001525878906</v>
      </c>
      <c r="AM27" s="668"/>
      <c r="AN27" s="668"/>
      <c r="AO27" s="693"/>
      <c r="AP27" s="661" t="s">
        <v>303</v>
      </c>
      <c r="AQ27" s="662"/>
      <c r="AR27" s="662"/>
      <c r="AS27" s="662"/>
      <c r="AT27" s="662"/>
      <c r="AU27" s="662"/>
      <c r="AV27" s="662"/>
      <c r="AW27" s="662"/>
      <c r="AX27" s="662"/>
      <c r="AY27" s="662"/>
      <c r="AZ27" s="662"/>
      <c r="BA27" s="662"/>
      <c r="BB27" s="662"/>
      <c r="BC27" s="662"/>
      <c r="BD27" s="662"/>
      <c r="BE27" s="662"/>
      <c r="BF27" s="663"/>
      <c r="BG27" s="664">
        <v>21986121</v>
      </c>
      <c r="BH27" s="665"/>
      <c r="BI27" s="665"/>
      <c r="BJ27" s="665"/>
      <c r="BK27" s="665"/>
      <c r="BL27" s="665"/>
      <c r="BM27" s="665"/>
      <c r="BN27" s="666"/>
      <c r="BO27" s="691">
        <v>100</v>
      </c>
      <c r="BP27" s="691"/>
      <c r="BQ27" s="691"/>
      <c r="BR27" s="691"/>
      <c r="BS27" s="692">
        <v>52459</v>
      </c>
      <c r="BT27" s="692"/>
      <c r="BU27" s="692"/>
      <c r="BV27" s="692"/>
      <c r="BW27" s="692"/>
      <c r="BX27" s="692"/>
      <c r="BY27" s="692"/>
      <c r="BZ27" s="692"/>
      <c r="CA27" s="692"/>
      <c r="CB27" s="759"/>
      <c r="CD27" s="706" t="s">
        <v>304</v>
      </c>
      <c r="CE27" s="703"/>
      <c r="CF27" s="703"/>
      <c r="CG27" s="703"/>
      <c r="CH27" s="703"/>
      <c r="CI27" s="703"/>
      <c r="CJ27" s="703"/>
      <c r="CK27" s="703"/>
      <c r="CL27" s="703"/>
      <c r="CM27" s="703"/>
      <c r="CN27" s="703"/>
      <c r="CO27" s="703"/>
      <c r="CP27" s="703"/>
      <c r="CQ27" s="704"/>
      <c r="CR27" s="664">
        <v>16871933</v>
      </c>
      <c r="CS27" s="675"/>
      <c r="CT27" s="675"/>
      <c r="CU27" s="675"/>
      <c r="CV27" s="675"/>
      <c r="CW27" s="675"/>
      <c r="CX27" s="675"/>
      <c r="CY27" s="676"/>
      <c r="CZ27" s="667">
        <v>32.6</v>
      </c>
      <c r="DA27" s="677"/>
      <c r="DB27" s="677"/>
      <c r="DC27" s="678"/>
      <c r="DD27" s="670">
        <v>3855618</v>
      </c>
      <c r="DE27" s="675"/>
      <c r="DF27" s="675"/>
      <c r="DG27" s="675"/>
      <c r="DH27" s="675"/>
      <c r="DI27" s="675"/>
      <c r="DJ27" s="675"/>
      <c r="DK27" s="676"/>
      <c r="DL27" s="670">
        <v>3855618</v>
      </c>
      <c r="DM27" s="675"/>
      <c r="DN27" s="675"/>
      <c r="DO27" s="675"/>
      <c r="DP27" s="675"/>
      <c r="DQ27" s="675"/>
      <c r="DR27" s="675"/>
      <c r="DS27" s="675"/>
      <c r="DT27" s="675"/>
      <c r="DU27" s="675"/>
      <c r="DV27" s="676"/>
      <c r="DW27" s="667">
        <v>15.7</v>
      </c>
      <c r="DX27" s="677"/>
      <c r="DY27" s="677"/>
      <c r="DZ27" s="677"/>
      <c r="EA27" s="677"/>
      <c r="EB27" s="677"/>
      <c r="EC27" s="698"/>
    </row>
    <row r="28" spans="2:133" ht="11.25" customHeight="1" x14ac:dyDescent="0.2">
      <c r="B28" s="661" t="s">
        <v>305</v>
      </c>
      <c r="C28" s="662"/>
      <c r="D28" s="662"/>
      <c r="E28" s="662"/>
      <c r="F28" s="662"/>
      <c r="G28" s="662"/>
      <c r="H28" s="662"/>
      <c r="I28" s="662"/>
      <c r="J28" s="662"/>
      <c r="K28" s="662"/>
      <c r="L28" s="662"/>
      <c r="M28" s="662"/>
      <c r="N28" s="662"/>
      <c r="O28" s="662"/>
      <c r="P28" s="662"/>
      <c r="Q28" s="663"/>
      <c r="R28" s="664">
        <v>8963</v>
      </c>
      <c r="S28" s="665"/>
      <c r="T28" s="665"/>
      <c r="U28" s="665"/>
      <c r="V28" s="665"/>
      <c r="W28" s="665"/>
      <c r="X28" s="665"/>
      <c r="Y28" s="666"/>
      <c r="Z28" s="691">
        <v>0</v>
      </c>
      <c r="AA28" s="691"/>
      <c r="AB28" s="691"/>
      <c r="AC28" s="691"/>
      <c r="AD28" s="692">
        <v>8963</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306</v>
      </c>
      <c r="CE28" s="703"/>
      <c r="CF28" s="703"/>
      <c r="CG28" s="703"/>
      <c r="CH28" s="703"/>
      <c r="CI28" s="703"/>
      <c r="CJ28" s="703"/>
      <c r="CK28" s="703"/>
      <c r="CL28" s="703"/>
      <c r="CM28" s="703"/>
      <c r="CN28" s="703"/>
      <c r="CO28" s="703"/>
      <c r="CP28" s="703"/>
      <c r="CQ28" s="704"/>
      <c r="CR28" s="664">
        <v>2281977</v>
      </c>
      <c r="CS28" s="665"/>
      <c r="CT28" s="665"/>
      <c r="CU28" s="665"/>
      <c r="CV28" s="665"/>
      <c r="CW28" s="665"/>
      <c r="CX28" s="665"/>
      <c r="CY28" s="666"/>
      <c r="CZ28" s="667">
        <v>4.4000000000000004</v>
      </c>
      <c r="DA28" s="677"/>
      <c r="DB28" s="677"/>
      <c r="DC28" s="678"/>
      <c r="DD28" s="670">
        <v>2281977</v>
      </c>
      <c r="DE28" s="665"/>
      <c r="DF28" s="665"/>
      <c r="DG28" s="665"/>
      <c r="DH28" s="665"/>
      <c r="DI28" s="665"/>
      <c r="DJ28" s="665"/>
      <c r="DK28" s="666"/>
      <c r="DL28" s="670">
        <v>2281977</v>
      </c>
      <c r="DM28" s="665"/>
      <c r="DN28" s="665"/>
      <c r="DO28" s="665"/>
      <c r="DP28" s="665"/>
      <c r="DQ28" s="665"/>
      <c r="DR28" s="665"/>
      <c r="DS28" s="665"/>
      <c r="DT28" s="665"/>
      <c r="DU28" s="665"/>
      <c r="DV28" s="666"/>
      <c r="DW28" s="667">
        <v>9.3000000000000007</v>
      </c>
      <c r="DX28" s="677"/>
      <c r="DY28" s="677"/>
      <c r="DZ28" s="677"/>
      <c r="EA28" s="677"/>
      <c r="EB28" s="677"/>
      <c r="EC28" s="698"/>
    </row>
    <row r="29" spans="2:133" ht="11.25" customHeight="1" x14ac:dyDescent="0.2">
      <c r="B29" s="661" t="s">
        <v>307</v>
      </c>
      <c r="C29" s="662"/>
      <c r="D29" s="662"/>
      <c r="E29" s="662"/>
      <c r="F29" s="662"/>
      <c r="G29" s="662"/>
      <c r="H29" s="662"/>
      <c r="I29" s="662"/>
      <c r="J29" s="662"/>
      <c r="K29" s="662"/>
      <c r="L29" s="662"/>
      <c r="M29" s="662"/>
      <c r="N29" s="662"/>
      <c r="O29" s="662"/>
      <c r="P29" s="662"/>
      <c r="Q29" s="663"/>
      <c r="R29" s="664">
        <v>337174</v>
      </c>
      <c r="S29" s="665"/>
      <c r="T29" s="665"/>
      <c r="U29" s="665"/>
      <c r="V29" s="665"/>
      <c r="W29" s="665"/>
      <c r="X29" s="665"/>
      <c r="Y29" s="666"/>
      <c r="Z29" s="691">
        <v>0.6</v>
      </c>
      <c r="AA29" s="691"/>
      <c r="AB29" s="691"/>
      <c r="AC29" s="691"/>
      <c r="AD29" s="692" t="s">
        <v>126</v>
      </c>
      <c r="AE29" s="692"/>
      <c r="AF29" s="692"/>
      <c r="AG29" s="692"/>
      <c r="AH29" s="692"/>
      <c r="AI29" s="692"/>
      <c r="AJ29" s="692"/>
      <c r="AK29" s="692"/>
      <c r="AL29" s="667" t="s">
        <v>126</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9"/>
      <c r="CD29" s="750" t="s">
        <v>308</v>
      </c>
      <c r="CE29" s="751"/>
      <c r="CF29" s="706" t="s">
        <v>68</v>
      </c>
      <c r="CG29" s="703"/>
      <c r="CH29" s="703"/>
      <c r="CI29" s="703"/>
      <c r="CJ29" s="703"/>
      <c r="CK29" s="703"/>
      <c r="CL29" s="703"/>
      <c r="CM29" s="703"/>
      <c r="CN29" s="703"/>
      <c r="CO29" s="703"/>
      <c r="CP29" s="703"/>
      <c r="CQ29" s="704"/>
      <c r="CR29" s="664">
        <v>2281938</v>
      </c>
      <c r="CS29" s="675"/>
      <c r="CT29" s="675"/>
      <c r="CU29" s="675"/>
      <c r="CV29" s="675"/>
      <c r="CW29" s="675"/>
      <c r="CX29" s="675"/>
      <c r="CY29" s="676"/>
      <c r="CZ29" s="667">
        <v>4.4000000000000004</v>
      </c>
      <c r="DA29" s="677"/>
      <c r="DB29" s="677"/>
      <c r="DC29" s="678"/>
      <c r="DD29" s="670">
        <v>2281938</v>
      </c>
      <c r="DE29" s="675"/>
      <c r="DF29" s="675"/>
      <c r="DG29" s="675"/>
      <c r="DH29" s="675"/>
      <c r="DI29" s="675"/>
      <c r="DJ29" s="675"/>
      <c r="DK29" s="676"/>
      <c r="DL29" s="670">
        <v>2281938</v>
      </c>
      <c r="DM29" s="675"/>
      <c r="DN29" s="675"/>
      <c r="DO29" s="675"/>
      <c r="DP29" s="675"/>
      <c r="DQ29" s="675"/>
      <c r="DR29" s="675"/>
      <c r="DS29" s="675"/>
      <c r="DT29" s="675"/>
      <c r="DU29" s="675"/>
      <c r="DV29" s="676"/>
      <c r="DW29" s="667">
        <v>9.3000000000000007</v>
      </c>
      <c r="DX29" s="677"/>
      <c r="DY29" s="677"/>
      <c r="DZ29" s="677"/>
      <c r="EA29" s="677"/>
      <c r="EB29" s="677"/>
      <c r="EC29" s="698"/>
    </row>
    <row r="30" spans="2:133" ht="11.25" customHeight="1" x14ac:dyDescent="0.2">
      <c r="B30" s="661" t="s">
        <v>309</v>
      </c>
      <c r="C30" s="662"/>
      <c r="D30" s="662"/>
      <c r="E30" s="662"/>
      <c r="F30" s="662"/>
      <c r="G30" s="662"/>
      <c r="H30" s="662"/>
      <c r="I30" s="662"/>
      <c r="J30" s="662"/>
      <c r="K30" s="662"/>
      <c r="L30" s="662"/>
      <c r="M30" s="662"/>
      <c r="N30" s="662"/>
      <c r="O30" s="662"/>
      <c r="P30" s="662"/>
      <c r="Q30" s="663"/>
      <c r="R30" s="664">
        <v>445250</v>
      </c>
      <c r="S30" s="665"/>
      <c r="T30" s="665"/>
      <c r="U30" s="665"/>
      <c r="V30" s="665"/>
      <c r="W30" s="665"/>
      <c r="X30" s="665"/>
      <c r="Y30" s="666"/>
      <c r="Z30" s="691">
        <v>0.8</v>
      </c>
      <c r="AA30" s="691"/>
      <c r="AB30" s="691"/>
      <c r="AC30" s="691"/>
      <c r="AD30" s="692">
        <v>139410</v>
      </c>
      <c r="AE30" s="692"/>
      <c r="AF30" s="692"/>
      <c r="AG30" s="692"/>
      <c r="AH30" s="692"/>
      <c r="AI30" s="692"/>
      <c r="AJ30" s="692"/>
      <c r="AK30" s="692"/>
      <c r="AL30" s="667">
        <v>0.6</v>
      </c>
      <c r="AM30" s="668"/>
      <c r="AN30" s="668"/>
      <c r="AO30" s="693"/>
      <c r="AP30" s="723" t="s">
        <v>227</v>
      </c>
      <c r="AQ30" s="724"/>
      <c r="AR30" s="724"/>
      <c r="AS30" s="724"/>
      <c r="AT30" s="724"/>
      <c r="AU30" s="724"/>
      <c r="AV30" s="724"/>
      <c r="AW30" s="724"/>
      <c r="AX30" s="724"/>
      <c r="AY30" s="724"/>
      <c r="AZ30" s="724"/>
      <c r="BA30" s="724"/>
      <c r="BB30" s="724"/>
      <c r="BC30" s="724"/>
      <c r="BD30" s="724"/>
      <c r="BE30" s="724"/>
      <c r="BF30" s="725"/>
      <c r="BG30" s="723" t="s">
        <v>310</v>
      </c>
      <c r="BH30" s="739"/>
      <c r="BI30" s="739"/>
      <c r="BJ30" s="739"/>
      <c r="BK30" s="739"/>
      <c r="BL30" s="739"/>
      <c r="BM30" s="739"/>
      <c r="BN30" s="739"/>
      <c r="BO30" s="739"/>
      <c r="BP30" s="739"/>
      <c r="BQ30" s="740"/>
      <c r="BR30" s="723" t="s">
        <v>311</v>
      </c>
      <c r="BS30" s="739"/>
      <c r="BT30" s="739"/>
      <c r="BU30" s="739"/>
      <c r="BV30" s="739"/>
      <c r="BW30" s="739"/>
      <c r="BX30" s="739"/>
      <c r="BY30" s="739"/>
      <c r="BZ30" s="739"/>
      <c r="CA30" s="739"/>
      <c r="CB30" s="740"/>
      <c r="CD30" s="752"/>
      <c r="CE30" s="753"/>
      <c r="CF30" s="706" t="s">
        <v>312</v>
      </c>
      <c r="CG30" s="703"/>
      <c r="CH30" s="703"/>
      <c r="CI30" s="703"/>
      <c r="CJ30" s="703"/>
      <c r="CK30" s="703"/>
      <c r="CL30" s="703"/>
      <c r="CM30" s="703"/>
      <c r="CN30" s="703"/>
      <c r="CO30" s="703"/>
      <c r="CP30" s="703"/>
      <c r="CQ30" s="704"/>
      <c r="CR30" s="664">
        <v>2175416</v>
      </c>
      <c r="CS30" s="665"/>
      <c r="CT30" s="665"/>
      <c r="CU30" s="665"/>
      <c r="CV30" s="665"/>
      <c r="CW30" s="665"/>
      <c r="CX30" s="665"/>
      <c r="CY30" s="666"/>
      <c r="CZ30" s="667">
        <v>4.2</v>
      </c>
      <c r="DA30" s="677"/>
      <c r="DB30" s="677"/>
      <c r="DC30" s="678"/>
      <c r="DD30" s="670">
        <v>2175416</v>
      </c>
      <c r="DE30" s="665"/>
      <c r="DF30" s="665"/>
      <c r="DG30" s="665"/>
      <c r="DH30" s="665"/>
      <c r="DI30" s="665"/>
      <c r="DJ30" s="665"/>
      <c r="DK30" s="666"/>
      <c r="DL30" s="670">
        <v>2175416</v>
      </c>
      <c r="DM30" s="665"/>
      <c r="DN30" s="665"/>
      <c r="DO30" s="665"/>
      <c r="DP30" s="665"/>
      <c r="DQ30" s="665"/>
      <c r="DR30" s="665"/>
      <c r="DS30" s="665"/>
      <c r="DT30" s="665"/>
      <c r="DU30" s="665"/>
      <c r="DV30" s="666"/>
      <c r="DW30" s="667">
        <v>8.9</v>
      </c>
      <c r="DX30" s="677"/>
      <c r="DY30" s="677"/>
      <c r="DZ30" s="677"/>
      <c r="EA30" s="677"/>
      <c r="EB30" s="677"/>
      <c r="EC30" s="698"/>
    </row>
    <row r="31" spans="2:133" ht="11.25" customHeight="1" x14ac:dyDescent="0.2">
      <c r="B31" s="661" t="s">
        <v>313</v>
      </c>
      <c r="C31" s="662"/>
      <c r="D31" s="662"/>
      <c r="E31" s="662"/>
      <c r="F31" s="662"/>
      <c r="G31" s="662"/>
      <c r="H31" s="662"/>
      <c r="I31" s="662"/>
      <c r="J31" s="662"/>
      <c r="K31" s="662"/>
      <c r="L31" s="662"/>
      <c r="M31" s="662"/>
      <c r="N31" s="662"/>
      <c r="O31" s="662"/>
      <c r="P31" s="662"/>
      <c r="Q31" s="663"/>
      <c r="R31" s="664">
        <v>515173</v>
      </c>
      <c r="S31" s="665"/>
      <c r="T31" s="665"/>
      <c r="U31" s="665"/>
      <c r="V31" s="665"/>
      <c r="W31" s="665"/>
      <c r="X31" s="665"/>
      <c r="Y31" s="666"/>
      <c r="Z31" s="691">
        <v>1</v>
      </c>
      <c r="AA31" s="691"/>
      <c r="AB31" s="691"/>
      <c r="AC31" s="691"/>
      <c r="AD31" s="692" t="s">
        <v>126</v>
      </c>
      <c r="AE31" s="692"/>
      <c r="AF31" s="692"/>
      <c r="AG31" s="692"/>
      <c r="AH31" s="692"/>
      <c r="AI31" s="692"/>
      <c r="AJ31" s="692"/>
      <c r="AK31" s="692"/>
      <c r="AL31" s="667" t="s">
        <v>126</v>
      </c>
      <c r="AM31" s="668"/>
      <c r="AN31" s="668"/>
      <c r="AO31" s="693"/>
      <c r="AP31" s="741" t="s">
        <v>314</v>
      </c>
      <c r="AQ31" s="742"/>
      <c r="AR31" s="742"/>
      <c r="AS31" s="742"/>
      <c r="AT31" s="747" t="s">
        <v>315</v>
      </c>
      <c r="AU31" s="360"/>
      <c r="AV31" s="360"/>
      <c r="AW31" s="360"/>
      <c r="AX31" s="731" t="s">
        <v>191</v>
      </c>
      <c r="AY31" s="732"/>
      <c r="AZ31" s="732"/>
      <c r="BA31" s="732"/>
      <c r="BB31" s="732"/>
      <c r="BC31" s="732"/>
      <c r="BD31" s="732"/>
      <c r="BE31" s="732"/>
      <c r="BF31" s="733"/>
      <c r="BG31" s="734">
        <v>99.8</v>
      </c>
      <c r="BH31" s="735"/>
      <c r="BI31" s="735"/>
      <c r="BJ31" s="735"/>
      <c r="BK31" s="735"/>
      <c r="BL31" s="735"/>
      <c r="BM31" s="736">
        <v>99.4</v>
      </c>
      <c r="BN31" s="735"/>
      <c r="BO31" s="735"/>
      <c r="BP31" s="735"/>
      <c r="BQ31" s="737"/>
      <c r="BR31" s="734">
        <v>99.6</v>
      </c>
      <c r="BS31" s="735"/>
      <c r="BT31" s="735"/>
      <c r="BU31" s="735"/>
      <c r="BV31" s="735"/>
      <c r="BW31" s="735"/>
      <c r="BX31" s="736">
        <v>99.2</v>
      </c>
      <c r="BY31" s="735"/>
      <c r="BZ31" s="735"/>
      <c r="CA31" s="735"/>
      <c r="CB31" s="737"/>
      <c r="CD31" s="752"/>
      <c r="CE31" s="753"/>
      <c r="CF31" s="706" t="s">
        <v>316</v>
      </c>
      <c r="CG31" s="703"/>
      <c r="CH31" s="703"/>
      <c r="CI31" s="703"/>
      <c r="CJ31" s="703"/>
      <c r="CK31" s="703"/>
      <c r="CL31" s="703"/>
      <c r="CM31" s="703"/>
      <c r="CN31" s="703"/>
      <c r="CO31" s="703"/>
      <c r="CP31" s="703"/>
      <c r="CQ31" s="704"/>
      <c r="CR31" s="664">
        <v>106522</v>
      </c>
      <c r="CS31" s="675"/>
      <c r="CT31" s="675"/>
      <c r="CU31" s="675"/>
      <c r="CV31" s="675"/>
      <c r="CW31" s="675"/>
      <c r="CX31" s="675"/>
      <c r="CY31" s="676"/>
      <c r="CZ31" s="667">
        <v>0.2</v>
      </c>
      <c r="DA31" s="677"/>
      <c r="DB31" s="677"/>
      <c r="DC31" s="678"/>
      <c r="DD31" s="670">
        <v>106522</v>
      </c>
      <c r="DE31" s="675"/>
      <c r="DF31" s="675"/>
      <c r="DG31" s="675"/>
      <c r="DH31" s="675"/>
      <c r="DI31" s="675"/>
      <c r="DJ31" s="675"/>
      <c r="DK31" s="676"/>
      <c r="DL31" s="670">
        <v>106522</v>
      </c>
      <c r="DM31" s="675"/>
      <c r="DN31" s="675"/>
      <c r="DO31" s="675"/>
      <c r="DP31" s="675"/>
      <c r="DQ31" s="675"/>
      <c r="DR31" s="675"/>
      <c r="DS31" s="675"/>
      <c r="DT31" s="675"/>
      <c r="DU31" s="675"/>
      <c r="DV31" s="676"/>
      <c r="DW31" s="667">
        <v>0.4</v>
      </c>
      <c r="DX31" s="677"/>
      <c r="DY31" s="677"/>
      <c r="DZ31" s="677"/>
      <c r="EA31" s="677"/>
      <c r="EB31" s="677"/>
      <c r="EC31" s="698"/>
    </row>
    <row r="32" spans="2:133" ht="11.25" customHeight="1" x14ac:dyDescent="0.2">
      <c r="B32" s="661" t="s">
        <v>317</v>
      </c>
      <c r="C32" s="662"/>
      <c r="D32" s="662"/>
      <c r="E32" s="662"/>
      <c r="F32" s="662"/>
      <c r="G32" s="662"/>
      <c r="H32" s="662"/>
      <c r="I32" s="662"/>
      <c r="J32" s="662"/>
      <c r="K32" s="662"/>
      <c r="L32" s="662"/>
      <c r="M32" s="662"/>
      <c r="N32" s="662"/>
      <c r="O32" s="662"/>
      <c r="P32" s="662"/>
      <c r="Q32" s="663"/>
      <c r="R32" s="664">
        <v>13793957</v>
      </c>
      <c r="S32" s="665"/>
      <c r="T32" s="665"/>
      <c r="U32" s="665"/>
      <c r="V32" s="665"/>
      <c r="W32" s="665"/>
      <c r="X32" s="665"/>
      <c r="Y32" s="666"/>
      <c r="Z32" s="691">
        <v>25.7</v>
      </c>
      <c r="AA32" s="691"/>
      <c r="AB32" s="691"/>
      <c r="AC32" s="691"/>
      <c r="AD32" s="692" t="s">
        <v>126</v>
      </c>
      <c r="AE32" s="692"/>
      <c r="AF32" s="692"/>
      <c r="AG32" s="692"/>
      <c r="AH32" s="692"/>
      <c r="AI32" s="692"/>
      <c r="AJ32" s="692"/>
      <c r="AK32" s="692"/>
      <c r="AL32" s="667" t="s">
        <v>126</v>
      </c>
      <c r="AM32" s="668"/>
      <c r="AN32" s="668"/>
      <c r="AO32" s="693"/>
      <c r="AP32" s="743"/>
      <c r="AQ32" s="744"/>
      <c r="AR32" s="744"/>
      <c r="AS32" s="744"/>
      <c r="AT32" s="748"/>
      <c r="AU32" s="361" t="s">
        <v>318</v>
      </c>
      <c r="AV32" s="361"/>
      <c r="AW32" s="361"/>
      <c r="AX32" s="661" t="s">
        <v>319</v>
      </c>
      <c r="AY32" s="662"/>
      <c r="AZ32" s="662"/>
      <c r="BA32" s="662"/>
      <c r="BB32" s="662"/>
      <c r="BC32" s="662"/>
      <c r="BD32" s="662"/>
      <c r="BE32" s="662"/>
      <c r="BF32" s="663"/>
      <c r="BG32" s="738">
        <v>99.7</v>
      </c>
      <c r="BH32" s="675"/>
      <c r="BI32" s="675"/>
      <c r="BJ32" s="675"/>
      <c r="BK32" s="675"/>
      <c r="BL32" s="675"/>
      <c r="BM32" s="668">
        <v>99.2</v>
      </c>
      <c r="BN32" s="730"/>
      <c r="BO32" s="730"/>
      <c r="BP32" s="730"/>
      <c r="BQ32" s="702"/>
      <c r="BR32" s="738">
        <v>99.4</v>
      </c>
      <c r="BS32" s="675"/>
      <c r="BT32" s="675"/>
      <c r="BU32" s="675"/>
      <c r="BV32" s="675"/>
      <c r="BW32" s="675"/>
      <c r="BX32" s="668">
        <v>98.9</v>
      </c>
      <c r="BY32" s="730"/>
      <c r="BZ32" s="730"/>
      <c r="CA32" s="730"/>
      <c r="CB32" s="702"/>
      <c r="CD32" s="754"/>
      <c r="CE32" s="755"/>
      <c r="CF32" s="706" t="s">
        <v>320</v>
      </c>
      <c r="CG32" s="703"/>
      <c r="CH32" s="703"/>
      <c r="CI32" s="703"/>
      <c r="CJ32" s="703"/>
      <c r="CK32" s="703"/>
      <c r="CL32" s="703"/>
      <c r="CM32" s="703"/>
      <c r="CN32" s="703"/>
      <c r="CO32" s="703"/>
      <c r="CP32" s="703"/>
      <c r="CQ32" s="704"/>
      <c r="CR32" s="664">
        <v>39</v>
      </c>
      <c r="CS32" s="665"/>
      <c r="CT32" s="665"/>
      <c r="CU32" s="665"/>
      <c r="CV32" s="665"/>
      <c r="CW32" s="665"/>
      <c r="CX32" s="665"/>
      <c r="CY32" s="666"/>
      <c r="CZ32" s="667">
        <v>0</v>
      </c>
      <c r="DA32" s="677"/>
      <c r="DB32" s="677"/>
      <c r="DC32" s="678"/>
      <c r="DD32" s="670">
        <v>39</v>
      </c>
      <c r="DE32" s="665"/>
      <c r="DF32" s="665"/>
      <c r="DG32" s="665"/>
      <c r="DH32" s="665"/>
      <c r="DI32" s="665"/>
      <c r="DJ32" s="665"/>
      <c r="DK32" s="666"/>
      <c r="DL32" s="670">
        <v>39</v>
      </c>
      <c r="DM32" s="665"/>
      <c r="DN32" s="665"/>
      <c r="DO32" s="665"/>
      <c r="DP32" s="665"/>
      <c r="DQ32" s="665"/>
      <c r="DR32" s="665"/>
      <c r="DS32" s="665"/>
      <c r="DT32" s="665"/>
      <c r="DU32" s="665"/>
      <c r="DV32" s="666"/>
      <c r="DW32" s="667">
        <v>0</v>
      </c>
      <c r="DX32" s="677"/>
      <c r="DY32" s="677"/>
      <c r="DZ32" s="677"/>
      <c r="EA32" s="677"/>
      <c r="EB32" s="677"/>
      <c r="EC32" s="698"/>
    </row>
    <row r="33" spans="2:133" ht="11.25" customHeight="1" x14ac:dyDescent="0.2">
      <c r="B33" s="727" t="s">
        <v>321</v>
      </c>
      <c r="C33" s="728"/>
      <c r="D33" s="728"/>
      <c r="E33" s="728"/>
      <c r="F33" s="728"/>
      <c r="G33" s="728"/>
      <c r="H33" s="728"/>
      <c r="I33" s="728"/>
      <c r="J33" s="728"/>
      <c r="K33" s="728"/>
      <c r="L33" s="728"/>
      <c r="M33" s="728"/>
      <c r="N33" s="728"/>
      <c r="O33" s="728"/>
      <c r="P33" s="728"/>
      <c r="Q33" s="729"/>
      <c r="R33" s="664" t="s">
        <v>126</v>
      </c>
      <c r="S33" s="665"/>
      <c r="T33" s="665"/>
      <c r="U33" s="665"/>
      <c r="V33" s="665"/>
      <c r="W33" s="665"/>
      <c r="X33" s="665"/>
      <c r="Y33" s="666"/>
      <c r="Z33" s="691" t="s">
        <v>126</v>
      </c>
      <c r="AA33" s="691"/>
      <c r="AB33" s="691"/>
      <c r="AC33" s="691"/>
      <c r="AD33" s="692" t="s">
        <v>126</v>
      </c>
      <c r="AE33" s="692"/>
      <c r="AF33" s="692"/>
      <c r="AG33" s="692"/>
      <c r="AH33" s="692"/>
      <c r="AI33" s="692"/>
      <c r="AJ33" s="692"/>
      <c r="AK33" s="692"/>
      <c r="AL33" s="667" t="s">
        <v>126</v>
      </c>
      <c r="AM33" s="668"/>
      <c r="AN33" s="668"/>
      <c r="AO33" s="693"/>
      <c r="AP33" s="745"/>
      <c r="AQ33" s="746"/>
      <c r="AR33" s="746"/>
      <c r="AS33" s="746"/>
      <c r="AT33" s="749"/>
      <c r="AU33" s="362"/>
      <c r="AV33" s="362"/>
      <c r="AW33" s="362"/>
      <c r="AX33" s="641" t="s">
        <v>322</v>
      </c>
      <c r="AY33" s="642"/>
      <c r="AZ33" s="642"/>
      <c r="BA33" s="642"/>
      <c r="BB33" s="642"/>
      <c r="BC33" s="642"/>
      <c r="BD33" s="642"/>
      <c r="BE33" s="642"/>
      <c r="BF33" s="643"/>
      <c r="BG33" s="726">
        <v>99.8</v>
      </c>
      <c r="BH33" s="645"/>
      <c r="BI33" s="645"/>
      <c r="BJ33" s="645"/>
      <c r="BK33" s="645"/>
      <c r="BL33" s="645"/>
      <c r="BM33" s="683">
        <v>99.7</v>
      </c>
      <c r="BN33" s="645"/>
      <c r="BO33" s="645"/>
      <c r="BP33" s="645"/>
      <c r="BQ33" s="694"/>
      <c r="BR33" s="726">
        <v>99.7</v>
      </c>
      <c r="BS33" s="645"/>
      <c r="BT33" s="645"/>
      <c r="BU33" s="645"/>
      <c r="BV33" s="645"/>
      <c r="BW33" s="645"/>
      <c r="BX33" s="683">
        <v>99.6</v>
      </c>
      <c r="BY33" s="645"/>
      <c r="BZ33" s="645"/>
      <c r="CA33" s="645"/>
      <c r="CB33" s="694"/>
      <c r="CD33" s="706" t="s">
        <v>323</v>
      </c>
      <c r="CE33" s="703"/>
      <c r="CF33" s="703"/>
      <c r="CG33" s="703"/>
      <c r="CH33" s="703"/>
      <c r="CI33" s="703"/>
      <c r="CJ33" s="703"/>
      <c r="CK33" s="703"/>
      <c r="CL33" s="703"/>
      <c r="CM33" s="703"/>
      <c r="CN33" s="703"/>
      <c r="CO33" s="703"/>
      <c r="CP33" s="703"/>
      <c r="CQ33" s="704"/>
      <c r="CR33" s="664">
        <v>22708058</v>
      </c>
      <c r="CS33" s="675"/>
      <c r="CT33" s="675"/>
      <c r="CU33" s="675"/>
      <c r="CV33" s="675"/>
      <c r="CW33" s="675"/>
      <c r="CX33" s="675"/>
      <c r="CY33" s="676"/>
      <c r="CZ33" s="667">
        <v>43.9</v>
      </c>
      <c r="DA33" s="677"/>
      <c r="DB33" s="677"/>
      <c r="DC33" s="678"/>
      <c r="DD33" s="670">
        <v>16487311</v>
      </c>
      <c r="DE33" s="675"/>
      <c r="DF33" s="675"/>
      <c r="DG33" s="675"/>
      <c r="DH33" s="675"/>
      <c r="DI33" s="675"/>
      <c r="DJ33" s="675"/>
      <c r="DK33" s="676"/>
      <c r="DL33" s="670">
        <v>10984567</v>
      </c>
      <c r="DM33" s="675"/>
      <c r="DN33" s="675"/>
      <c r="DO33" s="675"/>
      <c r="DP33" s="675"/>
      <c r="DQ33" s="675"/>
      <c r="DR33" s="675"/>
      <c r="DS33" s="675"/>
      <c r="DT33" s="675"/>
      <c r="DU33" s="675"/>
      <c r="DV33" s="676"/>
      <c r="DW33" s="667">
        <v>44.7</v>
      </c>
      <c r="DX33" s="677"/>
      <c r="DY33" s="677"/>
      <c r="DZ33" s="677"/>
      <c r="EA33" s="677"/>
      <c r="EB33" s="677"/>
      <c r="EC33" s="698"/>
    </row>
    <row r="34" spans="2:133" ht="11.25" customHeight="1" x14ac:dyDescent="0.2">
      <c r="B34" s="661" t="s">
        <v>324</v>
      </c>
      <c r="C34" s="662"/>
      <c r="D34" s="662"/>
      <c r="E34" s="662"/>
      <c r="F34" s="662"/>
      <c r="G34" s="662"/>
      <c r="H34" s="662"/>
      <c r="I34" s="662"/>
      <c r="J34" s="662"/>
      <c r="K34" s="662"/>
      <c r="L34" s="662"/>
      <c r="M34" s="662"/>
      <c r="N34" s="662"/>
      <c r="O34" s="662"/>
      <c r="P34" s="662"/>
      <c r="Q34" s="663"/>
      <c r="R34" s="664">
        <v>8037565</v>
      </c>
      <c r="S34" s="665"/>
      <c r="T34" s="665"/>
      <c r="U34" s="665"/>
      <c r="V34" s="665"/>
      <c r="W34" s="665"/>
      <c r="X34" s="665"/>
      <c r="Y34" s="666"/>
      <c r="Z34" s="691">
        <v>15</v>
      </c>
      <c r="AA34" s="691"/>
      <c r="AB34" s="691"/>
      <c r="AC34" s="691"/>
      <c r="AD34" s="692" t="s">
        <v>126</v>
      </c>
      <c r="AE34" s="692"/>
      <c r="AF34" s="692"/>
      <c r="AG34" s="692"/>
      <c r="AH34" s="692"/>
      <c r="AI34" s="692"/>
      <c r="AJ34" s="692"/>
      <c r="AK34" s="692"/>
      <c r="AL34" s="667" t="s">
        <v>126</v>
      </c>
      <c r="AM34" s="668"/>
      <c r="AN34" s="668"/>
      <c r="AO34" s="693"/>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6" t="s">
        <v>325</v>
      </c>
      <c r="CE34" s="703"/>
      <c r="CF34" s="703"/>
      <c r="CG34" s="703"/>
      <c r="CH34" s="703"/>
      <c r="CI34" s="703"/>
      <c r="CJ34" s="703"/>
      <c r="CK34" s="703"/>
      <c r="CL34" s="703"/>
      <c r="CM34" s="703"/>
      <c r="CN34" s="703"/>
      <c r="CO34" s="703"/>
      <c r="CP34" s="703"/>
      <c r="CQ34" s="704"/>
      <c r="CR34" s="664">
        <v>8946450</v>
      </c>
      <c r="CS34" s="665"/>
      <c r="CT34" s="665"/>
      <c r="CU34" s="665"/>
      <c r="CV34" s="665"/>
      <c r="CW34" s="665"/>
      <c r="CX34" s="665"/>
      <c r="CY34" s="666"/>
      <c r="CZ34" s="667">
        <v>17.3</v>
      </c>
      <c r="DA34" s="677"/>
      <c r="DB34" s="677"/>
      <c r="DC34" s="678"/>
      <c r="DD34" s="670">
        <v>5456267</v>
      </c>
      <c r="DE34" s="665"/>
      <c r="DF34" s="665"/>
      <c r="DG34" s="665"/>
      <c r="DH34" s="665"/>
      <c r="DI34" s="665"/>
      <c r="DJ34" s="665"/>
      <c r="DK34" s="666"/>
      <c r="DL34" s="670">
        <v>5050342</v>
      </c>
      <c r="DM34" s="665"/>
      <c r="DN34" s="665"/>
      <c r="DO34" s="665"/>
      <c r="DP34" s="665"/>
      <c r="DQ34" s="665"/>
      <c r="DR34" s="665"/>
      <c r="DS34" s="665"/>
      <c r="DT34" s="665"/>
      <c r="DU34" s="665"/>
      <c r="DV34" s="666"/>
      <c r="DW34" s="667">
        <v>20.6</v>
      </c>
      <c r="DX34" s="677"/>
      <c r="DY34" s="677"/>
      <c r="DZ34" s="677"/>
      <c r="EA34" s="677"/>
      <c r="EB34" s="677"/>
      <c r="EC34" s="698"/>
    </row>
    <row r="35" spans="2:133" ht="11.25" customHeight="1" x14ac:dyDescent="0.2">
      <c r="B35" s="661" t="s">
        <v>326</v>
      </c>
      <c r="C35" s="662"/>
      <c r="D35" s="662"/>
      <c r="E35" s="662"/>
      <c r="F35" s="662"/>
      <c r="G35" s="662"/>
      <c r="H35" s="662"/>
      <c r="I35" s="662"/>
      <c r="J35" s="662"/>
      <c r="K35" s="662"/>
      <c r="L35" s="662"/>
      <c r="M35" s="662"/>
      <c r="N35" s="662"/>
      <c r="O35" s="662"/>
      <c r="P35" s="662"/>
      <c r="Q35" s="663"/>
      <c r="R35" s="664">
        <v>39298</v>
      </c>
      <c r="S35" s="665"/>
      <c r="T35" s="665"/>
      <c r="U35" s="665"/>
      <c r="V35" s="665"/>
      <c r="W35" s="665"/>
      <c r="X35" s="665"/>
      <c r="Y35" s="666"/>
      <c r="Z35" s="691">
        <v>0.1</v>
      </c>
      <c r="AA35" s="691"/>
      <c r="AB35" s="691"/>
      <c r="AC35" s="691"/>
      <c r="AD35" s="692">
        <v>1330</v>
      </c>
      <c r="AE35" s="692"/>
      <c r="AF35" s="692"/>
      <c r="AG35" s="692"/>
      <c r="AH35" s="692"/>
      <c r="AI35" s="692"/>
      <c r="AJ35" s="692"/>
      <c r="AK35" s="692"/>
      <c r="AL35" s="667">
        <v>0</v>
      </c>
      <c r="AM35" s="668"/>
      <c r="AN35" s="668"/>
      <c r="AO35" s="693"/>
      <c r="AP35" s="218"/>
      <c r="AQ35" s="723" t="s">
        <v>327</v>
      </c>
      <c r="AR35" s="724"/>
      <c r="AS35" s="724"/>
      <c r="AT35" s="724"/>
      <c r="AU35" s="724"/>
      <c r="AV35" s="724"/>
      <c r="AW35" s="724"/>
      <c r="AX35" s="724"/>
      <c r="AY35" s="724"/>
      <c r="AZ35" s="724"/>
      <c r="BA35" s="724"/>
      <c r="BB35" s="724"/>
      <c r="BC35" s="724"/>
      <c r="BD35" s="724"/>
      <c r="BE35" s="724"/>
      <c r="BF35" s="725"/>
      <c r="BG35" s="723" t="s">
        <v>328</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329</v>
      </c>
      <c r="CE35" s="703"/>
      <c r="CF35" s="703"/>
      <c r="CG35" s="703"/>
      <c r="CH35" s="703"/>
      <c r="CI35" s="703"/>
      <c r="CJ35" s="703"/>
      <c r="CK35" s="703"/>
      <c r="CL35" s="703"/>
      <c r="CM35" s="703"/>
      <c r="CN35" s="703"/>
      <c r="CO35" s="703"/>
      <c r="CP35" s="703"/>
      <c r="CQ35" s="704"/>
      <c r="CR35" s="664">
        <v>240361</v>
      </c>
      <c r="CS35" s="675"/>
      <c r="CT35" s="675"/>
      <c r="CU35" s="675"/>
      <c r="CV35" s="675"/>
      <c r="CW35" s="675"/>
      <c r="CX35" s="675"/>
      <c r="CY35" s="676"/>
      <c r="CZ35" s="667">
        <v>0.5</v>
      </c>
      <c r="DA35" s="677"/>
      <c r="DB35" s="677"/>
      <c r="DC35" s="678"/>
      <c r="DD35" s="670">
        <v>208004</v>
      </c>
      <c r="DE35" s="675"/>
      <c r="DF35" s="675"/>
      <c r="DG35" s="675"/>
      <c r="DH35" s="675"/>
      <c r="DI35" s="675"/>
      <c r="DJ35" s="675"/>
      <c r="DK35" s="676"/>
      <c r="DL35" s="670">
        <v>208004</v>
      </c>
      <c r="DM35" s="675"/>
      <c r="DN35" s="675"/>
      <c r="DO35" s="675"/>
      <c r="DP35" s="675"/>
      <c r="DQ35" s="675"/>
      <c r="DR35" s="675"/>
      <c r="DS35" s="675"/>
      <c r="DT35" s="675"/>
      <c r="DU35" s="675"/>
      <c r="DV35" s="676"/>
      <c r="DW35" s="667">
        <v>0.8</v>
      </c>
      <c r="DX35" s="677"/>
      <c r="DY35" s="677"/>
      <c r="DZ35" s="677"/>
      <c r="EA35" s="677"/>
      <c r="EB35" s="677"/>
      <c r="EC35" s="698"/>
    </row>
    <row r="36" spans="2:133" ht="11.25" customHeight="1" x14ac:dyDescent="0.2">
      <c r="B36" s="661" t="s">
        <v>330</v>
      </c>
      <c r="C36" s="662"/>
      <c r="D36" s="662"/>
      <c r="E36" s="662"/>
      <c r="F36" s="662"/>
      <c r="G36" s="662"/>
      <c r="H36" s="662"/>
      <c r="I36" s="662"/>
      <c r="J36" s="662"/>
      <c r="K36" s="662"/>
      <c r="L36" s="662"/>
      <c r="M36" s="662"/>
      <c r="N36" s="662"/>
      <c r="O36" s="662"/>
      <c r="P36" s="662"/>
      <c r="Q36" s="663"/>
      <c r="R36" s="664">
        <v>174033</v>
      </c>
      <c r="S36" s="665"/>
      <c r="T36" s="665"/>
      <c r="U36" s="665"/>
      <c r="V36" s="665"/>
      <c r="W36" s="665"/>
      <c r="X36" s="665"/>
      <c r="Y36" s="666"/>
      <c r="Z36" s="691">
        <v>0.3</v>
      </c>
      <c r="AA36" s="691"/>
      <c r="AB36" s="691"/>
      <c r="AC36" s="691"/>
      <c r="AD36" s="692" t="s">
        <v>126</v>
      </c>
      <c r="AE36" s="692"/>
      <c r="AF36" s="692"/>
      <c r="AG36" s="692"/>
      <c r="AH36" s="692"/>
      <c r="AI36" s="692"/>
      <c r="AJ36" s="692"/>
      <c r="AK36" s="692"/>
      <c r="AL36" s="667" t="s">
        <v>126</v>
      </c>
      <c r="AM36" s="668"/>
      <c r="AN36" s="668"/>
      <c r="AO36" s="693"/>
      <c r="AP36" s="218"/>
      <c r="AQ36" s="714" t="s">
        <v>331</v>
      </c>
      <c r="AR36" s="715"/>
      <c r="AS36" s="715"/>
      <c r="AT36" s="715"/>
      <c r="AU36" s="715"/>
      <c r="AV36" s="715"/>
      <c r="AW36" s="715"/>
      <c r="AX36" s="715"/>
      <c r="AY36" s="716"/>
      <c r="AZ36" s="717">
        <v>4101448</v>
      </c>
      <c r="BA36" s="718"/>
      <c r="BB36" s="718"/>
      <c r="BC36" s="718"/>
      <c r="BD36" s="718"/>
      <c r="BE36" s="718"/>
      <c r="BF36" s="719"/>
      <c r="BG36" s="720" t="s">
        <v>332</v>
      </c>
      <c r="BH36" s="721"/>
      <c r="BI36" s="721"/>
      <c r="BJ36" s="721"/>
      <c r="BK36" s="721"/>
      <c r="BL36" s="721"/>
      <c r="BM36" s="721"/>
      <c r="BN36" s="721"/>
      <c r="BO36" s="721"/>
      <c r="BP36" s="721"/>
      <c r="BQ36" s="721"/>
      <c r="BR36" s="721"/>
      <c r="BS36" s="721"/>
      <c r="BT36" s="721"/>
      <c r="BU36" s="722"/>
      <c r="BV36" s="717">
        <v>183392</v>
      </c>
      <c r="BW36" s="718"/>
      <c r="BX36" s="718"/>
      <c r="BY36" s="718"/>
      <c r="BZ36" s="718"/>
      <c r="CA36" s="718"/>
      <c r="CB36" s="719"/>
      <c r="CD36" s="706" t="s">
        <v>333</v>
      </c>
      <c r="CE36" s="703"/>
      <c r="CF36" s="703"/>
      <c r="CG36" s="703"/>
      <c r="CH36" s="703"/>
      <c r="CI36" s="703"/>
      <c r="CJ36" s="703"/>
      <c r="CK36" s="703"/>
      <c r="CL36" s="703"/>
      <c r="CM36" s="703"/>
      <c r="CN36" s="703"/>
      <c r="CO36" s="703"/>
      <c r="CP36" s="703"/>
      <c r="CQ36" s="704"/>
      <c r="CR36" s="664">
        <v>6416995</v>
      </c>
      <c r="CS36" s="665"/>
      <c r="CT36" s="665"/>
      <c r="CU36" s="665"/>
      <c r="CV36" s="665"/>
      <c r="CW36" s="665"/>
      <c r="CX36" s="665"/>
      <c r="CY36" s="666"/>
      <c r="CZ36" s="667">
        <v>12.4</v>
      </c>
      <c r="DA36" s="677"/>
      <c r="DB36" s="677"/>
      <c r="DC36" s="678"/>
      <c r="DD36" s="670">
        <v>4284074</v>
      </c>
      <c r="DE36" s="665"/>
      <c r="DF36" s="665"/>
      <c r="DG36" s="665"/>
      <c r="DH36" s="665"/>
      <c r="DI36" s="665"/>
      <c r="DJ36" s="665"/>
      <c r="DK36" s="666"/>
      <c r="DL36" s="670">
        <v>3244150</v>
      </c>
      <c r="DM36" s="665"/>
      <c r="DN36" s="665"/>
      <c r="DO36" s="665"/>
      <c r="DP36" s="665"/>
      <c r="DQ36" s="665"/>
      <c r="DR36" s="665"/>
      <c r="DS36" s="665"/>
      <c r="DT36" s="665"/>
      <c r="DU36" s="665"/>
      <c r="DV36" s="666"/>
      <c r="DW36" s="667">
        <v>13.2</v>
      </c>
      <c r="DX36" s="677"/>
      <c r="DY36" s="677"/>
      <c r="DZ36" s="677"/>
      <c r="EA36" s="677"/>
      <c r="EB36" s="677"/>
      <c r="EC36" s="698"/>
    </row>
    <row r="37" spans="2:133" ht="11.25" customHeight="1" x14ac:dyDescent="0.2">
      <c r="B37" s="661" t="s">
        <v>334</v>
      </c>
      <c r="C37" s="662"/>
      <c r="D37" s="662"/>
      <c r="E37" s="662"/>
      <c r="F37" s="662"/>
      <c r="G37" s="662"/>
      <c r="H37" s="662"/>
      <c r="I37" s="662"/>
      <c r="J37" s="662"/>
      <c r="K37" s="662"/>
      <c r="L37" s="662"/>
      <c r="M37" s="662"/>
      <c r="N37" s="662"/>
      <c r="O37" s="662"/>
      <c r="P37" s="662"/>
      <c r="Q37" s="663"/>
      <c r="R37" s="664">
        <v>849208</v>
      </c>
      <c r="S37" s="665"/>
      <c r="T37" s="665"/>
      <c r="U37" s="665"/>
      <c r="V37" s="665"/>
      <c r="W37" s="665"/>
      <c r="X37" s="665"/>
      <c r="Y37" s="666"/>
      <c r="Z37" s="691">
        <v>1.6</v>
      </c>
      <c r="AA37" s="691"/>
      <c r="AB37" s="691"/>
      <c r="AC37" s="691"/>
      <c r="AD37" s="692" t="s">
        <v>126</v>
      </c>
      <c r="AE37" s="692"/>
      <c r="AF37" s="692"/>
      <c r="AG37" s="692"/>
      <c r="AH37" s="692"/>
      <c r="AI37" s="692"/>
      <c r="AJ37" s="692"/>
      <c r="AK37" s="692"/>
      <c r="AL37" s="667" t="s">
        <v>126</v>
      </c>
      <c r="AM37" s="668"/>
      <c r="AN37" s="668"/>
      <c r="AO37" s="693"/>
      <c r="AQ37" s="699" t="s">
        <v>335</v>
      </c>
      <c r="AR37" s="700"/>
      <c r="AS37" s="700"/>
      <c r="AT37" s="700"/>
      <c r="AU37" s="700"/>
      <c r="AV37" s="700"/>
      <c r="AW37" s="700"/>
      <c r="AX37" s="700"/>
      <c r="AY37" s="701"/>
      <c r="AZ37" s="664">
        <v>552287</v>
      </c>
      <c r="BA37" s="665"/>
      <c r="BB37" s="665"/>
      <c r="BC37" s="665"/>
      <c r="BD37" s="675"/>
      <c r="BE37" s="675"/>
      <c r="BF37" s="702"/>
      <c r="BG37" s="706" t="s">
        <v>336</v>
      </c>
      <c r="BH37" s="703"/>
      <c r="BI37" s="703"/>
      <c r="BJ37" s="703"/>
      <c r="BK37" s="703"/>
      <c r="BL37" s="703"/>
      <c r="BM37" s="703"/>
      <c r="BN37" s="703"/>
      <c r="BO37" s="703"/>
      <c r="BP37" s="703"/>
      <c r="BQ37" s="703"/>
      <c r="BR37" s="703"/>
      <c r="BS37" s="703"/>
      <c r="BT37" s="703"/>
      <c r="BU37" s="704"/>
      <c r="BV37" s="664">
        <v>-241608</v>
      </c>
      <c r="BW37" s="665"/>
      <c r="BX37" s="665"/>
      <c r="BY37" s="665"/>
      <c r="BZ37" s="665"/>
      <c r="CA37" s="665"/>
      <c r="CB37" s="705"/>
      <c r="CD37" s="706" t="s">
        <v>337</v>
      </c>
      <c r="CE37" s="703"/>
      <c r="CF37" s="703"/>
      <c r="CG37" s="703"/>
      <c r="CH37" s="703"/>
      <c r="CI37" s="703"/>
      <c r="CJ37" s="703"/>
      <c r="CK37" s="703"/>
      <c r="CL37" s="703"/>
      <c r="CM37" s="703"/>
      <c r="CN37" s="703"/>
      <c r="CO37" s="703"/>
      <c r="CP37" s="703"/>
      <c r="CQ37" s="704"/>
      <c r="CR37" s="664">
        <v>508712</v>
      </c>
      <c r="CS37" s="675"/>
      <c r="CT37" s="675"/>
      <c r="CU37" s="675"/>
      <c r="CV37" s="675"/>
      <c r="CW37" s="675"/>
      <c r="CX37" s="675"/>
      <c r="CY37" s="676"/>
      <c r="CZ37" s="667">
        <v>1</v>
      </c>
      <c r="DA37" s="677"/>
      <c r="DB37" s="677"/>
      <c r="DC37" s="678"/>
      <c r="DD37" s="670">
        <v>259823</v>
      </c>
      <c r="DE37" s="675"/>
      <c r="DF37" s="675"/>
      <c r="DG37" s="675"/>
      <c r="DH37" s="675"/>
      <c r="DI37" s="675"/>
      <c r="DJ37" s="675"/>
      <c r="DK37" s="676"/>
      <c r="DL37" s="670">
        <v>243492</v>
      </c>
      <c r="DM37" s="675"/>
      <c r="DN37" s="675"/>
      <c r="DO37" s="675"/>
      <c r="DP37" s="675"/>
      <c r="DQ37" s="675"/>
      <c r="DR37" s="675"/>
      <c r="DS37" s="675"/>
      <c r="DT37" s="675"/>
      <c r="DU37" s="675"/>
      <c r="DV37" s="676"/>
      <c r="DW37" s="667">
        <v>1</v>
      </c>
      <c r="DX37" s="677"/>
      <c r="DY37" s="677"/>
      <c r="DZ37" s="677"/>
      <c r="EA37" s="677"/>
      <c r="EB37" s="677"/>
      <c r="EC37" s="698"/>
    </row>
    <row r="38" spans="2:133" ht="11.25" customHeight="1" x14ac:dyDescent="0.2">
      <c r="B38" s="661" t="s">
        <v>338</v>
      </c>
      <c r="C38" s="662"/>
      <c r="D38" s="662"/>
      <c r="E38" s="662"/>
      <c r="F38" s="662"/>
      <c r="G38" s="662"/>
      <c r="H38" s="662"/>
      <c r="I38" s="662"/>
      <c r="J38" s="662"/>
      <c r="K38" s="662"/>
      <c r="L38" s="662"/>
      <c r="M38" s="662"/>
      <c r="N38" s="662"/>
      <c r="O38" s="662"/>
      <c r="P38" s="662"/>
      <c r="Q38" s="663"/>
      <c r="R38" s="664">
        <v>1853168</v>
      </c>
      <c r="S38" s="665"/>
      <c r="T38" s="665"/>
      <c r="U38" s="665"/>
      <c r="V38" s="665"/>
      <c r="W38" s="665"/>
      <c r="X38" s="665"/>
      <c r="Y38" s="666"/>
      <c r="Z38" s="691">
        <v>3.5</v>
      </c>
      <c r="AA38" s="691"/>
      <c r="AB38" s="691"/>
      <c r="AC38" s="691"/>
      <c r="AD38" s="692" t="s">
        <v>126</v>
      </c>
      <c r="AE38" s="692"/>
      <c r="AF38" s="692"/>
      <c r="AG38" s="692"/>
      <c r="AH38" s="692"/>
      <c r="AI38" s="692"/>
      <c r="AJ38" s="692"/>
      <c r="AK38" s="692"/>
      <c r="AL38" s="667" t="s">
        <v>126</v>
      </c>
      <c r="AM38" s="668"/>
      <c r="AN38" s="668"/>
      <c r="AO38" s="693"/>
      <c r="AQ38" s="699" t="s">
        <v>339</v>
      </c>
      <c r="AR38" s="700"/>
      <c r="AS38" s="700"/>
      <c r="AT38" s="700"/>
      <c r="AU38" s="700"/>
      <c r="AV38" s="700"/>
      <c r="AW38" s="700"/>
      <c r="AX38" s="700"/>
      <c r="AY38" s="701"/>
      <c r="AZ38" s="664">
        <v>59304</v>
      </c>
      <c r="BA38" s="665"/>
      <c r="BB38" s="665"/>
      <c r="BC38" s="665"/>
      <c r="BD38" s="675"/>
      <c r="BE38" s="675"/>
      <c r="BF38" s="702"/>
      <c r="BG38" s="706" t="s">
        <v>340</v>
      </c>
      <c r="BH38" s="703"/>
      <c r="BI38" s="703"/>
      <c r="BJ38" s="703"/>
      <c r="BK38" s="703"/>
      <c r="BL38" s="703"/>
      <c r="BM38" s="703"/>
      <c r="BN38" s="703"/>
      <c r="BO38" s="703"/>
      <c r="BP38" s="703"/>
      <c r="BQ38" s="703"/>
      <c r="BR38" s="703"/>
      <c r="BS38" s="703"/>
      <c r="BT38" s="703"/>
      <c r="BU38" s="704"/>
      <c r="BV38" s="664">
        <v>15421</v>
      </c>
      <c r="BW38" s="665"/>
      <c r="BX38" s="665"/>
      <c r="BY38" s="665"/>
      <c r="BZ38" s="665"/>
      <c r="CA38" s="665"/>
      <c r="CB38" s="705"/>
      <c r="CD38" s="706" t="s">
        <v>341</v>
      </c>
      <c r="CE38" s="703"/>
      <c r="CF38" s="703"/>
      <c r="CG38" s="703"/>
      <c r="CH38" s="703"/>
      <c r="CI38" s="703"/>
      <c r="CJ38" s="703"/>
      <c r="CK38" s="703"/>
      <c r="CL38" s="703"/>
      <c r="CM38" s="703"/>
      <c r="CN38" s="703"/>
      <c r="CO38" s="703"/>
      <c r="CP38" s="703"/>
      <c r="CQ38" s="704"/>
      <c r="CR38" s="664">
        <v>3477078</v>
      </c>
      <c r="CS38" s="665"/>
      <c r="CT38" s="665"/>
      <c r="CU38" s="665"/>
      <c r="CV38" s="665"/>
      <c r="CW38" s="665"/>
      <c r="CX38" s="665"/>
      <c r="CY38" s="666"/>
      <c r="CZ38" s="667">
        <v>6.7</v>
      </c>
      <c r="DA38" s="677"/>
      <c r="DB38" s="677"/>
      <c r="DC38" s="678"/>
      <c r="DD38" s="670">
        <v>2995634</v>
      </c>
      <c r="DE38" s="665"/>
      <c r="DF38" s="665"/>
      <c r="DG38" s="665"/>
      <c r="DH38" s="665"/>
      <c r="DI38" s="665"/>
      <c r="DJ38" s="665"/>
      <c r="DK38" s="666"/>
      <c r="DL38" s="670">
        <v>2482071</v>
      </c>
      <c r="DM38" s="665"/>
      <c r="DN38" s="665"/>
      <c r="DO38" s="665"/>
      <c r="DP38" s="665"/>
      <c r="DQ38" s="665"/>
      <c r="DR38" s="665"/>
      <c r="DS38" s="665"/>
      <c r="DT38" s="665"/>
      <c r="DU38" s="665"/>
      <c r="DV38" s="666"/>
      <c r="DW38" s="667">
        <v>10.1</v>
      </c>
      <c r="DX38" s="677"/>
      <c r="DY38" s="677"/>
      <c r="DZ38" s="677"/>
      <c r="EA38" s="677"/>
      <c r="EB38" s="677"/>
      <c r="EC38" s="698"/>
    </row>
    <row r="39" spans="2:133" ht="11.25" customHeight="1" x14ac:dyDescent="0.2">
      <c r="B39" s="661" t="s">
        <v>342</v>
      </c>
      <c r="C39" s="662"/>
      <c r="D39" s="662"/>
      <c r="E39" s="662"/>
      <c r="F39" s="662"/>
      <c r="G39" s="662"/>
      <c r="H39" s="662"/>
      <c r="I39" s="662"/>
      <c r="J39" s="662"/>
      <c r="K39" s="662"/>
      <c r="L39" s="662"/>
      <c r="M39" s="662"/>
      <c r="N39" s="662"/>
      <c r="O39" s="662"/>
      <c r="P39" s="662"/>
      <c r="Q39" s="663"/>
      <c r="R39" s="664">
        <v>270349</v>
      </c>
      <c r="S39" s="665"/>
      <c r="T39" s="665"/>
      <c r="U39" s="665"/>
      <c r="V39" s="665"/>
      <c r="W39" s="665"/>
      <c r="X39" s="665"/>
      <c r="Y39" s="666"/>
      <c r="Z39" s="691">
        <v>0.5</v>
      </c>
      <c r="AA39" s="691"/>
      <c r="AB39" s="691"/>
      <c r="AC39" s="691"/>
      <c r="AD39" s="692" t="s">
        <v>126</v>
      </c>
      <c r="AE39" s="692"/>
      <c r="AF39" s="692"/>
      <c r="AG39" s="692"/>
      <c r="AH39" s="692"/>
      <c r="AI39" s="692"/>
      <c r="AJ39" s="692"/>
      <c r="AK39" s="692"/>
      <c r="AL39" s="667" t="s">
        <v>126</v>
      </c>
      <c r="AM39" s="668"/>
      <c r="AN39" s="668"/>
      <c r="AO39" s="693"/>
      <c r="AQ39" s="699" t="s">
        <v>343</v>
      </c>
      <c r="AR39" s="700"/>
      <c r="AS39" s="700"/>
      <c r="AT39" s="700"/>
      <c r="AU39" s="700"/>
      <c r="AV39" s="700"/>
      <c r="AW39" s="700"/>
      <c r="AX39" s="700"/>
      <c r="AY39" s="701"/>
      <c r="AZ39" s="664">
        <v>12779</v>
      </c>
      <c r="BA39" s="665"/>
      <c r="BB39" s="665"/>
      <c r="BC39" s="665"/>
      <c r="BD39" s="675"/>
      <c r="BE39" s="675"/>
      <c r="BF39" s="702"/>
      <c r="BG39" s="706" t="s">
        <v>344</v>
      </c>
      <c r="BH39" s="703"/>
      <c r="BI39" s="703"/>
      <c r="BJ39" s="703"/>
      <c r="BK39" s="703"/>
      <c r="BL39" s="703"/>
      <c r="BM39" s="703"/>
      <c r="BN39" s="703"/>
      <c r="BO39" s="703"/>
      <c r="BP39" s="703"/>
      <c r="BQ39" s="703"/>
      <c r="BR39" s="703"/>
      <c r="BS39" s="703"/>
      <c r="BT39" s="703"/>
      <c r="BU39" s="704"/>
      <c r="BV39" s="664">
        <v>21865</v>
      </c>
      <c r="BW39" s="665"/>
      <c r="BX39" s="665"/>
      <c r="BY39" s="665"/>
      <c r="BZ39" s="665"/>
      <c r="CA39" s="665"/>
      <c r="CB39" s="705"/>
      <c r="CD39" s="706" t="s">
        <v>345</v>
      </c>
      <c r="CE39" s="703"/>
      <c r="CF39" s="703"/>
      <c r="CG39" s="703"/>
      <c r="CH39" s="703"/>
      <c r="CI39" s="703"/>
      <c r="CJ39" s="703"/>
      <c r="CK39" s="703"/>
      <c r="CL39" s="703"/>
      <c r="CM39" s="703"/>
      <c r="CN39" s="703"/>
      <c r="CO39" s="703"/>
      <c r="CP39" s="703"/>
      <c r="CQ39" s="704"/>
      <c r="CR39" s="664">
        <v>3627174</v>
      </c>
      <c r="CS39" s="675"/>
      <c r="CT39" s="675"/>
      <c r="CU39" s="675"/>
      <c r="CV39" s="675"/>
      <c r="CW39" s="675"/>
      <c r="CX39" s="675"/>
      <c r="CY39" s="676"/>
      <c r="CZ39" s="667">
        <v>7</v>
      </c>
      <c r="DA39" s="677"/>
      <c r="DB39" s="677"/>
      <c r="DC39" s="678"/>
      <c r="DD39" s="670">
        <v>3543332</v>
      </c>
      <c r="DE39" s="675"/>
      <c r="DF39" s="675"/>
      <c r="DG39" s="675"/>
      <c r="DH39" s="675"/>
      <c r="DI39" s="675"/>
      <c r="DJ39" s="675"/>
      <c r="DK39" s="676"/>
      <c r="DL39" s="670" t="s">
        <v>126</v>
      </c>
      <c r="DM39" s="675"/>
      <c r="DN39" s="675"/>
      <c r="DO39" s="675"/>
      <c r="DP39" s="675"/>
      <c r="DQ39" s="675"/>
      <c r="DR39" s="675"/>
      <c r="DS39" s="675"/>
      <c r="DT39" s="675"/>
      <c r="DU39" s="675"/>
      <c r="DV39" s="676"/>
      <c r="DW39" s="667" t="s">
        <v>126</v>
      </c>
      <c r="DX39" s="677"/>
      <c r="DY39" s="677"/>
      <c r="DZ39" s="677"/>
      <c r="EA39" s="677"/>
      <c r="EB39" s="677"/>
      <c r="EC39" s="698"/>
    </row>
    <row r="40" spans="2:133" ht="11.25" customHeight="1" x14ac:dyDescent="0.2">
      <c r="B40" s="661" t="s">
        <v>346</v>
      </c>
      <c r="C40" s="662"/>
      <c r="D40" s="662"/>
      <c r="E40" s="662"/>
      <c r="F40" s="662"/>
      <c r="G40" s="662"/>
      <c r="H40" s="662"/>
      <c r="I40" s="662"/>
      <c r="J40" s="662"/>
      <c r="K40" s="662"/>
      <c r="L40" s="662"/>
      <c r="M40" s="662"/>
      <c r="N40" s="662"/>
      <c r="O40" s="662"/>
      <c r="P40" s="662"/>
      <c r="Q40" s="663"/>
      <c r="R40" s="664">
        <v>878800</v>
      </c>
      <c r="S40" s="665"/>
      <c r="T40" s="665"/>
      <c r="U40" s="665"/>
      <c r="V40" s="665"/>
      <c r="W40" s="665"/>
      <c r="X40" s="665"/>
      <c r="Y40" s="666"/>
      <c r="Z40" s="691">
        <v>1.6</v>
      </c>
      <c r="AA40" s="691"/>
      <c r="AB40" s="691"/>
      <c r="AC40" s="691"/>
      <c r="AD40" s="692" t="s">
        <v>126</v>
      </c>
      <c r="AE40" s="692"/>
      <c r="AF40" s="692"/>
      <c r="AG40" s="692"/>
      <c r="AH40" s="692"/>
      <c r="AI40" s="692"/>
      <c r="AJ40" s="692"/>
      <c r="AK40" s="692"/>
      <c r="AL40" s="667" t="s">
        <v>126</v>
      </c>
      <c r="AM40" s="668"/>
      <c r="AN40" s="668"/>
      <c r="AO40" s="693"/>
      <c r="AQ40" s="699" t="s">
        <v>347</v>
      </c>
      <c r="AR40" s="700"/>
      <c r="AS40" s="700"/>
      <c r="AT40" s="700"/>
      <c r="AU40" s="700"/>
      <c r="AV40" s="700"/>
      <c r="AW40" s="700"/>
      <c r="AX40" s="700"/>
      <c r="AY40" s="701"/>
      <c r="AZ40" s="664">
        <v>1120</v>
      </c>
      <c r="BA40" s="665"/>
      <c r="BB40" s="665"/>
      <c r="BC40" s="665"/>
      <c r="BD40" s="675"/>
      <c r="BE40" s="675"/>
      <c r="BF40" s="702"/>
      <c r="BG40" s="707" t="s">
        <v>348</v>
      </c>
      <c r="BH40" s="708"/>
      <c r="BI40" s="708"/>
      <c r="BJ40" s="708"/>
      <c r="BK40" s="708"/>
      <c r="BL40" s="363"/>
      <c r="BM40" s="703" t="s">
        <v>349</v>
      </c>
      <c r="BN40" s="703"/>
      <c r="BO40" s="703"/>
      <c r="BP40" s="703"/>
      <c r="BQ40" s="703"/>
      <c r="BR40" s="703"/>
      <c r="BS40" s="703"/>
      <c r="BT40" s="703"/>
      <c r="BU40" s="704"/>
      <c r="BV40" s="664">
        <v>111</v>
      </c>
      <c r="BW40" s="665"/>
      <c r="BX40" s="665"/>
      <c r="BY40" s="665"/>
      <c r="BZ40" s="665"/>
      <c r="CA40" s="665"/>
      <c r="CB40" s="705"/>
      <c r="CD40" s="706" t="s">
        <v>350</v>
      </c>
      <c r="CE40" s="703"/>
      <c r="CF40" s="703"/>
      <c r="CG40" s="703"/>
      <c r="CH40" s="703"/>
      <c r="CI40" s="703"/>
      <c r="CJ40" s="703"/>
      <c r="CK40" s="703"/>
      <c r="CL40" s="703"/>
      <c r="CM40" s="703"/>
      <c r="CN40" s="703"/>
      <c r="CO40" s="703"/>
      <c r="CP40" s="703"/>
      <c r="CQ40" s="704"/>
      <c r="CR40" s="664" t="s">
        <v>126</v>
      </c>
      <c r="CS40" s="665"/>
      <c r="CT40" s="665"/>
      <c r="CU40" s="665"/>
      <c r="CV40" s="665"/>
      <c r="CW40" s="665"/>
      <c r="CX40" s="665"/>
      <c r="CY40" s="666"/>
      <c r="CZ40" s="667" t="s">
        <v>126</v>
      </c>
      <c r="DA40" s="677"/>
      <c r="DB40" s="677"/>
      <c r="DC40" s="678"/>
      <c r="DD40" s="670" t="s">
        <v>126</v>
      </c>
      <c r="DE40" s="665"/>
      <c r="DF40" s="665"/>
      <c r="DG40" s="665"/>
      <c r="DH40" s="665"/>
      <c r="DI40" s="665"/>
      <c r="DJ40" s="665"/>
      <c r="DK40" s="666"/>
      <c r="DL40" s="670" t="s">
        <v>126</v>
      </c>
      <c r="DM40" s="665"/>
      <c r="DN40" s="665"/>
      <c r="DO40" s="665"/>
      <c r="DP40" s="665"/>
      <c r="DQ40" s="665"/>
      <c r="DR40" s="665"/>
      <c r="DS40" s="665"/>
      <c r="DT40" s="665"/>
      <c r="DU40" s="665"/>
      <c r="DV40" s="666"/>
      <c r="DW40" s="667" t="s">
        <v>126</v>
      </c>
      <c r="DX40" s="677"/>
      <c r="DY40" s="677"/>
      <c r="DZ40" s="677"/>
      <c r="EA40" s="677"/>
      <c r="EB40" s="677"/>
      <c r="EC40" s="698"/>
    </row>
    <row r="41" spans="2:133" ht="11.25" customHeight="1" x14ac:dyDescent="0.2">
      <c r="B41" s="661" t="s">
        <v>351</v>
      </c>
      <c r="C41" s="662"/>
      <c r="D41" s="662"/>
      <c r="E41" s="662"/>
      <c r="F41" s="662"/>
      <c r="G41" s="662"/>
      <c r="H41" s="662"/>
      <c r="I41" s="662"/>
      <c r="J41" s="662"/>
      <c r="K41" s="662"/>
      <c r="L41" s="662"/>
      <c r="M41" s="662"/>
      <c r="N41" s="662"/>
      <c r="O41" s="662"/>
      <c r="P41" s="662"/>
      <c r="Q41" s="663"/>
      <c r="R41" s="664" t="s">
        <v>126</v>
      </c>
      <c r="S41" s="665"/>
      <c r="T41" s="665"/>
      <c r="U41" s="665"/>
      <c r="V41" s="665"/>
      <c r="W41" s="665"/>
      <c r="X41" s="665"/>
      <c r="Y41" s="666"/>
      <c r="Z41" s="691" t="s">
        <v>126</v>
      </c>
      <c r="AA41" s="691"/>
      <c r="AB41" s="691"/>
      <c r="AC41" s="691"/>
      <c r="AD41" s="692" t="s">
        <v>126</v>
      </c>
      <c r="AE41" s="692"/>
      <c r="AF41" s="692"/>
      <c r="AG41" s="692"/>
      <c r="AH41" s="692"/>
      <c r="AI41" s="692"/>
      <c r="AJ41" s="692"/>
      <c r="AK41" s="692"/>
      <c r="AL41" s="667" t="s">
        <v>126</v>
      </c>
      <c r="AM41" s="668"/>
      <c r="AN41" s="668"/>
      <c r="AO41" s="693"/>
      <c r="AQ41" s="699" t="s">
        <v>352</v>
      </c>
      <c r="AR41" s="700"/>
      <c r="AS41" s="700"/>
      <c r="AT41" s="700"/>
      <c r="AU41" s="700"/>
      <c r="AV41" s="700"/>
      <c r="AW41" s="700"/>
      <c r="AX41" s="700"/>
      <c r="AY41" s="701"/>
      <c r="AZ41" s="664">
        <v>998609</v>
      </c>
      <c r="BA41" s="665"/>
      <c r="BB41" s="665"/>
      <c r="BC41" s="665"/>
      <c r="BD41" s="675"/>
      <c r="BE41" s="675"/>
      <c r="BF41" s="702"/>
      <c r="BG41" s="707"/>
      <c r="BH41" s="708"/>
      <c r="BI41" s="708"/>
      <c r="BJ41" s="708"/>
      <c r="BK41" s="708"/>
      <c r="BL41" s="363"/>
      <c r="BM41" s="703" t="s">
        <v>353</v>
      </c>
      <c r="BN41" s="703"/>
      <c r="BO41" s="703"/>
      <c r="BP41" s="703"/>
      <c r="BQ41" s="703"/>
      <c r="BR41" s="703"/>
      <c r="BS41" s="703"/>
      <c r="BT41" s="703"/>
      <c r="BU41" s="704"/>
      <c r="BV41" s="664">
        <v>2</v>
      </c>
      <c r="BW41" s="665"/>
      <c r="BX41" s="665"/>
      <c r="BY41" s="665"/>
      <c r="BZ41" s="665"/>
      <c r="CA41" s="665"/>
      <c r="CB41" s="705"/>
      <c r="CD41" s="706" t="s">
        <v>354</v>
      </c>
      <c r="CE41" s="703"/>
      <c r="CF41" s="703"/>
      <c r="CG41" s="703"/>
      <c r="CH41" s="703"/>
      <c r="CI41" s="703"/>
      <c r="CJ41" s="703"/>
      <c r="CK41" s="703"/>
      <c r="CL41" s="703"/>
      <c r="CM41" s="703"/>
      <c r="CN41" s="703"/>
      <c r="CO41" s="703"/>
      <c r="CP41" s="703"/>
      <c r="CQ41" s="704"/>
      <c r="CR41" s="664" t="s">
        <v>126</v>
      </c>
      <c r="CS41" s="675"/>
      <c r="CT41" s="675"/>
      <c r="CU41" s="675"/>
      <c r="CV41" s="675"/>
      <c r="CW41" s="675"/>
      <c r="CX41" s="675"/>
      <c r="CY41" s="676"/>
      <c r="CZ41" s="667" t="s">
        <v>126</v>
      </c>
      <c r="DA41" s="677"/>
      <c r="DB41" s="677"/>
      <c r="DC41" s="678"/>
      <c r="DD41" s="670" t="s">
        <v>126</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355</v>
      </c>
      <c r="C42" s="662"/>
      <c r="D42" s="662"/>
      <c r="E42" s="662"/>
      <c r="F42" s="662"/>
      <c r="G42" s="662"/>
      <c r="H42" s="662"/>
      <c r="I42" s="662"/>
      <c r="J42" s="662"/>
      <c r="K42" s="662"/>
      <c r="L42" s="662"/>
      <c r="M42" s="662"/>
      <c r="N42" s="662"/>
      <c r="O42" s="662"/>
      <c r="P42" s="662"/>
      <c r="Q42" s="663"/>
      <c r="R42" s="664" t="s">
        <v>126</v>
      </c>
      <c r="S42" s="665"/>
      <c r="T42" s="665"/>
      <c r="U42" s="665"/>
      <c r="V42" s="665"/>
      <c r="W42" s="665"/>
      <c r="X42" s="665"/>
      <c r="Y42" s="666"/>
      <c r="Z42" s="691" t="s">
        <v>126</v>
      </c>
      <c r="AA42" s="691"/>
      <c r="AB42" s="691"/>
      <c r="AC42" s="691"/>
      <c r="AD42" s="692" t="s">
        <v>126</v>
      </c>
      <c r="AE42" s="692"/>
      <c r="AF42" s="692"/>
      <c r="AG42" s="692"/>
      <c r="AH42" s="692"/>
      <c r="AI42" s="692"/>
      <c r="AJ42" s="692"/>
      <c r="AK42" s="692"/>
      <c r="AL42" s="667" t="s">
        <v>126</v>
      </c>
      <c r="AM42" s="668"/>
      <c r="AN42" s="668"/>
      <c r="AO42" s="693"/>
      <c r="AQ42" s="711" t="s">
        <v>356</v>
      </c>
      <c r="AR42" s="712"/>
      <c r="AS42" s="712"/>
      <c r="AT42" s="712"/>
      <c r="AU42" s="712"/>
      <c r="AV42" s="712"/>
      <c r="AW42" s="712"/>
      <c r="AX42" s="712"/>
      <c r="AY42" s="713"/>
      <c r="AZ42" s="644">
        <v>2477349</v>
      </c>
      <c r="BA42" s="679"/>
      <c r="BB42" s="679"/>
      <c r="BC42" s="679"/>
      <c r="BD42" s="645"/>
      <c r="BE42" s="645"/>
      <c r="BF42" s="694"/>
      <c r="BG42" s="709"/>
      <c r="BH42" s="710"/>
      <c r="BI42" s="710"/>
      <c r="BJ42" s="710"/>
      <c r="BK42" s="710"/>
      <c r="BL42" s="364"/>
      <c r="BM42" s="695" t="s">
        <v>357</v>
      </c>
      <c r="BN42" s="695"/>
      <c r="BO42" s="695"/>
      <c r="BP42" s="695"/>
      <c r="BQ42" s="695"/>
      <c r="BR42" s="695"/>
      <c r="BS42" s="695"/>
      <c r="BT42" s="695"/>
      <c r="BU42" s="696"/>
      <c r="BV42" s="644">
        <v>308</v>
      </c>
      <c r="BW42" s="679"/>
      <c r="BX42" s="679"/>
      <c r="BY42" s="679"/>
      <c r="BZ42" s="679"/>
      <c r="CA42" s="679"/>
      <c r="CB42" s="697"/>
      <c r="CD42" s="661" t="s">
        <v>358</v>
      </c>
      <c r="CE42" s="662"/>
      <c r="CF42" s="662"/>
      <c r="CG42" s="662"/>
      <c r="CH42" s="662"/>
      <c r="CI42" s="662"/>
      <c r="CJ42" s="662"/>
      <c r="CK42" s="662"/>
      <c r="CL42" s="662"/>
      <c r="CM42" s="662"/>
      <c r="CN42" s="662"/>
      <c r="CO42" s="662"/>
      <c r="CP42" s="662"/>
      <c r="CQ42" s="663"/>
      <c r="CR42" s="664">
        <v>3425590</v>
      </c>
      <c r="CS42" s="675"/>
      <c r="CT42" s="675"/>
      <c r="CU42" s="675"/>
      <c r="CV42" s="675"/>
      <c r="CW42" s="675"/>
      <c r="CX42" s="675"/>
      <c r="CY42" s="676"/>
      <c r="CZ42" s="667">
        <v>6.6</v>
      </c>
      <c r="DA42" s="677"/>
      <c r="DB42" s="677"/>
      <c r="DC42" s="678"/>
      <c r="DD42" s="670">
        <v>602733</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359</v>
      </c>
      <c r="C43" s="662"/>
      <c r="D43" s="662"/>
      <c r="E43" s="662"/>
      <c r="F43" s="662"/>
      <c r="G43" s="662"/>
      <c r="H43" s="662"/>
      <c r="I43" s="662"/>
      <c r="J43" s="662"/>
      <c r="K43" s="662"/>
      <c r="L43" s="662"/>
      <c r="M43" s="662"/>
      <c r="N43" s="662"/>
      <c r="O43" s="662"/>
      <c r="P43" s="662"/>
      <c r="Q43" s="663"/>
      <c r="R43" s="664" t="s">
        <v>126</v>
      </c>
      <c r="S43" s="665"/>
      <c r="T43" s="665"/>
      <c r="U43" s="665"/>
      <c r="V43" s="665"/>
      <c r="W43" s="665"/>
      <c r="X43" s="665"/>
      <c r="Y43" s="666"/>
      <c r="Z43" s="691" t="s">
        <v>126</v>
      </c>
      <c r="AA43" s="691"/>
      <c r="AB43" s="691"/>
      <c r="AC43" s="691"/>
      <c r="AD43" s="692" t="s">
        <v>126</v>
      </c>
      <c r="AE43" s="692"/>
      <c r="AF43" s="692"/>
      <c r="AG43" s="692"/>
      <c r="AH43" s="692"/>
      <c r="AI43" s="692"/>
      <c r="AJ43" s="692"/>
      <c r="AK43" s="692"/>
      <c r="AL43" s="667" t="s">
        <v>126</v>
      </c>
      <c r="AM43" s="668"/>
      <c r="AN43" s="668"/>
      <c r="AO43" s="693"/>
      <c r="BV43" s="219"/>
      <c r="BW43" s="219"/>
      <c r="BX43" s="219"/>
      <c r="BY43" s="219"/>
      <c r="BZ43" s="219"/>
      <c r="CA43" s="219"/>
      <c r="CB43" s="219"/>
      <c r="CD43" s="661" t="s">
        <v>360</v>
      </c>
      <c r="CE43" s="662"/>
      <c r="CF43" s="662"/>
      <c r="CG43" s="662"/>
      <c r="CH43" s="662"/>
      <c r="CI43" s="662"/>
      <c r="CJ43" s="662"/>
      <c r="CK43" s="662"/>
      <c r="CL43" s="662"/>
      <c r="CM43" s="662"/>
      <c r="CN43" s="662"/>
      <c r="CO43" s="662"/>
      <c r="CP43" s="662"/>
      <c r="CQ43" s="663"/>
      <c r="CR43" s="664">
        <v>76948</v>
      </c>
      <c r="CS43" s="675"/>
      <c r="CT43" s="675"/>
      <c r="CU43" s="675"/>
      <c r="CV43" s="675"/>
      <c r="CW43" s="675"/>
      <c r="CX43" s="675"/>
      <c r="CY43" s="676"/>
      <c r="CZ43" s="667">
        <v>0.1</v>
      </c>
      <c r="DA43" s="677"/>
      <c r="DB43" s="677"/>
      <c r="DC43" s="678"/>
      <c r="DD43" s="670">
        <v>64303</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361</v>
      </c>
      <c r="C44" s="642"/>
      <c r="D44" s="642"/>
      <c r="E44" s="642"/>
      <c r="F44" s="642"/>
      <c r="G44" s="642"/>
      <c r="H44" s="642"/>
      <c r="I44" s="642"/>
      <c r="J44" s="642"/>
      <c r="K44" s="642"/>
      <c r="L44" s="642"/>
      <c r="M44" s="642"/>
      <c r="N44" s="642"/>
      <c r="O44" s="642"/>
      <c r="P44" s="642"/>
      <c r="Q44" s="643"/>
      <c r="R44" s="644">
        <v>53583172</v>
      </c>
      <c r="S44" s="679"/>
      <c r="T44" s="679"/>
      <c r="U44" s="679"/>
      <c r="V44" s="679"/>
      <c r="W44" s="679"/>
      <c r="X44" s="679"/>
      <c r="Y44" s="680"/>
      <c r="Z44" s="681">
        <v>100</v>
      </c>
      <c r="AA44" s="681"/>
      <c r="AB44" s="681"/>
      <c r="AC44" s="681"/>
      <c r="AD44" s="682">
        <v>24548834</v>
      </c>
      <c r="AE44" s="682"/>
      <c r="AF44" s="682"/>
      <c r="AG44" s="682"/>
      <c r="AH44" s="682"/>
      <c r="AI44" s="682"/>
      <c r="AJ44" s="682"/>
      <c r="AK44" s="682"/>
      <c r="AL44" s="647">
        <v>100</v>
      </c>
      <c r="AM44" s="683"/>
      <c r="AN44" s="683"/>
      <c r="AO44" s="684"/>
      <c r="CD44" s="685" t="s">
        <v>308</v>
      </c>
      <c r="CE44" s="686"/>
      <c r="CF44" s="661" t="s">
        <v>362</v>
      </c>
      <c r="CG44" s="662"/>
      <c r="CH44" s="662"/>
      <c r="CI44" s="662"/>
      <c r="CJ44" s="662"/>
      <c r="CK44" s="662"/>
      <c r="CL44" s="662"/>
      <c r="CM44" s="662"/>
      <c r="CN44" s="662"/>
      <c r="CO44" s="662"/>
      <c r="CP44" s="662"/>
      <c r="CQ44" s="663"/>
      <c r="CR44" s="664">
        <v>3425590</v>
      </c>
      <c r="CS44" s="665"/>
      <c r="CT44" s="665"/>
      <c r="CU44" s="665"/>
      <c r="CV44" s="665"/>
      <c r="CW44" s="665"/>
      <c r="CX44" s="665"/>
      <c r="CY44" s="666"/>
      <c r="CZ44" s="667">
        <v>6.6</v>
      </c>
      <c r="DA44" s="668"/>
      <c r="DB44" s="668"/>
      <c r="DC44" s="669"/>
      <c r="DD44" s="670">
        <v>602733</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7"/>
      <c r="CE45" s="688"/>
      <c r="CF45" s="661" t="s">
        <v>363</v>
      </c>
      <c r="CG45" s="662"/>
      <c r="CH45" s="662"/>
      <c r="CI45" s="662"/>
      <c r="CJ45" s="662"/>
      <c r="CK45" s="662"/>
      <c r="CL45" s="662"/>
      <c r="CM45" s="662"/>
      <c r="CN45" s="662"/>
      <c r="CO45" s="662"/>
      <c r="CP45" s="662"/>
      <c r="CQ45" s="663"/>
      <c r="CR45" s="664">
        <v>1206346</v>
      </c>
      <c r="CS45" s="675"/>
      <c r="CT45" s="675"/>
      <c r="CU45" s="675"/>
      <c r="CV45" s="675"/>
      <c r="CW45" s="675"/>
      <c r="CX45" s="675"/>
      <c r="CY45" s="676"/>
      <c r="CZ45" s="667">
        <v>2.2999999999999998</v>
      </c>
      <c r="DA45" s="677"/>
      <c r="DB45" s="677"/>
      <c r="DC45" s="678"/>
      <c r="DD45" s="670">
        <v>129675</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1" t="s">
        <v>364</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7"/>
      <c r="CE46" s="688"/>
      <c r="CF46" s="661" t="s">
        <v>365</v>
      </c>
      <c r="CG46" s="662"/>
      <c r="CH46" s="662"/>
      <c r="CI46" s="662"/>
      <c r="CJ46" s="662"/>
      <c r="CK46" s="662"/>
      <c r="CL46" s="662"/>
      <c r="CM46" s="662"/>
      <c r="CN46" s="662"/>
      <c r="CO46" s="662"/>
      <c r="CP46" s="662"/>
      <c r="CQ46" s="663"/>
      <c r="CR46" s="664">
        <v>2219244</v>
      </c>
      <c r="CS46" s="665"/>
      <c r="CT46" s="665"/>
      <c r="CU46" s="665"/>
      <c r="CV46" s="665"/>
      <c r="CW46" s="665"/>
      <c r="CX46" s="665"/>
      <c r="CY46" s="666"/>
      <c r="CZ46" s="667">
        <v>4.3</v>
      </c>
      <c r="DA46" s="668"/>
      <c r="DB46" s="668"/>
      <c r="DC46" s="669"/>
      <c r="DD46" s="670">
        <v>473058</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366</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367</v>
      </c>
      <c r="CG47" s="662"/>
      <c r="CH47" s="662"/>
      <c r="CI47" s="662"/>
      <c r="CJ47" s="662"/>
      <c r="CK47" s="662"/>
      <c r="CL47" s="662"/>
      <c r="CM47" s="662"/>
      <c r="CN47" s="662"/>
      <c r="CO47" s="662"/>
      <c r="CP47" s="662"/>
      <c r="CQ47" s="663"/>
      <c r="CR47" s="664" t="s">
        <v>126</v>
      </c>
      <c r="CS47" s="675"/>
      <c r="CT47" s="675"/>
      <c r="CU47" s="675"/>
      <c r="CV47" s="675"/>
      <c r="CW47" s="675"/>
      <c r="CX47" s="675"/>
      <c r="CY47" s="676"/>
      <c r="CZ47" s="667" t="s">
        <v>126</v>
      </c>
      <c r="DA47" s="677"/>
      <c r="DB47" s="677"/>
      <c r="DC47" s="678"/>
      <c r="DD47" s="670" t="s">
        <v>126</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368</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369</v>
      </c>
      <c r="CG48" s="662"/>
      <c r="CH48" s="662"/>
      <c r="CI48" s="662"/>
      <c r="CJ48" s="662"/>
      <c r="CK48" s="662"/>
      <c r="CL48" s="662"/>
      <c r="CM48" s="662"/>
      <c r="CN48" s="662"/>
      <c r="CO48" s="662"/>
      <c r="CP48" s="662"/>
      <c r="CQ48" s="663"/>
      <c r="CR48" s="664" t="s">
        <v>126</v>
      </c>
      <c r="CS48" s="665"/>
      <c r="CT48" s="665"/>
      <c r="CU48" s="665"/>
      <c r="CV48" s="665"/>
      <c r="CW48" s="665"/>
      <c r="CX48" s="665"/>
      <c r="CY48" s="666"/>
      <c r="CZ48" s="667" t="s">
        <v>126</v>
      </c>
      <c r="DA48" s="668"/>
      <c r="DB48" s="668"/>
      <c r="DC48" s="669"/>
      <c r="DD48" s="670" t="s">
        <v>126</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1" t="s">
        <v>370</v>
      </c>
      <c r="CE49" s="642"/>
      <c r="CF49" s="642"/>
      <c r="CG49" s="642"/>
      <c r="CH49" s="642"/>
      <c r="CI49" s="642"/>
      <c r="CJ49" s="642"/>
      <c r="CK49" s="642"/>
      <c r="CL49" s="642"/>
      <c r="CM49" s="642"/>
      <c r="CN49" s="642"/>
      <c r="CO49" s="642"/>
      <c r="CP49" s="642"/>
      <c r="CQ49" s="643"/>
      <c r="CR49" s="644">
        <v>51719510</v>
      </c>
      <c r="CS49" s="645"/>
      <c r="CT49" s="645"/>
      <c r="CU49" s="645"/>
      <c r="CV49" s="645"/>
      <c r="CW49" s="645"/>
      <c r="CX49" s="645"/>
      <c r="CY49" s="646"/>
      <c r="CZ49" s="647">
        <v>100</v>
      </c>
      <c r="DA49" s="648"/>
      <c r="DB49" s="648"/>
      <c r="DC49" s="649"/>
      <c r="DD49" s="650">
        <v>28906661</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4" t="s">
        <v>371</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5" t="s">
        <v>372</v>
      </c>
      <c r="DK2" s="1156"/>
      <c r="DL2" s="1156"/>
      <c r="DM2" s="1156"/>
      <c r="DN2" s="1156"/>
      <c r="DO2" s="1157"/>
      <c r="DP2" s="224"/>
      <c r="DQ2" s="1155" t="s">
        <v>373</v>
      </c>
      <c r="DR2" s="1156"/>
      <c r="DS2" s="1156"/>
      <c r="DT2" s="1156"/>
      <c r="DU2" s="1156"/>
      <c r="DV2" s="1156"/>
      <c r="DW2" s="1156"/>
      <c r="DX2" s="1156"/>
      <c r="DY2" s="1156"/>
      <c r="DZ2" s="1157"/>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3" t="s">
        <v>374</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28"/>
      <c r="BA4" s="228"/>
      <c r="BB4" s="228"/>
      <c r="BC4" s="228"/>
      <c r="BD4" s="228"/>
      <c r="BE4" s="229"/>
      <c r="BF4" s="229"/>
      <c r="BG4" s="229"/>
      <c r="BH4" s="229"/>
      <c r="BI4" s="229"/>
      <c r="BJ4" s="229"/>
      <c r="BK4" s="229"/>
      <c r="BL4" s="229"/>
      <c r="BM4" s="229"/>
      <c r="BN4" s="229"/>
      <c r="BO4" s="229"/>
      <c r="BP4" s="229"/>
      <c r="BQ4" s="794" t="s">
        <v>375</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2">
      <c r="A5" s="1059" t="s">
        <v>376</v>
      </c>
      <c r="B5" s="1060"/>
      <c r="C5" s="1060"/>
      <c r="D5" s="1060"/>
      <c r="E5" s="1060"/>
      <c r="F5" s="1060"/>
      <c r="G5" s="1060"/>
      <c r="H5" s="1060"/>
      <c r="I5" s="1060"/>
      <c r="J5" s="1060"/>
      <c r="K5" s="1060"/>
      <c r="L5" s="1060"/>
      <c r="M5" s="1060"/>
      <c r="N5" s="1060"/>
      <c r="O5" s="1060"/>
      <c r="P5" s="1061"/>
      <c r="Q5" s="1065" t="s">
        <v>377</v>
      </c>
      <c r="R5" s="1066"/>
      <c r="S5" s="1066"/>
      <c r="T5" s="1066"/>
      <c r="U5" s="1067"/>
      <c r="V5" s="1065" t="s">
        <v>378</v>
      </c>
      <c r="W5" s="1066"/>
      <c r="X5" s="1066"/>
      <c r="Y5" s="1066"/>
      <c r="Z5" s="1067"/>
      <c r="AA5" s="1065" t="s">
        <v>379</v>
      </c>
      <c r="AB5" s="1066"/>
      <c r="AC5" s="1066"/>
      <c r="AD5" s="1066"/>
      <c r="AE5" s="1066"/>
      <c r="AF5" s="1158" t="s">
        <v>380</v>
      </c>
      <c r="AG5" s="1066"/>
      <c r="AH5" s="1066"/>
      <c r="AI5" s="1066"/>
      <c r="AJ5" s="1079"/>
      <c r="AK5" s="1066" t="s">
        <v>381</v>
      </c>
      <c r="AL5" s="1066"/>
      <c r="AM5" s="1066"/>
      <c r="AN5" s="1066"/>
      <c r="AO5" s="1067"/>
      <c r="AP5" s="1065" t="s">
        <v>382</v>
      </c>
      <c r="AQ5" s="1066"/>
      <c r="AR5" s="1066"/>
      <c r="AS5" s="1066"/>
      <c r="AT5" s="1067"/>
      <c r="AU5" s="1065" t="s">
        <v>383</v>
      </c>
      <c r="AV5" s="1066"/>
      <c r="AW5" s="1066"/>
      <c r="AX5" s="1066"/>
      <c r="AY5" s="1079"/>
      <c r="AZ5" s="228"/>
      <c r="BA5" s="228"/>
      <c r="BB5" s="228"/>
      <c r="BC5" s="228"/>
      <c r="BD5" s="228"/>
      <c r="BE5" s="229"/>
      <c r="BF5" s="229"/>
      <c r="BG5" s="229"/>
      <c r="BH5" s="229"/>
      <c r="BI5" s="229"/>
      <c r="BJ5" s="229"/>
      <c r="BK5" s="229"/>
      <c r="BL5" s="229"/>
      <c r="BM5" s="229"/>
      <c r="BN5" s="229"/>
      <c r="BO5" s="229"/>
      <c r="BP5" s="229"/>
      <c r="BQ5" s="1059" t="s">
        <v>384</v>
      </c>
      <c r="BR5" s="1060"/>
      <c r="BS5" s="1060"/>
      <c r="BT5" s="1060"/>
      <c r="BU5" s="1060"/>
      <c r="BV5" s="1060"/>
      <c r="BW5" s="1060"/>
      <c r="BX5" s="1060"/>
      <c r="BY5" s="1060"/>
      <c r="BZ5" s="1060"/>
      <c r="CA5" s="1060"/>
      <c r="CB5" s="1060"/>
      <c r="CC5" s="1060"/>
      <c r="CD5" s="1060"/>
      <c r="CE5" s="1060"/>
      <c r="CF5" s="1060"/>
      <c r="CG5" s="1061"/>
      <c r="CH5" s="1065" t="s">
        <v>385</v>
      </c>
      <c r="CI5" s="1066"/>
      <c r="CJ5" s="1066"/>
      <c r="CK5" s="1066"/>
      <c r="CL5" s="1067"/>
      <c r="CM5" s="1065" t="s">
        <v>386</v>
      </c>
      <c r="CN5" s="1066"/>
      <c r="CO5" s="1066"/>
      <c r="CP5" s="1066"/>
      <c r="CQ5" s="1067"/>
      <c r="CR5" s="1065" t="s">
        <v>387</v>
      </c>
      <c r="CS5" s="1066"/>
      <c r="CT5" s="1066"/>
      <c r="CU5" s="1066"/>
      <c r="CV5" s="1067"/>
      <c r="CW5" s="1065" t="s">
        <v>388</v>
      </c>
      <c r="CX5" s="1066"/>
      <c r="CY5" s="1066"/>
      <c r="CZ5" s="1066"/>
      <c r="DA5" s="1067"/>
      <c r="DB5" s="1065" t="s">
        <v>389</v>
      </c>
      <c r="DC5" s="1066"/>
      <c r="DD5" s="1066"/>
      <c r="DE5" s="1066"/>
      <c r="DF5" s="1067"/>
      <c r="DG5" s="1148" t="s">
        <v>390</v>
      </c>
      <c r="DH5" s="1149"/>
      <c r="DI5" s="1149"/>
      <c r="DJ5" s="1149"/>
      <c r="DK5" s="1150"/>
      <c r="DL5" s="1148" t="s">
        <v>391</v>
      </c>
      <c r="DM5" s="1149"/>
      <c r="DN5" s="1149"/>
      <c r="DO5" s="1149"/>
      <c r="DP5" s="1150"/>
      <c r="DQ5" s="1065" t="s">
        <v>392</v>
      </c>
      <c r="DR5" s="1066"/>
      <c r="DS5" s="1066"/>
      <c r="DT5" s="1066"/>
      <c r="DU5" s="1067"/>
      <c r="DV5" s="1065" t="s">
        <v>383</v>
      </c>
      <c r="DW5" s="1066"/>
      <c r="DX5" s="1066"/>
      <c r="DY5" s="1066"/>
      <c r="DZ5" s="1079"/>
      <c r="EA5" s="230"/>
    </row>
    <row r="6" spans="1:131" s="231"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0"/>
    </row>
    <row r="7" spans="1:131" s="231" customFormat="1" ht="26.25" customHeight="1" thickTop="1" x14ac:dyDescent="0.2">
      <c r="A7" s="232">
        <v>1</v>
      </c>
      <c r="B7" s="1111" t="s">
        <v>393</v>
      </c>
      <c r="C7" s="1112"/>
      <c r="D7" s="1112"/>
      <c r="E7" s="1112"/>
      <c r="F7" s="1112"/>
      <c r="G7" s="1112"/>
      <c r="H7" s="1112"/>
      <c r="I7" s="1112"/>
      <c r="J7" s="1112"/>
      <c r="K7" s="1112"/>
      <c r="L7" s="1112"/>
      <c r="M7" s="1112"/>
      <c r="N7" s="1112"/>
      <c r="O7" s="1112"/>
      <c r="P7" s="1113"/>
      <c r="Q7" s="1166">
        <v>53609</v>
      </c>
      <c r="R7" s="1167"/>
      <c r="S7" s="1167"/>
      <c r="T7" s="1167"/>
      <c r="U7" s="1167"/>
      <c r="V7" s="1167">
        <v>51745</v>
      </c>
      <c r="W7" s="1167"/>
      <c r="X7" s="1167"/>
      <c r="Y7" s="1167"/>
      <c r="Z7" s="1167"/>
      <c r="AA7" s="1167">
        <v>1864</v>
      </c>
      <c r="AB7" s="1167"/>
      <c r="AC7" s="1167"/>
      <c r="AD7" s="1167"/>
      <c r="AE7" s="1168"/>
      <c r="AF7" s="1169">
        <v>1855</v>
      </c>
      <c r="AG7" s="1170"/>
      <c r="AH7" s="1170"/>
      <c r="AI7" s="1170"/>
      <c r="AJ7" s="1171"/>
      <c r="AK7" s="1172">
        <v>850</v>
      </c>
      <c r="AL7" s="1173"/>
      <c r="AM7" s="1173"/>
      <c r="AN7" s="1173"/>
      <c r="AO7" s="1173"/>
      <c r="AP7" s="1173">
        <v>17986</v>
      </c>
      <c r="AQ7" s="1173"/>
      <c r="AR7" s="1173"/>
      <c r="AS7" s="1173"/>
      <c r="AT7" s="1173"/>
      <c r="AU7" s="1174"/>
      <c r="AV7" s="1174"/>
      <c r="AW7" s="1174"/>
      <c r="AX7" s="1174"/>
      <c r="AY7" s="1175"/>
      <c r="AZ7" s="228"/>
      <c r="BA7" s="228"/>
      <c r="BB7" s="228"/>
      <c r="BC7" s="228"/>
      <c r="BD7" s="228"/>
      <c r="BE7" s="229"/>
      <c r="BF7" s="229"/>
      <c r="BG7" s="229"/>
      <c r="BH7" s="229"/>
      <c r="BI7" s="229"/>
      <c r="BJ7" s="229"/>
      <c r="BK7" s="229"/>
      <c r="BL7" s="229"/>
      <c r="BM7" s="229"/>
      <c r="BN7" s="229"/>
      <c r="BO7" s="229"/>
      <c r="BP7" s="229"/>
      <c r="BQ7" s="232">
        <v>1</v>
      </c>
      <c r="BR7" s="233"/>
      <c r="BS7" s="1163" t="s">
        <v>589</v>
      </c>
      <c r="BT7" s="1164"/>
      <c r="BU7" s="1164"/>
      <c r="BV7" s="1164"/>
      <c r="BW7" s="1164"/>
      <c r="BX7" s="1164"/>
      <c r="BY7" s="1164"/>
      <c r="BZ7" s="1164"/>
      <c r="CA7" s="1164"/>
      <c r="CB7" s="1164"/>
      <c r="CC7" s="1164"/>
      <c r="CD7" s="1164"/>
      <c r="CE7" s="1164"/>
      <c r="CF7" s="1164"/>
      <c r="CG7" s="1176"/>
      <c r="CH7" s="1160">
        <v>0</v>
      </c>
      <c r="CI7" s="1161"/>
      <c r="CJ7" s="1161"/>
      <c r="CK7" s="1161"/>
      <c r="CL7" s="1162"/>
      <c r="CM7" s="1160">
        <v>13</v>
      </c>
      <c r="CN7" s="1161"/>
      <c r="CO7" s="1161"/>
      <c r="CP7" s="1161"/>
      <c r="CQ7" s="1162"/>
      <c r="CR7" s="1160">
        <v>5</v>
      </c>
      <c r="CS7" s="1161"/>
      <c r="CT7" s="1161"/>
      <c r="CU7" s="1161"/>
      <c r="CV7" s="1162"/>
      <c r="CW7" s="1160">
        <v>10</v>
      </c>
      <c r="CX7" s="1161"/>
      <c r="CY7" s="1161"/>
      <c r="CZ7" s="1161"/>
      <c r="DA7" s="1162"/>
      <c r="DB7" s="1160" t="s">
        <v>598</v>
      </c>
      <c r="DC7" s="1161"/>
      <c r="DD7" s="1161"/>
      <c r="DE7" s="1161"/>
      <c r="DF7" s="1162"/>
      <c r="DG7" s="1160" t="s">
        <v>598</v>
      </c>
      <c r="DH7" s="1161"/>
      <c r="DI7" s="1161"/>
      <c r="DJ7" s="1161"/>
      <c r="DK7" s="1162"/>
      <c r="DL7" s="1160" t="s">
        <v>598</v>
      </c>
      <c r="DM7" s="1161"/>
      <c r="DN7" s="1161"/>
      <c r="DO7" s="1161"/>
      <c r="DP7" s="1162"/>
      <c r="DQ7" s="1160" t="s">
        <v>598</v>
      </c>
      <c r="DR7" s="1161"/>
      <c r="DS7" s="1161"/>
      <c r="DT7" s="1161"/>
      <c r="DU7" s="1162"/>
      <c r="DV7" s="1163"/>
      <c r="DW7" s="1164"/>
      <c r="DX7" s="1164"/>
      <c r="DY7" s="1164"/>
      <c r="DZ7" s="1165"/>
      <c r="EA7" s="230"/>
    </row>
    <row r="8" spans="1:131" s="231" customFormat="1" ht="26.25" customHeight="1" x14ac:dyDescent="0.2">
      <c r="A8" s="234">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28"/>
      <c r="BA8" s="228"/>
      <c r="BB8" s="228"/>
      <c r="BC8" s="228"/>
      <c r="BD8" s="228"/>
      <c r="BE8" s="229"/>
      <c r="BF8" s="229"/>
      <c r="BG8" s="229"/>
      <c r="BH8" s="229"/>
      <c r="BI8" s="229"/>
      <c r="BJ8" s="229"/>
      <c r="BK8" s="229"/>
      <c r="BL8" s="229"/>
      <c r="BM8" s="229"/>
      <c r="BN8" s="229"/>
      <c r="BO8" s="229"/>
      <c r="BP8" s="229"/>
      <c r="BQ8" s="234">
        <v>2</v>
      </c>
      <c r="BR8" s="235" t="s">
        <v>591</v>
      </c>
      <c r="BS8" s="1056" t="s">
        <v>590</v>
      </c>
      <c r="BT8" s="1057"/>
      <c r="BU8" s="1057"/>
      <c r="BV8" s="1057"/>
      <c r="BW8" s="1057"/>
      <c r="BX8" s="1057"/>
      <c r="BY8" s="1057"/>
      <c r="BZ8" s="1057"/>
      <c r="CA8" s="1057"/>
      <c r="CB8" s="1057"/>
      <c r="CC8" s="1057"/>
      <c r="CD8" s="1057"/>
      <c r="CE8" s="1057"/>
      <c r="CF8" s="1057"/>
      <c r="CG8" s="1078"/>
      <c r="CH8" s="1053">
        <v>95</v>
      </c>
      <c r="CI8" s="1054"/>
      <c r="CJ8" s="1054"/>
      <c r="CK8" s="1054"/>
      <c r="CL8" s="1055"/>
      <c r="CM8" s="1053">
        <v>595</v>
      </c>
      <c r="CN8" s="1054"/>
      <c r="CO8" s="1054"/>
      <c r="CP8" s="1054"/>
      <c r="CQ8" s="1055"/>
      <c r="CR8" s="1053">
        <v>5</v>
      </c>
      <c r="CS8" s="1054"/>
      <c r="CT8" s="1054"/>
      <c r="CU8" s="1054"/>
      <c r="CV8" s="1055"/>
      <c r="CW8" s="1053">
        <v>8</v>
      </c>
      <c r="CX8" s="1054"/>
      <c r="CY8" s="1054"/>
      <c r="CZ8" s="1054"/>
      <c r="DA8" s="1055"/>
      <c r="DB8" s="1053" t="s">
        <v>598</v>
      </c>
      <c r="DC8" s="1054"/>
      <c r="DD8" s="1054"/>
      <c r="DE8" s="1054"/>
      <c r="DF8" s="1055"/>
      <c r="DG8" s="1053">
        <v>218</v>
      </c>
      <c r="DH8" s="1054"/>
      <c r="DI8" s="1054"/>
      <c r="DJ8" s="1054"/>
      <c r="DK8" s="1055"/>
      <c r="DL8" s="1053" t="s">
        <v>598</v>
      </c>
      <c r="DM8" s="1054"/>
      <c r="DN8" s="1054"/>
      <c r="DO8" s="1054"/>
      <c r="DP8" s="1055"/>
      <c r="DQ8" s="1053" t="s">
        <v>598</v>
      </c>
      <c r="DR8" s="1054"/>
      <c r="DS8" s="1054"/>
      <c r="DT8" s="1054"/>
      <c r="DU8" s="1055"/>
      <c r="DV8" s="1056"/>
      <c r="DW8" s="1057"/>
      <c r="DX8" s="1057"/>
      <c r="DY8" s="1057"/>
      <c r="DZ8" s="1058"/>
      <c r="EA8" s="230"/>
    </row>
    <row r="9" spans="1:131" s="231" customFormat="1" ht="26.25" customHeight="1" x14ac:dyDescent="0.2">
      <c r="A9" s="234">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28"/>
      <c r="BA9" s="228"/>
      <c r="BB9" s="228"/>
      <c r="BC9" s="228"/>
      <c r="BD9" s="228"/>
      <c r="BE9" s="229"/>
      <c r="BF9" s="229"/>
      <c r="BG9" s="229"/>
      <c r="BH9" s="229"/>
      <c r="BI9" s="229"/>
      <c r="BJ9" s="229"/>
      <c r="BK9" s="229"/>
      <c r="BL9" s="229"/>
      <c r="BM9" s="229"/>
      <c r="BN9" s="229"/>
      <c r="BO9" s="229"/>
      <c r="BP9" s="229"/>
      <c r="BQ9" s="234">
        <v>3</v>
      </c>
      <c r="BR9" s="235"/>
      <c r="BS9" s="1056"/>
      <c r="BT9" s="1057"/>
      <c r="BU9" s="1057"/>
      <c r="BV9" s="1057"/>
      <c r="BW9" s="1057"/>
      <c r="BX9" s="1057"/>
      <c r="BY9" s="1057"/>
      <c r="BZ9" s="1057"/>
      <c r="CA9" s="1057"/>
      <c r="CB9" s="1057"/>
      <c r="CC9" s="1057"/>
      <c r="CD9" s="1057"/>
      <c r="CE9" s="1057"/>
      <c r="CF9" s="1057"/>
      <c r="CG9" s="1078"/>
      <c r="CH9" s="1053"/>
      <c r="CI9" s="1054"/>
      <c r="CJ9" s="1054"/>
      <c r="CK9" s="1054"/>
      <c r="CL9" s="1055"/>
      <c r="CM9" s="1053"/>
      <c r="CN9" s="1054"/>
      <c r="CO9" s="1054"/>
      <c r="CP9" s="1054"/>
      <c r="CQ9" s="1055"/>
      <c r="CR9" s="1053"/>
      <c r="CS9" s="1054"/>
      <c r="CT9" s="1054"/>
      <c r="CU9" s="1054"/>
      <c r="CV9" s="1055"/>
      <c r="CW9" s="1053"/>
      <c r="CX9" s="1054"/>
      <c r="CY9" s="1054"/>
      <c r="CZ9" s="1054"/>
      <c r="DA9" s="1055"/>
      <c r="DB9" s="1053"/>
      <c r="DC9" s="1054"/>
      <c r="DD9" s="1054"/>
      <c r="DE9" s="1054"/>
      <c r="DF9" s="1055"/>
      <c r="DG9" s="1053"/>
      <c r="DH9" s="1054"/>
      <c r="DI9" s="1054"/>
      <c r="DJ9" s="1054"/>
      <c r="DK9" s="1055"/>
      <c r="DL9" s="1053"/>
      <c r="DM9" s="1054"/>
      <c r="DN9" s="1054"/>
      <c r="DO9" s="1054"/>
      <c r="DP9" s="1055"/>
      <c r="DQ9" s="1053"/>
      <c r="DR9" s="1054"/>
      <c r="DS9" s="1054"/>
      <c r="DT9" s="1054"/>
      <c r="DU9" s="1055"/>
      <c r="DV9" s="1056"/>
      <c r="DW9" s="1057"/>
      <c r="DX9" s="1057"/>
      <c r="DY9" s="1057"/>
      <c r="DZ9" s="1058"/>
      <c r="EA9" s="230"/>
    </row>
    <row r="10" spans="1:131" s="231" customFormat="1" ht="26.25" customHeight="1" x14ac:dyDescent="0.2">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28"/>
      <c r="BA10" s="228"/>
      <c r="BB10" s="228"/>
      <c r="BC10" s="228"/>
      <c r="BD10" s="228"/>
      <c r="BE10" s="229"/>
      <c r="BF10" s="229"/>
      <c r="BG10" s="229"/>
      <c r="BH10" s="229"/>
      <c r="BI10" s="229"/>
      <c r="BJ10" s="229"/>
      <c r="BK10" s="229"/>
      <c r="BL10" s="229"/>
      <c r="BM10" s="229"/>
      <c r="BN10" s="229"/>
      <c r="BO10" s="229"/>
      <c r="BP10" s="229"/>
      <c r="BQ10" s="234">
        <v>4</v>
      </c>
      <c r="BR10" s="235"/>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0"/>
    </row>
    <row r="11" spans="1:131" s="231" customFormat="1" ht="26.25" customHeight="1" x14ac:dyDescent="0.2">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28"/>
      <c r="BA11" s="228"/>
      <c r="BB11" s="228"/>
      <c r="BC11" s="228"/>
      <c r="BD11" s="228"/>
      <c r="BE11" s="229"/>
      <c r="BF11" s="229"/>
      <c r="BG11" s="229"/>
      <c r="BH11" s="229"/>
      <c r="BI11" s="229"/>
      <c r="BJ11" s="229"/>
      <c r="BK11" s="229"/>
      <c r="BL11" s="229"/>
      <c r="BM11" s="229"/>
      <c r="BN11" s="229"/>
      <c r="BO11" s="229"/>
      <c r="BP11" s="229"/>
      <c r="BQ11" s="234">
        <v>5</v>
      </c>
      <c r="BR11" s="235"/>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0"/>
    </row>
    <row r="12" spans="1:131" s="231" customFormat="1" ht="26.25" customHeight="1" x14ac:dyDescent="0.2">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2">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2">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2">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2">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2">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2">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2">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2">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5">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2">
      <c r="A22" s="234">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394</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5">
      <c r="A23" s="236" t="s">
        <v>395</v>
      </c>
      <c r="B23" s="1001" t="s">
        <v>396</v>
      </c>
      <c r="C23" s="1002"/>
      <c r="D23" s="1002"/>
      <c r="E23" s="1002"/>
      <c r="F23" s="1002"/>
      <c r="G23" s="1002"/>
      <c r="H23" s="1002"/>
      <c r="I23" s="1002"/>
      <c r="J23" s="1002"/>
      <c r="K23" s="1002"/>
      <c r="L23" s="1002"/>
      <c r="M23" s="1002"/>
      <c r="N23" s="1002"/>
      <c r="O23" s="1002"/>
      <c r="P23" s="1012"/>
      <c r="Q23" s="1131">
        <v>53583</v>
      </c>
      <c r="R23" s="1125"/>
      <c r="S23" s="1125"/>
      <c r="T23" s="1125"/>
      <c r="U23" s="1125"/>
      <c r="V23" s="1125">
        <v>51720</v>
      </c>
      <c r="W23" s="1125"/>
      <c r="X23" s="1125"/>
      <c r="Y23" s="1125"/>
      <c r="Z23" s="1125"/>
      <c r="AA23" s="1125">
        <v>1864</v>
      </c>
      <c r="AB23" s="1125"/>
      <c r="AC23" s="1125"/>
      <c r="AD23" s="1125"/>
      <c r="AE23" s="1132"/>
      <c r="AF23" s="1133">
        <v>1855</v>
      </c>
      <c r="AG23" s="1125"/>
      <c r="AH23" s="1125"/>
      <c r="AI23" s="1125"/>
      <c r="AJ23" s="1134"/>
      <c r="AK23" s="1135"/>
      <c r="AL23" s="1136"/>
      <c r="AM23" s="1136"/>
      <c r="AN23" s="1136"/>
      <c r="AO23" s="1136"/>
      <c r="AP23" s="1125">
        <v>17986</v>
      </c>
      <c r="AQ23" s="1125"/>
      <c r="AR23" s="1125"/>
      <c r="AS23" s="1125"/>
      <c r="AT23" s="1125"/>
      <c r="AU23" s="1126"/>
      <c r="AV23" s="1126"/>
      <c r="AW23" s="1126"/>
      <c r="AX23" s="1126"/>
      <c r="AY23" s="1127"/>
      <c r="AZ23" s="1128" t="s">
        <v>145</v>
      </c>
      <c r="BA23" s="1129"/>
      <c r="BB23" s="1129"/>
      <c r="BC23" s="1129"/>
      <c r="BD23" s="1130"/>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2">
      <c r="A24" s="1124" t="s">
        <v>397</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5">
      <c r="A25" s="1123" t="s">
        <v>398</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2">
      <c r="A26" s="1059" t="s">
        <v>376</v>
      </c>
      <c r="B26" s="1060"/>
      <c r="C26" s="1060"/>
      <c r="D26" s="1060"/>
      <c r="E26" s="1060"/>
      <c r="F26" s="1060"/>
      <c r="G26" s="1060"/>
      <c r="H26" s="1060"/>
      <c r="I26" s="1060"/>
      <c r="J26" s="1060"/>
      <c r="K26" s="1060"/>
      <c r="L26" s="1060"/>
      <c r="M26" s="1060"/>
      <c r="N26" s="1060"/>
      <c r="O26" s="1060"/>
      <c r="P26" s="1061"/>
      <c r="Q26" s="1065" t="s">
        <v>399</v>
      </c>
      <c r="R26" s="1066"/>
      <c r="S26" s="1066"/>
      <c r="T26" s="1066"/>
      <c r="U26" s="1067"/>
      <c r="V26" s="1065" t="s">
        <v>400</v>
      </c>
      <c r="W26" s="1066"/>
      <c r="X26" s="1066"/>
      <c r="Y26" s="1066"/>
      <c r="Z26" s="1067"/>
      <c r="AA26" s="1065" t="s">
        <v>401</v>
      </c>
      <c r="AB26" s="1066"/>
      <c r="AC26" s="1066"/>
      <c r="AD26" s="1066"/>
      <c r="AE26" s="1066"/>
      <c r="AF26" s="1119" t="s">
        <v>402</v>
      </c>
      <c r="AG26" s="1072"/>
      <c r="AH26" s="1072"/>
      <c r="AI26" s="1072"/>
      <c r="AJ26" s="1120"/>
      <c r="AK26" s="1066" t="s">
        <v>403</v>
      </c>
      <c r="AL26" s="1066"/>
      <c r="AM26" s="1066"/>
      <c r="AN26" s="1066"/>
      <c r="AO26" s="1067"/>
      <c r="AP26" s="1065" t="s">
        <v>404</v>
      </c>
      <c r="AQ26" s="1066"/>
      <c r="AR26" s="1066"/>
      <c r="AS26" s="1066"/>
      <c r="AT26" s="1067"/>
      <c r="AU26" s="1065" t="s">
        <v>405</v>
      </c>
      <c r="AV26" s="1066"/>
      <c r="AW26" s="1066"/>
      <c r="AX26" s="1066"/>
      <c r="AY26" s="1067"/>
      <c r="AZ26" s="1065" t="s">
        <v>406</v>
      </c>
      <c r="BA26" s="1066"/>
      <c r="BB26" s="1066"/>
      <c r="BC26" s="1066"/>
      <c r="BD26" s="1067"/>
      <c r="BE26" s="1065" t="s">
        <v>383</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2">
      <c r="A28" s="238">
        <v>1</v>
      </c>
      <c r="B28" s="1111" t="s">
        <v>407</v>
      </c>
      <c r="C28" s="1112"/>
      <c r="D28" s="1112"/>
      <c r="E28" s="1112"/>
      <c r="F28" s="1112"/>
      <c r="G28" s="1112"/>
      <c r="H28" s="1112"/>
      <c r="I28" s="1112"/>
      <c r="J28" s="1112"/>
      <c r="K28" s="1112"/>
      <c r="L28" s="1112"/>
      <c r="M28" s="1112"/>
      <c r="N28" s="1112"/>
      <c r="O28" s="1112"/>
      <c r="P28" s="1113"/>
      <c r="Q28" s="1114">
        <v>10712</v>
      </c>
      <c r="R28" s="1115"/>
      <c r="S28" s="1115"/>
      <c r="T28" s="1115"/>
      <c r="U28" s="1115"/>
      <c r="V28" s="1115">
        <v>10529</v>
      </c>
      <c r="W28" s="1115"/>
      <c r="X28" s="1115"/>
      <c r="Y28" s="1115"/>
      <c r="Z28" s="1115"/>
      <c r="AA28" s="1115">
        <v>183</v>
      </c>
      <c r="AB28" s="1115"/>
      <c r="AC28" s="1115"/>
      <c r="AD28" s="1115"/>
      <c r="AE28" s="1116"/>
      <c r="AF28" s="1117">
        <v>183</v>
      </c>
      <c r="AG28" s="1115"/>
      <c r="AH28" s="1115"/>
      <c r="AI28" s="1115"/>
      <c r="AJ28" s="1118"/>
      <c r="AK28" s="1106">
        <v>998</v>
      </c>
      <c r="AL28" s="1107"/>
      <c r="AM28" s="1107"/>
      <c r="AN28" s="1107"/>
      <c r="AO28" s="1107"/>
      <c r="AP28" s="1107" t="s">
        <v>598</v>
      </c>
      <c r="AQ28" s="1107"/>
      <c r="AR28" s="1107"/>
      <c r="AS28" s="1107"/>
      <c r="AT28" s="1107"/>
      <c r="AU28" s="1107" t="s">
        <v>598</v>
      </c>
      <c r="AV28" s="1107"/>
      <c r="AW28" s="1107"/>
      <c r="AX28" s="1107"/>
      <c r="AY28" s="1107"/>
      <c r="AZ28" s="1108" t="s">
        <v>598</v>
      </c>
      <c r="BA28" s="1108"/>
      <c r="BB28" s="1108"/>
      <c r="BC28" s="1108"/>
      <c r="BD28" s="1108"/>
      <c r="BE28" s="1109"/>
      <c r="BF28" s="1109"/>
      <c r="BG28" s="1109"/>
      <c r="BH28" s="1109"/>
      <c r="BI28" s="1110"/>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2">
      <c r="A29" s="238">
        <v>2</v>
      </c>
      <c r="B29" s="1094" t="s">
        <v>408</v>
      </c>
      <c r="C29" s="1095"/>
      <c r="D29" s="1095"/>
      <c r="E29" s="1095"/>
      <c r="F29" s="1095"/>
      <c r="G29" s="1095"/>
      <c r="H29" s="1095"/>
      <c r="I29" s="1095"/>
      <c r="J29" s="1095"/>
      <c r="K29" s="1095"/>
      <c r="L29" s="1095"/>
      <c r="M29" s="1095"/>
      <c r="N29" s="1095"/>
      <c r="O29" s="1095"/>
      <c r="P29" s="1096"/>
      <c r="Q29" s="1102">
        <v>8717</v>
      </c>
      <c r="R29" s="1103"/>
      <c r="S29" s="1103"/>
      <c r="T29" s="1103"/>
      <c r="U29" s="1103"/>
      <c r="V29" s="1103">
        <v>8616</v>
      </c>
      <c r="W29" s="1103"/>
      <c r="X29" s="1103"/>
      <c r="Y29" s="1103"/>
      <c r="Z29" s="1103"/>
      <c r="AA29" s="1103">
        <v>101</v>
      </c>
      <c r="AB29" s="1103"/>
      <c r="AC29" s="1103"/>
      <c r="AD29" s="1103"/>
      <c r="AE29" s="1104"/>
      <c r="AF29" s="1099">
        <v>101</v>
      </c>
      <c r="AG29" s="1100"/>
      <c r="AH29" s="1100"/>
      <c r="AI29" s="1100"/>
      <c r="AJ29" s="1101"/>
      <c r="AK29" s="1044">
        <v>1422</v>
      </c>
      <c r="AL29" s="1035"/>
      <c r="AM29" s="1035"/>
      <c r="AN29" s="1035"/>
      <c r="AO29" s="1035"/>
      <c r="AP29" s="1035" t="s">
        <v>598</v>
      </c>
      <c r="AQ29" s="1035"/>
      <c r="AR29" s="1035"/>
      <c r="AS29" s="1035"/>
      <c r="AT29" s="1035"/>
      <c r="AU29" s="1035" t="s">
        <v>598</v>
      </c>
      <c r="AV29" s="1035"/>
      <c r="AW29" s="1035"/>
      <c r="AX29" s="1035"/>
      <c r="AY29" s="1035"/>
      <c r="AZ29" s="1105" t="s">
        <v>598</v>
      </c>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2">
      <c r="A30" s="238">
        <v>3</v>
      </c>
      <c r="B30" s="1094" t="s">
        <v>409</v>
      </c>
      <c r="C30" s="1095"/>
      <c r="D30" s="1095"/>
      <c r="E30" s="1095"/>
      <c r="F30" s="1095"/>
      <c r="G30" s="1095"/>
      <c r="H30" s="1095"/>
      <c r="I30" s="1095"/>
      <c r="J30" s="1095"/>
      <c r="K30" s="1095"/>
      <c r="L30" s="1095"/>
      <c r="M30" s="1095"/>
      <c r="N30" s="1095"/>
      <c r="O30" s="1095"/>
      <c r="P30" s="1096"/>
      <c r="Q30" s="1102">
        <v>2641</v>
      </c>
      <c r="R30" s="1103"/>
      <c r="S30" s="1103"/>
      <c r="T30" s="1103"/>
      <c r="U30" s="1103"/>
      <c r="V30" s="1103">
        <v>2590</v>
      </c>
      <c r="W30" s="1103"/>
      <c r="X30" s="1103"/>
      <c r="Y30" s="1103"/>
      <c r="Z30" s="1103"/>
      <c r="AA30" s="1103">
        <v>51</v>
      </c>
      <c r="AB30" s="1103"/>
      <c r="AC30" s="1103"/>
      <c r="AD30" s="1103"/>
      <c r="AE30" s="1104"/>
      <c r="AF30" s="1099">
        <v>51</v>
      </c>
      <c r="AG30" s="1100"/>
      <c r="AH30" s="1100"/>
      <c r="AI30" s="1100"/>
      <c r="AJ30" s="1101"/>
      <c r="AK30" s="1044">
        <v>1036</v>
      </c>
      <c r="AL30" s="1035"/>
      <c r="AM30" s="1035"/>
      <c r="AN30" s="1035"/>
      <c r="AO30" s="1035"/>
      <c r="AP30" s="1035" t="s">
        <v>598</v>
      </c>
      <c r="AQ30" s="1035"/>
      <c r="AR30" s="1035"/>
      <c r="AS30" s="1035"/>
      <c r="AT30" s="1035"/>
      <c r="AU30" s="1035" t="s">
        <v>598</v>
      </c>
      <c r="AV30" s="1035"/>
      <c r="AW30" s="1035"/>
      <c r="AX30" s="1035"/>
      <c r="AY30" s="1035"/>
      <c r="AZ30" s="1105" t="s">
        <v>598</v>
      </c>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2">
      <c r="A31" s="238">
        <v>4</v>
      </c>
      <c r="B31" s="1094" t="s">
        <v>410</v>
      </c>
      <c r="C31" s="1095"/>
      <c r="D31" s="1095"/>
      <c r="E31" s="1095"/>
      <c r="F31" s="1095"/>
      <c r="G31" s="1095"/>
      <c r="H31" s="1095"/>
      <c r="I31" s="1095"/>
      <c r="J31" s="1095"/>
      <c r="K31" s="1095"/>
      <c r="L31" s="1095"/>
      <c r="M31" s="1095"/>
      <c r="N31" s="1095"/>
      <c r="O31" s="1095"/>
      <c r="P31" s="1096"/>
      <c r="Q31" s="1102">
        <v>1997</v>
      </c>
      <c r="R31" s="1103"/>
      <c r="S31" s="1103"/>
      <c r="T31" s="1103"/>
      <c r="U31" s="1103"/>
      <c r="V31" s="1103">
        <v>1918</v>
      </c>
      <c r="W31" s="1103"/>
      <c r="X31" s="1103"/>
      <c r="Y31" s="1103"/>
      <c r="Z31" s="1103"/>
      <c r="AA31" s="1103">
        <v>78</v>
      </c>
      <c r="AB31" s="1103"/>
      <c r="AC31" s="1103"/>
      <c r="AD31" s="1103"/>
      <c r="AE31" s="1104"/>
      <c r="AF31" s="1099">
        <v>708</v>
      </c>
      <c r="AG31" s="1100"/>
      <c r="AH31" s="1100"/>
      <c r="AI31" s="1100"/>
      <c r="AJ31" s="1101"/>
      <c r="AK31" s="1044">
        <v>552</v>
      </c>
      <c r="AL31" s="1035"/>
      <c r="AM31" s="1035"/>
      <c r="AN31" s="1035"/>
      <c r="AO31" s="1035"/>
      <c r="AP31" s="1035">
        <v>985</v>
      </c>
      <c r="AQ31" s="1035"/>
      <c r="AR31" s="1035"/>
      <c r="AS31" s="1035"/>
      <c r="AT31" s="1035"/>
      <c r="AU31" s="1035">
        <v>894</v>
      </c>
      <c r="AV31" s="1035"/>
      <c r="AW31" s="1035"/>
      <c r="AX31" s="1035"/>
      <c r="AY31" s="1035"/>
      <c r="AZ31" s="1105" t="s">
        <v>598</v>
      </c>
      <c r="BA31" s="1105"/>
      <c r="BB31" s="1105"/>
      <c r="BC31" s="1105"/>
      <c r="BD31" s="1105"/>
      <c r="BE31" s="1036" t="s">
        <v>411</v>
      </c>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2">
      <c r="A32" s="238">
        <v>5</v>
      </c>
      <c r="B32" s="1094"/>
      <c r="C32" s="1095"/>
      <c r="D32" s="1095"/>
      <c r="E32" s="1095"/>
      <c r="F32" s="1095"/>
      <c r="G32" s="1095"/>
      <c r="H32" s="1095"/>
      <c r="I32" s="1095"/>
      <c r="J32" s="1095"/>
      <c r="K32" s="1095"/>
      <c r="L32" s="1095"/>
      <c r="M32" s="1095"/>
      <c r="N32" s="1095"/>
      <c r="O32" s="1095"/>
      <c r="P32" s="1096"/>
      <c r="Q32" s="1102"/>
      <c r="R32" s="1103"/>
      <c r="S32" s="1103"/>
      <c r="T32" s="1103"/>
      <c r="U32" s="1103"/>
      <c r="V32" s="1103"/>
      <c r="W32" s="1103"/>
      <c r="X32" s="1103"/>
      <c r="Y32" s="1103"/>
      <c r="Z32" s="1103"/>
      <c r="AA32" s="1103"/>
      <c r="AB32" s="1103"/>
      <c r="AC32" s="1103"/>
      <c r="AD32" s="1103"/>
      <c r="AE32" s="1104"/>
      <c r="AF32" s="1099"/>
      <c r="AG32" s="1100"/>
      <c r="AH32" s="1100"/>
      <c r="AI32" s="1100"/>
      <c r="AJ32" s="1101"/>
      <c r="AK32" s="1044"/>
      <c r="AL32" s="1035"/>
      <c r="AM32" s="1035"/>
      <c r="AN32" s="1035"/>
      <c r="AO32" s="1035"/>
      <c r="AP32" s="1035"/>
      <c r="AQ32" s="1035"/>
      <c r="AR32" s="1035"/>
      <c r="AS32" s="1035"/>
      <c r="AT32" s="1035"/>
      <c r="AU32" s="1035"/>
      <c r="AV32" s="1035"/>
      <c r="AW32" s="1035"/>
      <c r="AX32" s="1035"/>
      <c r="AY32" s="1035"/>
      <c r="AZ32" s="1105"/>
      <c r="BA32" s="1105"/>
      <c r="BB32" s="1105"/>
      <c r="BC32" s="1105"/>
      <c r="BD32" s="1105"/>
      <c r="BE32" s="1036"/>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2">
      <c r="A33" s="238">
        <v>6</v>
      </c>
      <c r="B33" s="1094"/>
      <c r="C33" s="1095"/>
      <c r="D33" s="1095"/>
      <c r="E33" s="1095"/>
      <c r="F33" s="1095"/>
      <c r="G33" s="1095"/>
      <c r="H33" s="1095"/>
      <c r="I33" s="1095"/>
      <c r="J33" s="1095"/>
      <c r="K33" s="1095"/>
      <c r="L33" s="1095"/>
      <c r="M33" s="1095"/>
      <c r="N33" s="1095"/>
      <c r="O33" s="1095"/>
      <c r="P33" s="1096"/>
      <c r="Q33" s="1102"/>
      <c r="R33" s="1103"/>
      <c r="S33" s="1103"/>
      <c r="T33" s="1103"/>
      <c r="U33" s="1103"/>
      <c r="V33" s="1103"/>
      <c r="W33" s="1103"/>
      <c r="X33" s="1103"/>
      <c r="Y33" s="1103"/>
      <c r="Z33" s="1103"/>
      <c r="AA33" s="1103"/>
      <c r="AB33" s="1103"/>
      <c r="AC33" s="1103"/>
      <c r="AD33" s="1103"/>
      <c r="AE33" s="1104"/>
      <c r="AF33" s="1099"/>
      <c r="AG33" s="1100"/>
      <c r="AH33" s="1100"/>
      <c r="AI33" s="1100"/>
      <c r="AJ33" s="1101"/>
      <c r="AK33" s="1044"/>
      <c r="AL33" s="1035"/>
      <c r="AM33" s="1035"/>
      <c r="AN33" s="1035"/>
      <c r="AO33" s="1035"/>
      <c r="AP33" s="1035"/>
      <c r="AQ33" s="1035"/>
      <c r="AR33" s="1035"/>
      <c r="AS33" s="1035"/>
      <c r="AT33" s="1035"/>
      <c r="AU33" s="1035"/>
      <c r="AV33" s="1035"/>
      <c r="AW33" s="1035"/>
      <c r="AX33" s="1035"/>
      <c r="AY33" s="1035"/>
      <c r="AZ33" s="1105"/>
      <c r="BA33" s="1105"/>
      <c r="BB33" s="1105"/>
      <c r="BC33" s="1105"/>
      <c r="BD33" s="1105"/>
      <c r="BE33" s="1036"/>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2">
      <c r="A34" s="238">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2">
      <c r="A35" s="238">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2">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2">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2">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2">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2">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2">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2">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2">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2">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2">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2">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2">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2">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2">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2">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2">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2">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2">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2">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2">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2">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2">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2">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2">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2">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5">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2">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412</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5">
      <c r="A63" s="236" t="s">
        <v>395</v>
      </c>
      <c r="B63" s="1001" t="s">
        <v>413</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1043</v>
      </c>
      <c r="AG63" s="1023"/>
      <c r="AH63" s="1023"/>
      <c r="AI63" s="1023"/>
      <c r="AJ63" s="1086"/>
      <c r="AK63" s="1087"/>
      <c r="AL63" s="1027"/>
      <c r="AM63" s="1027"/>
      <c r="AN63" s="1027"/>
      <c r="AO63" s="1027"/>
      <c r="AP63" s="1023">
        <v>985</v>
      </c>
      <c r="AQ63" s="1023"/>
      <c r="AR63" s="1023"/>
      <c r="AS63" s="1023"/>
      <c r="AT63" s="1023"/>
      <c r="AU63" s="1023">
        <v>894</v>
      </c>
      <c r="AV63" s="1023"/>
      <c r="AW63" s="1023"/>
      <c r="AX63" s="1023"/>
      <c r="AY63" s="1023"/>
      <c r="AZ63" s="1081"/>
      <c r="BA63" s="1081"/>
      <c r="BB63" s="1081"/>
      <c r="BC63" s="1081"/>
      <c r="BD63" s="1081"/>
      <c r="BE63" s="1024"/>
      <c r="BF63" s="1024"/>
      <c r="BG63" s="1024"/>
      <c r="BH63" s="1024"/>
      <c r="BI63" s="1025"/>
      <c r="BJ63" s="1082" t="s">
        <v>414</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5">
      <c r="A65" s="228" t="s">
        <v>415</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2">
      <c r="A66" s="1059" t="s">
        <v>416</v>
      </c>
      <c r="B66" s="1060"/>
      <c r="C66" s="1060"/>
      <c r="D66" s="1060"/>
      <c r="E66" s="1060"/>
      <c r="F66" s="1060"/>
      <c r="G66" s="1060"/>
      <c r="H66" s="1060"/>
      <c r="I66" s="1060"/>
      <c r="J66" s="1060"/>
      <c r="K66" s="1060"/>
      <c r="L66" s="1060"/>
      <c r="M66" s="1060"/>
      <c r="N66" s="1060"/>
      <c r="O66" s="1060"/>
      <c r="P66" s="1061"/>
      <c r="Q66" s="1065" t="s">
        <v>417</v>
      </c>
      <c r="R66" s="1066"/>
      <c r="S66" s="1066"/>
      <c r="T66" s="1066"/>
      <c r="U66" s="1067"/>
      <c r="V66" s="1065" t="s">
        <v>400</v>
      </c>
      <c r="W66" s="1066"/>
      <c r="X66" s="1066"/>
      <c r="Y66" s="1066"/>
      <c r="Z66" s="1067"/>
      <c r="AA66" s="1065" t="s">
        <v>418</v>
      </c>
      <c r="AB66" s="1066"/>
      <c r="AC66" s="1066"/>
      <c r="AD66" s="1066"/>
      <c r="AE66" s="1067"/>
      <c r="AF66" s="1071" t="s">
        <v>419</v>
      </c>
      <c r="AG66" s="1072"/>
      <c r="AH66" s="1072"/>
      <c r="AI66" s="1072"/>
      <c r="AJ66" s="1073"/>
      <c r="AK66" s="1065" t="s">
        <v>420</v>
      </c>
      <c r="AL66" s="1060"/>
      <c r="AM66" s="1060"/>
      <c r="AN66" s="1060"/>
      <c r="AO66" s="1061"/>
      <c r="AP66" s="1065" t="s">
        <v>421</v>
      </c>
      <c r="AQ66" s="1066"/>
      <c r="AR66" s="1066"/>
      <c r="AS66" s="1066"/>
      <c r="AT66" s="1067"/>
      <c r="AU66" s="1065" t="s">
        <v>422</v>
      </c>
      <c r="AV66" s="1066"/>
      <c r="AW66" s="1066"/>
      <c r="AX66" s="1066"/>
      <c r="AY66" s="1067"/>
      <c r="AZ66" s="1065" t="s">
        <v>383</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2">
      <c r="A68" s="232">
        <v>1</v>
      </c>
      <c r="B68" s="1049" t="s">
        <v>579</v>
      </c>
      <c r="C68" s="1050"/>
      <c r="D68" s="1050"/>
      <c r="E68" s="1050"/>
      <c r="F68" s="1050"/>
      <c r="G68" s="1050"/>
      <c r="H68" s="1050"/>
      <c r="I68" s="1050"/>
      <c r="J68" s="1050"/>
      <c r="K68" s="1050"/>
      <c r="L68" s="1050"/>
      <c r="M68" s="1050"/>
      <c r="N68" s="1050"/>
      <c r="O68" s="1050"/>
      <c r="P68" s="1051"/>
      <c r="Q68" s="1052">
        <v>9272</v>
      </c>
      <c r="R68" s="1046"/>
      <c r="S68" s="1046"/>
      <c r="T68" s="1046"/>
      <c r="U68" s="1046"/>
      <c r="V68" s="1046">
        <v>8780</v>
      </c>
      <c r="W68" s="1046"/>
      <c r="X68" s="1046"/>
      <c r="Y68" s="1046"/>
      <c r="Z68" s="1046"/>
      <c r="AA68" s="1046">
        <v>492</v>
      </c>
      <c r="AB68" s="1046"/>
      <c r="AC68" s="1046"/>
      <c r="AD68" s="1046"/>
      <c r="AE68" s="1046"/>
      <c r="AF68" s="1046">
        <v>492</v>
      </c>
      <c r="AG68" s="1046"/>
      <c r="AH68" s="1046"/>
      <c r="AI68" s="1046"/>
      <c r="AJ68" s="1046"/>
      <c r="AK68" s="1046" t="s">
        <v>600</v>
      </c>
      <c r="AL68" s="1046"/>
      <c r="AM68" s="1046"/>
      <c r="AN68" s="1046"/>
      <c r="AO68" s="1046"/>
      <c r="AP68" s="1046">
        <v>222</v>
      </c>
      <c r="AQ68" s="1046"/>
      <c r="AR68" s="1046"/>
      <c r="AS68" s="1046"/>
      <c r="AT68" s="1046"/>
      <c r="AU68" s="1046">
        <v>5</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2">
      <c r="A69" s="234">
        <v>2</v>
      </c>
      <c r="B69" s="1038" t="s">
        <v>580</v>
      </c>
      <c r="C69" s="1039"/>
      <c r="D69" s="1039"/>
      <c r="E69" s="1039"/>
      <c r="F69" s="1039"/>
      <c r="G69" s="1039"/>
      <c r="H69" s="1039"/>
      <c r="I69" s="1039"/>
      <c r="J69" s="1039"/>
      <c r="K69" s="1039"/>
      <c r="L69" s="1039"/>
      <c r="M69" s="1039"/>
      <c r="N69" s="1039"/>
      <c r="O69" s="1039"/>
      <c r="P69" s="1040"/>
      <c r="Q69" s="1041">
        <v>131</v>
      </c>
      <c r="R69" s="1035"/>
      <c r="S69" s="1035"/>
      <c r="T69" s="1035"/>
      <c r="U69" s="1035"/>
      <c r="V69" s="1035">
        <v>119</v>
      </c>
      <c r="W69" s="1035"/>
      <c r="X69" s="1035"/>
      <c r="Y69" s="1035"/>
      <c r="Z69" s="1035"/>
      <c r="AA69" s="1035">
        <v>13</v>
      </c>
      <c r="AB69" s="1035"/>
      <c r="AC69" s="1035"/>
      <c r="AD69" s="1035"/>
      <c r="AE69" s="1035"/>
      <c r="AF69" s="1035">
        <v>13</v>
      </c>
      <c r="AG69" s="1035"/>
      <c r="AH69" s="1035"/>
      <c r="AI69" s="1035"/>
      <c r="AJ69" s="1035"/>
      <c r="AK69" s="1035">
        <v>9</v>
      </c>
      <c r="AL69" s="1035"/>
      <c r="AM69" s="1035"/>
      <c r="AN69" s="1035"/>
      <c r="AO69" s="1035"/>
      <c r="AP69" s="1035" t="s">
        <v>600</v>
      </c>
      <c r="AQ69" s="1035"/>
      <c r="AR69" s="1035"/>
      <c r="AS69" s="1035"/>
      <c r="AT69" s="1035"/>
      <c r="AU69" s="1035" t="s">
        <v>600</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2">
      <c r="A70" s="234">
        <v>3</v>
      </c>
      <c r="B70" s="1038" t="s">
        <v>581</v>
      </c>
      <c r="C70" s="1039"/>
      <c r="D70" s="1039"/>
      <c r="E70" s="1039"/>
      <c r="F70" s="1039"/>
      <c r="G70" s="1039"/>
      <c r="H70" s="1039"/>
      <c r="I70" s="1039"/>
      <c r="J70" s="1039"/>
      <c r="K70" s="1039"/>
      <c r="L70" s="1039"/>
      <c r="M70" s="1039"/>
      <c r="N70" s="1039"/>
      <c r="O70" s="1039"/>
      <c r="P70" s="1040"/>
      <c r="Q70" s="1041">
        <v>25692</v>
      </c>
      <c r="R70" s="1035"/>
      <c r="S70" s="1035"/>
      <c r="T70" s="1035"/>
      <c r="U70" s="1035"/>
      <c r="V70" s="1035">
        <v>25539</v>
      </c>
      <c r="W70" s="1035"/>
      <c r="X70" s="1035"/>
      <c r="Y70" s="1035"/>
      <c r="Z70" s="1035"/>
      <c r="AA70" s="1035">
        <v>154</v>
      </c>
      <c r="AB70" s="1035"/>
      <c r="AC70" s="1035"/>
      <c r="AD70" s="1035"/>
      <c r="AE70" s="1035"/>
      <c r="AF70" s="1035">
        <v>154</v>
      </c>
      <c r="AG70" s="1035"/>
      <c r="AH70" s="1035"/>
      <c r="AI70" s="1035"/>
      <c r="AJ70" s="1035"/>
      <c r="AK70" s="1035">
        <v>121</v>
      </c>
      <c r="AL70" s="1035"/>
      <c r="AM70" s="1035"/>
      <c r="AN70" s="1035"/>
      <c r="AO70" s="1035"/>
      <c r="AP70" s="1035" t="s">
        <v>600</v>
      </c>
      <c r="AQ70" s="1035"/>
      <c r="AR70" s="1035"/>
      <c r="AS70" s="1035"/>
      <c r="AT70" s="1035"/>
      <c r="AU70" s="1035" t="s">
        <v>600</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2">
      <c r="A71" s="234">
        <v>4</v>
      </c>
      <c r="B71" s="1038" t="s">
        <v>582</v>
      </c>
      <c r="C71" s="1039"/>
      <c r="D71" s="1039"/>
      <c r="E71" s="1039"/>
      <c r="F71" s="1039"/>
      <c r="G71" s="1039"/>
      <c r="H71" s="1039"/>
      <c r="I71" s="1039"/>
      <c r="J71" s="1039"/>
      <c r="K71" s="1039"/>
      <c r="L71" s="1039"/>
      <c r="M71" s="1039"/>
      <c r="N71" s="1039"/>
      <c r="O71" s="1039"/>
      <c r="P71" s="1040"/>
      <c r="Q71" s="1041">
        <v>54347</v>
      </c>
      <c r="R71" s="1035"/>
      <c r="S71" s="1035"/>
      <c r="T71" s="1035"/>
      <c r="U71" s="1035"/>
      <c r="V71" s="1035">
        <v>53520</v>
      </c>
      <c r="W71" s="1035"/>
      <c r="X71" s="1035"/>
      <c r="Y71" s="1035"/>
      <c r="Z71" s="1035"/>
      <c r="AA71" s="1035">
        <v>828</v>
      </c>
      <c r="AB71" s="1035"/>
      <c r="AC71" s="1035"/>
      <c r="AD71" s="1035"/>
      <c r="AE71" s="1035"/>
      <c r="AF71" s="1035">
        <v>822</v>
      </c>
      <c r="AG71" s="1035"/>
      <c r="AH71" s="1035"/>
      <c r="AI71" s="1035"/>
      <c r="AJ71" s="1035"/>
      <c r="AK71" s="1035" t="s">
        <v>600</v>
      </c>
      <c r="AL71" s="1035"/>
      <c r="AM71" s="1035"/>
      <c r="AN71" s="1035"/>
      <c r="AO71" s="1035"/>
      <c r="AP71" s="1035" t="s">
        <v>600</v>
      </c>
      <c r="AQ71" s="1035"/>
      <c r="AR71" s="1035"/>
      <c r="AS71" s="1035"/>
      <c r="AT71" s="1035"/>
      <c r="AU71" s="1035" t="s">
        <v>600</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2">
      <c r="A72" s="234">
        <v>5</v>
      </c>
      <c r="B72" s="1038" t="s">
        <v>583</v>
      </c>
      <c r="C72" s="1039"/>
      <c r="D72" s="1039"/>
      <c r="E72" s="1039"/>
      <c r="F72" s="1039"/>
      <c r="G72" s="1039"/>
      <c r="H72" s="1039"/>
      <c r="I72" s="1039"/>
      <c r="J72" s="1039"/>
      <c r="K72" s="1039"/>
      <c r="L72" s="1039"/>
      <c r="M72" s="1039"/>
      <c r="N72" s="1039"/>
      <c r="O72" s="1039"/>
      <c r="P72" s="1040"/>
      <c r="Q72" s="1041">
        <v>978</v>
      </c>
      <c r="R72" s="1035"/>
      <c r="S72" s="1035"/>
      <c r="T72" s="1035"/>
      <c r="U72" s="1035"/>
      <c r="V72" s="1035">
        <v>948</v>
      </c>
      <c r="W72" s="1035"/>
      <c r="X72" s="1035"/>
      <c r="Y72" s="1035"/>
      <c r="Z72" s="1035"/>
      <c r="AA72" s="1035">
        <v>30</v>
      </c>
      <c r="AB72" s="1035"/>
      <c r="AC72" s="1035"/>
      <c r="AD72" s="1035"/>
      <c r="AE72" s="1035"/>
      <c r="AF72" s="1035">
        <v>30</v>
      </c>
      <c r="AG72" s="1035"/>
      <c r="AH72" s="1035"/>
      <c r="AI72" s="1035"/>
      <c r="AJ72" s="1035"/>
      <c r="AK72" s="1035">
        <v>66</v>
      </c>
      <c r="AL72" s="1035"/>
      <c r="AM72" s="1035"/>
      <c r="AN72" s="1035"/>
      <c r="AO72" s="1035"/>
      <c r="AP72" s="1035" t="s">
        <v>600</v>
      </c>
      <c r="AQ72" s="1035"/>
      <c r="AR72" s="1035"/>
      <c r="AS72" s="1035"/>
      <c r="AT72" s="1035"/>
      <c r="AU72" s="1035" t="s">
        <v>600</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2">
      <c r="A73" s="234">
        <v>6</v>
      </c>
      <c r="B73" s="1038" t="s">
        <v>584</v>
      </c>
      <c r="C73" s="1039"/>
      <c r="D73" s="1039"/>
      <c r="E73" s="1039"/>
      <c r="F73" s="1039"/>
      <c r="G73" s="1039"/>
      <c r="H73" s="1039"/>
      <c r="I73" s="1039"/>
      <c r="J73" s="1039"/>
      <c r="K73" s="1039"/>
      <c r="L73" s="1039"/>
      <c r="M73" s="1039"/>
      <c r="N73" s="1039"/>
      <c r="O73" s="1039"/>
      <c r="P73" s="1040"/>
      <c r="Q73" s="1041">
        <v>296</v>
      </c>
      <c r="R73" s="1035"/>
      <c r="S73" s="1035"/>
      <c r="T73" s="1035"/>
      <c r="U73" s="1035"/>
      <c r="V73" s="1035">
        <v>182</v>
      </c>
      <c r="W73" s="1035"/>
      <c r="X73" s="1035"/>
      <c r="Y73" s="1035"/>
      <c r="Z73" s="1035"/>
      <c r="AA73" s="1035">
        <v>115</v>
      </c>
      <c r="AB73" s="1035"/>
      <c r="AC73" s="1035"/>
      <c r="AD73" s="1035"/>
      <c r="AE73" s="1035"/>
      <c r="AF73" s="1035">
        <v>115</v>
      </c>
      <c r="AG73" s="1035"/>
      <c r="AH73" s="1035"/>
      <c r="AI73" s="1035"/>
      <c r="AJ73" s="1035"/>
      <c r="AK73" s="1035">
        <v>15</v>
      </c>
      <c r="AL73" s="1035"/>
      <c r="AM73" s="1035"/>
      <c r="AN73" s="1035"/>
      <c r="AO73" s="1035"/>
      <c r="AP73" s="1035" t="s">
        <v>600</v>
      </c>
      <c r="AQ73" s="1035"/>
      <c r="AR73" s="1035"/>
      <c r="AS73" s="1035"/>
      <c r="AT73" s="1035"/>
      <c r="AU73" s="1035" t="s">
        <v>600</v>
      </c>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2">
      <c r="A74" s="234">
        <v>7</v>
      </c>
      <c r="B74" s="1038" t="s">
        <v>585</v>
      </c>
      <c r="C74" s="1039"/>
      <c r="D74" s="1039"/>
      <c r="E74" s="1039"/>
      <c r="F74" s="1039"/>
      <c r="G74" s="1039"/>
      <c r="H74" s="1039"/>
      <c r="I74" s="1039"/>
      <c r="J74" s="1039"/>
      <c r="K74" s="1039"/>
      <c r="L74" s="1039"/>
      <c r="M74" s="1039"/>
      <c r="N74" s="1039"/>
      <c r="O74" s="1039"/>
      <c r="P74" s="1040"/>
      <c r="Q74" s="1041">
        <v>21261</v>
      </c>
      <c r="R74" s="1035"/>
      <c r="S74" s="1035"/>
      <c r="T74" s="1035"/>
      <c r="U74" s="1035"/>
      <c r="V74" s="1035">
        <v>19759</v>
      </c>
      <c r="W74" s="1035"/>
      <c r="X74" s="1035"/>
      <c r="Y74" s="1035"/>
      <c r="Z74" s="1035"/>
      <c r="AA74" s="1035">
        <v>1502</v>
      </c>
      <c r="AB74" s="1035"/>
      <c r="AC74" s="1035"/>
      <c r="AD74" s="1035"/>
      <c r="AE74" s="1035"/>
      <c r="AF74" s="1035">
        <v>9244</v>
      </c>
      <c r="AG74" s="1035"/>
      <c r="AH74" s="1035"/>
      <c r="AI74" s="1035"/>
      <c r="AJ74" s="1035"/>
      <c r="AK74" s="1035" t="s">
        <v>600</v>
      </c>
      <c r="AL74" s="1035"/>
      <c r="AM74" s="1035"/>
      <c r="AN74" s="1035"/>
      <c r="AO74" s="1035"/>
      <c r="AP74" s="1035">
        <v>7008</v>
      </c>
      <c r="AQ74" s="1035"/>
      <c r="AR74" s="1035"/>
      <c r="AS74" s="1035"/>
      <c r="AT74" s="1035"/>
      <c r="AU74" s="1035">
        <v>42</v>
      </c>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2">
      <c r="A75" s="234">
        <v>8</v>
      </c>
      <c r="B75" s="1038" t="s">
        <v>586</v>
      </c>
      <c r="C75" s="1039"/>
      <c r="D75" s="1039"/>
      <c r="E75" s="1039"/>
      <c r="F75" s="1039"/>
      <c r="G75" s="1039"/>
      <c r="H75" s="1039"/>
      <c r="I75" s="1039"/>
      <c r="J75" s="1039"/>
      <c r="K75" s="1039"/>
      <c r="L75" s="1039"/>
      <c r="M75" s="1039"/>
      <c r="N75" s="1039"/>
      <c r="O75" s="1039"/>
      <c r="P75" s="1040"/>
      <c r="Q75" s="1042">
        <v>6282</v>
      </c>
      <c r="R75" s="1043"/>
      <c r="S75" s="1043"/>
      <c r="T75" s="1043"/>
      <c r="U75" s="1044"/>
      <c r="V75" s="1045">
        <v>6206</v>
      </c>
      <c r="W75" s="1043"/>
      <c r="X75" s="1043"/>
      <c r="Y75" s="1043"/>
      <c r="Z75" s="1044"/>
      <c r="AA75" s="1045">
        <v>76</v>
      </c>
      <c r="AB75" s="1043"/>
      <c r="AC75" s="1043"/>
      <c r="AD75" s="1043"/>
      <c r="AE75" s="1044"/>
      <c r="AF75" s="1045">
        <v>76</v>
      </c>
      <c r="AG75" s="1043"/>
      <c r="AH75" s="1043"/>
      <c r="AI75" s="1043"/>
      <c r="AJ75" s="1044"/>
      <c r="AK75" s="1045">
        <v>1908</v>
      </c>
      <c r="AL75" s="1043"/>
      <c r="AM75" s="1043"/>
      <c r="AN75" s="1043"/>
      <c r="AO75" s="1044"/>
      <c r="AP75" s="1045" t="s">
        <v>600</v>
      </c>
      <c r="AQ75" s="1043"/>
      <c r="AR75" s="1043"/>
      <c r="AS75" s="1043"/>
      <c r="AT75" s="1044"/>
      <c r="AU75" s="1045" t="s">
        <v>600</v>
      </c>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2">
      <c r="A76" s="234">
        <v>9</v>
      </c>
      <c r="B76" s="1038" t="s">
        <v>587</v>
      </c>
      <c r="C76" s="1039"/>
      <c r="D76" s="1039"/>
      <c r="E76" s="1039"/>
      <c r="F76" s="1039"/>
      <c r="G76" s="1039"/>
      <c r="H76" s="1039"/>
      <c r="I76" s="1039"/>
      <c r="J76" s="1039"/>
      <c r="K76" s="1039"/>
      <c r="L76" s="1039"/>
      <c r="M76" s="1039"/>
      <c r="N76" s="1039"/>
      <c r="O76" s="1039"/>
      <c r="P76" s="1040"/>
      <c r="Q76" s="1042">
        <v>1478091</v>
      </c>
      <c r="R76" s="1043"/>
      <c r="S76" s="1043"/>
      <c r="T76" s="1043"/>
      <c r="U76" s="1044"/>
      <c r="V76" s="1045">
        <v>1440066</v>
      </c>
      <c r="W76" s="1043"/>
      <c r="X76" s="1043"/>
      <c r="Y76" s="1043"/>
      <c r="Z76" s="1044"/>
      <c r="AA76" s="1045">
        <v>38025</v>
      </c>
      <c r="AB76" s="1043"/>
      <c r="AC76" s="1043"/>
      <c r="AD76" s="1043"/>
      <c r="AE76" s="1044"/>
      <c r="AF76" s="1045">
        <v>38025</v>
      </c>
      <c r="AG76" s="1043"/>
      <c r="AH76" s="1043"/>
      <c r="AI76" s="1043"/>
      <c r="AJ76" s="1044"/>
      <c r="AK76" s="1045">
        <v>17867</v>
      </c>
      <c r="AL76" s="1043"/>
      <c r="AM76" s="1043"/>
      <c r="AN76" s="1043"/>
      <c r="AO76" s="1044"/>
      <c r="AP76" s="1045" t="s">
        <v>600</v>
      </c>
      <c r="AQ76" s="1043"/>
      <c r="AR76" s="1043"/>
      <c r="AS76" s="1043"/>
      <c r="AT76" s="1044"/>
      <c r="AU76" s="1045" t="s">
        <v>600</v>
      </c>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2">
      <c r="A77" s="234">
        <v>10</v>
      </c>
      <c r="B77" s="1038" t="s">
        <v>588</v>
      </c>
      <c r="C77" s="1039"/>
      <c r="D77" s="1039"/>
      <c r="E77" s="1039"/>
      <c r="F77" s="1039"/>
      <c r="G77" s="1039"/>
      <c r="H77" s="1039"/>
      <c r="I77" s="1039"/>
      <c r="J77" s="1039"/>
      <c r="K77" s="1039"/>
      <c r="L77" s="1039"/>
      <c r="M77" s="1039"/>
      <c r="N77" s="1039"/>
      <c r="O77" s="1039"/>
      <c r="P77" s="1040"/>
      <c r="Q77" s="1042">
        <v>1378</v>
      </c>
      <c r="R77" s="1043"/>
      <c r="S77" s="1043"/>
      <c r="T77" s="1043"/>
      <c r="U77" s="1044"/>
      <c r="V77" s="1045">
        <v>1271</v>
      </c>
      <c r="W77" s="1043"/>
      <c r="X77" s="1043"/>
      <c r="Y77" s="1043"/>
      <c r="Z77" s="1044"/>
      <c r="AA77" s="1045">
        <v>107</v>
      </c>
      <c r="AB77" s="1043"/>
      <c r="AC77" s="1043"/>
      <c r="AD77" s="1043"/>
      <c r="AE77" s="1044"/>
      <c r="AF77" s="1045">
        <v>107</v>
      </c>
      <c r="AG77" s="1043"/>
      <c r="AH77" s="1043"/>
      <c r="AI77" s="1043"/>
      <c r="AJ77" s="1044"/>
      <c r="AK77" s="1045" t="s">
        <v>600</v>
      </c>
      <c r="AL77" s="1043"/>
      <c r="AM77" s="1043"/>
      <c r="AN77" s="1043"/>
      <c r="AO77" s="1044"/>
      <c r="AP77" s="1045">
        <v>11419</v>
      </c>
      <c r="AQ77" s="1043"/>
      <c r="AR77" s="1043"/>
      <c r="AS77" s="1043"/>
      <c r="AT77" s="1044"/>
      <c r="AU77" s="1045">
        <v>3806</v>
      </c>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2">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2">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2">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2">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2">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2">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2">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2">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2">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2">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5">
      <c r="A88" s="236" t="s">
        <v>395</v>
      </c>
      <c r="B88" s="1001" t="s">
        <v>423</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49078</v>
      </c>
      <c r="AG88" s="1023"/>
      <c r="AH88" s="1023"/>
      <c r="AI88" s="1023"/>
      <c r="AJ88" s="1023"/>
      <c r="AK88" s="1027"/>
      <c r="AL88" s="1027"/>
      <c r="AM88" s="1027"/>
      <c r="AN88" s="1027"/>
      <c r="AO88" s="1027"/>
      <c r="AP88" s="1023">
        <v>18649</v>
      </c>
      <c r="AQ88" s="1023"/>
      <c r="AR88" s="1023"/>
      <c r="AS88" s="1023"/>
      <c r="AT88" s="1023"/>
      <c r="AU88" s="1023">
        <v>3853</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395</v>
      </c>
      <c r="BR102" s="1001" t="s">
        <v>424</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10</v>
      </c>
      <c r="CS102" s="1017"/>
      <c r="CT102" s="1017"/>
      <c r="CU102" s="1017"/>
      <c r="CV102" s="1018"/>
      <c r="CW102" s="1016">
        <v>18</v>
      </c>
      <c r="CX102" s="1017"/>
      <c r="CY102" s="1017"/>
      <c r="CZ102" s="1017"/>
      <c r="DA102" s="1018"/>
      <c r="DB102" s="1016" t="s">
        <v>598</v>
      </c>
      <c r="DC102" s="1017"/>
      <c r="DD102" s="1017"/>
      <c r="DE102" s="1017"/>
      <c r="DF102" s="1018"/>
      <c r="DG102" s="1016">
        <v>218</v>
      </c>
      <c r="DH102" s="1017"/>
      <c r="DI102" s="1017"/>
      <c r="DJ102" s="1017"/>
      <c r="DK102" s="1018"/>
      <c r="DL102" s="1016" t="s">
        <v>598</v>
      </c>
      <c r="DM102" s="1017"/>
      <c r="DN102" s="1017"/>
      <c r="DO102" s="1017"/>
      <c r="DP102" s="1018"/>
      <c r="DQ102" s="1016" t="s">
        <v>598</v>
      </c>
      <c r="DR102" s="1017"/>
      <c r="DS102" s="1017"/>
      <c r="DT102" s="1017"/>
      <c r="DU102" s="1018"/>
      <c r="DV102" s="1001"/>
      <c r="DW102" s="1002"/>
      <c r="DX102" s="1002"/>
      <c r="DY102" s="1002"/>
      <c r="DZ102" s="1003"/>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425</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426</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427</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428</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6" t="s">
        <v>429</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430</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2">
      <c r="A109" s="959" t="s">
        <v>431</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432</v>
      </c>
      <c r="AB109" s="960"/>
      <c r="AC109" s="960"/>
      <c r="AD109" s="960"/>
      <c r="AE109" s="961"/>
      <c r="AF109" s="962" t="s">
        <v>433</v>
      </c>
      <c r="AG109" s="960"/>
      <c r="AH109" s="960"/>
      <c r="AI109" s="960"/>
      <c r="AJ109" s="961"/>
      <c r="AK109" s="962" t="s">
        <v>310</v>
      </c>
      <c r="AL109" s="960"/>
      <c r="AM109" s="960"/>
      <c r="AN109" s="960"/>
      <c r="AO109" s="961"/>
      <c r="AP109" s="962" t="s">
        <v>434</v>
      </c>
      <c r="AQ109" s="960"/>
      <c r="AR109" s="960"/>
      <c r="AS109" s="960"/>
      <c r="AT109" s="993"/>
      <c r="AU109" s="959" t="s">
        <v>431</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432</v>
      </c>
      <c r="BR109" s="960"/>
      <c r="BS109" s="960"/>
      <c r="BT109" s="960"/>
      <c r="BU109" s="961"/>
      <c r="BV109" s="962" t="s">
        <v>433</v>
      </c>
      <c r="BW109" s="960"/>
      <c r="BX109" s="960"/>
      <c r="BY109" s="960"/>
      <c r="BZ109" s="961"/>
      <c r="CA109" s="962" t="s">
        <v>310</v>
      </c>
      <c r="CB109" s="960"/>
      <c r="CC109" s="960"/>
      <c r="CD109" s="960"/>
      <c r="CE109" s="961"/>
      <c r="CF109" s="1000" t="s">
        <v>434</v>
      </c>
      <c r="CG109" s="1000"/>
      <c r="CH109" s="1000"/>
      <c r="CI109" s="1000"/>
      <c r="CJ109" s="1000"/>
      <c r="CK109" s="962" t="s">
        <v>435</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432</v>
      </c>
      <c r="DH109" s="960"/>
      <c r="DI109" s="960"/>
      <c r="DJ109" s="960"/>
      <c r="DK109" s="961"/>
      <c r="DL109" s="962" t="s">
        <v>433</v>
      </c>
      <c r="DM109" s="960"/>
      <c r="DN109" s="960"/>
      <c r="DO109" s="960"/>
      <c r="DP109" s="961"/>
      <c r="DQ109" s="962" t="s">
        <v>310</v>
      </c>
      <c r="DR109" s="960"/>
      <c r="DS109" s="960"/>
      <c r="DT109" s="960"/>
      <c r="DU109" s="961"/>
      <c r="DV109" s="962" t="s">
        <v>434</v>
      </c>
      <c r="DW109" s="960"/>
      <c r="DX109" s="960"/>
      <c r="DY109" s="960"/>
      <c r="DZ109" s="993"/>
    </row>
    <row r="110" spans="1:131" s="226" customFormat="1" ht="26.25" customHeight="1" x14ac:dyDescent="0.2">
      <c r="A110" s="871" t="s">
        <v>436</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2374961</v>
      </c>
      <c r="AB110" s="953"/>
      <c r="AC110" s="953"/>
      <c r="AD110" s="953"/>
      <c r="AE110" s="954"/>
      <c r="AF110" s="955">
        <v>2304550</v>
      </c>
      <c r="AG110" s="953"/>
      <c r="AH110" s="953"/>
      <c r="AI110" s="953"/>
      <c r="AJ110" s="954"/>
      <c r="AK110" s="955">
        <v>2281938</v>
      </c>
      <c r="AL110" s="953"/>
      <c r="AM110" s="953"/>
      <c r="AN110" s="953"/>
      <c r="AO110" s="954"/>
      <c r="AP110" s="956">
        <v>10</v>
      </c>
      <c r="AQ110" s="957"/>
      <c r="AR110" s="957"/>
      <c r="AS110" s="957"/>
      <c r="AT110" s="958"/>
      <c r="AU110" s="994" t="s">
        <v>71</v>
      </c>
      <c r="AV110" s="995"/>
      <c r="AW110" s="995"/>
      <c r="AX110" s="995"/>
      <c r="AY110" s="995"/>
      <c r="AZ110" s="924" t="s">
        <v>437</v>
      </c>
      <c r="BA110" s="872"/>
      <c r="BB110" s="872"/>
      <c r="BC110" s="872"/>
      <c r="BD110" s="872"/>
      <c r="BE110" s="872"/>
      <c r="BF110" s="872"/>
      <c r="BG110" s="872"/>
      <c r="BH110" s="872"/>
      <c r="BI110" s="872"/>
      <c r="BJ110" s="872"/>
      <c r="BK110" s="872"/>
      <c r="BL110" s="872"/>
      <c r="BM110" s="872"/>
      <c r="BN110" s="872"/>
      <c r="BO110" s="872"/>
      <c r="BP110" s="873"/>
      <c r="BQ110" s="925">
        <v>20635629</v>
      </c>
      <c r="BR110" s="906"/>
      <c r="BS110" s="906"/>
      <c r="BT110" s="906"/>
      <c r="BU110" s="906"/>
      <c r="BV110" s="906">
        <v>19282635</v>
      </c>
      <c r="BW110" s="906"/>
      <c r="BX110" s="906"/>
      <c r="BY110" s="906"/>
      <c r="BZ110" s="906"/>
      <c r="CA110" s="906">
        <v>17986019</v>
      </c>
      <c r="CB110" s="906"/>
      <c r="CC110" s="906"/>
      <c r="CD110" s="906"/>
      <c r="CE110" s="906"/>
      <c r="CF110" s="930">
        <v>78.900000000000006</v>
      </c>
      <c r="CG110" s="931"/>
      <c r="CH110" s="931"/>
      <c r="CI110" s="931"/>
      <c r="CJ110" s="931"/>
      <c r="CK110" s="990" t="s">
        <v>438</v>
      </c>
      <c r="CL110" s="883"/>
      <c r="CM110" s="924" t="s">
        <v>439</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414</v>
      </c>
      <c r="DH110" s="906"/>
      <c r="DI110" s="906"/>
      <c r="DJ110" s="906"/>
      <c r="DK110" s="906"/>
      <c r="DL110" s="906" t="s">
        <v>414</v>
      </c>
      <c r="DM110" s="906"/>
      <c r="DN110" s="906"/>
      <c r="DO110" s="906"/>
      <c r="DP110" s="906"/>
      <c r="DQ110" s="906" t="s">
        <v>414</v>
      </c>
      <c r="DR110" s="906"/>
      <c r="DS110" s="906"/>
      <c r="DT110" s="906"/>
      <c r="DU110" s="906"/>
      <c r="DV110" s="907" t="s">
        <v>414</v>
      </c>
      <c r="DW110" s="907"/>
      <c r="DX110" s="907"/>
      <c r="DY110" s="907"/>
      <c r="DZ110" s="908"/>
    </row>
    <row r="111" spans="1:131" s="226" customFormat="1" ht="26.25" customHeight="1" x14ac:dyDescent="0.2">
      <c r="A111" s="838" t="s">
        <v>440</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414</v>
      </c>
      <c r="AB111" s="983"/>
      <c r="AC111" s="983"/>
      <c r="AD111" s="983"/>
      <c r="AE111" s="984"/>
      <c r="AF111" s="985" t="s">
        <v>414</v>
      </c>
      <c r="AG111" s="983"/>
      <c r="AH111" s="983"/>
      <c r="AI111" s="983"/>
      <c r="AJ111" s="984"/>
      <c r="AK111" s="985" t="s">
        <v>414</v>
      </c>
      <c r="AL111" s="983"/>
      <c r="AM111" s="983"/>
      <c r="AN111" s="983"/>
      <c r="AO111" s="984"/>
      <c r="AP111" s="986" t="s">
        <v>145</v>
      </c>
      <c r="AQ111" s="987"/>
      <c r="AR111" s="987"/>
      <c r="AS111" s="987"/>
      <c r="AT111" s="988"/>
      <c r="AU111" s="996"/>
      <c r="AV111" s="997"/>
      <c r="AW111" s="997"/>
      <c r="AX111" s="997"/>
      <c r="AY111" s="997"/>
      <c r="AZ111" s="879" t="s">
        <v>441</v>
      </c>
      <c r="BA111" s="816"/>
      <c r="BB111" s="816"/>
      <c r="BC111" s="816"/>
      <c r="BD111" s="816"/>
      <c r="BE111" s="816"/>
      <c r="BF111" s="816"/>
      <c r="BG111" s="816"/>
      <c r="BH111" s="816"/>
      <c r="BI111" s="816"/>
      <c r="BJ111" s="816"/>
      <c r="BK111" s="816"/>
      <c r="BL111" s="816"/>
      <c r="BM111" s="816"/>
      <c r="BN111" s="816"/>
      <c r="BO111" s="816"/>
      <c r="BP111" s="817"/>
      <c r="BQ111" s="880">
        <v>665659</v>
      </c>
      <c r="BR111" s="881"/>
      <c r="BS111" s="881"/>
      <c r="BT111" s="881"/>
      <c r="BU111" s="881"/>
      <c r="BV111" s="881">
        <v>636681</v>
      </c>
      <c r="BW111" s="881"/>
      <c r="BX111" s="881"/>
      <c r="BY111" s="881"/>
      <c r="BZ111" s="881"/>
      <c r="CA111" s="881">
        <v>218028</v>
      </c>
      <c r="CB111" s="881"/>
      <c r="CC111" s="881"/>
      <c r="CD111" s="881"/>
      <c r="CE111" s="881"/>
      <c r="CF111" s="939">
        <v>1</v>
      </c>
      <c r="CG111" s="940"/>
      <c r="CH111" s="940"/>
      <c r="CI111" s="940"/>
      <c r="CJ111" s="940"/>
      <c r="CK111" s="991"/>
      <c r="CL111" s="885"/>
      <c r="CM111" s="879" t="s">
        <v>442</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145</v>
      </c>
      <c r="DH111" s="881"/>
      <c r="DI111" s="881"/>
      <c r="DJ111" s="881"/>
      <c r="DK111" s="881"/>
      <c r="DL111" s="881" t="s">
        <v>145</v>
      </c>
      <c r="DM111" s="881"/>
      <c r="DN111" s="881"/>
      <c r="DO111" s="881"/>
      <c r="DP111" s="881"/>
      <c r="DQ111" s="881" t="s">
        <v>145</v>
      </c>
      <c r="DR111" s="881"/>
      <c r="DS111" s="881"/>
      <c r="DT111" s="881"/>
      <c r="DU111" s="881"/>
      <c r="DV111" s="858" t="s">
        <v>145</v>
      </c>
      <c r="DW111" s="858"/>
      <c r="DX111" s="858"/>
      <c r="DY111" s="858"/>
      <c r="DZ111" s="859"/>
    </row>
    <row r="112" spans="1:131" s="226" customFormat="1" ht="26.25" customHeight="1" x14ac:dyDescent="0.2">
      <c r="A112" s="976" t="s">
        <v>443</v>
      </c>
      <c r="B112" s="977"/>
      <c r="C112" s="816" t="s">
        <v>444</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145</v>
      </c>
      <c r="AB112" s="844"/>
      <c r="AC112" s="844"/>
      <c r="AD112" s="844"/>
      <c r="AE112" s="845"/>
      <c r="AF112" s="846" t="s">
        <v>145</v>
      </c>
      <c r="AG112" s="844"/>
      <c r="AH112" s="844"/>
      <c r="AI112" s="844"/>
      <c r="AJ112" s="845"/>
      <c r="AK112" s="846" t="s">
        <v>145</v>
      </c>
      <c r="AL112" s="844"/>
      <c r="AM112" s="844"/>
      <c r="AN112" s="844"/>
      <c r="AO112" s="845"/>
      <c r="AP112" s="888" t="s">
        <v>145</v>
      </c>
      <c r="AQ112" s="889"/>
      <c r="AR112" s="889"/>
      <c r="AS112" s="889"/>
      <c r="AT112" s="890"/>
      <c r="AU112" s="996"/>
      <c r="AV112" s="997"/>
      <c r="AW112" s="997"/>
      <c r="AX112" s="997"/>
      <c r="AY112" s="997"/>
      <c r="AZ112" s="879" t="s">
        <v>445</v>
      </c>
      <c r="BA112" s="816"/>
      <c r="BB112" s="816"/>
      <c r="BC112" s="816"/>
      <c r="BD112" s="816"/>
      <c r="BE112" s="816"/>
      <c r="BF112" s="816"/>
      <c r="BG112" s="816"/>
      <c r="BH112" s="816"/>
      <c r="BI112" s="816"/>
      <c r="BJ112" s="816"/>
      <c r="BK112" s="816"/>
      <c r="BL112" s="816"/>
      <c r="BM112" s="816"/>
      <c r="BN112" s="816"/>
      <c r="BO112" s="816"/>
      <c r="BP112" s="817"/>
      <c r="BQ112" s="880">
        <v>845283</v>
      </c>
      <c r="BR112" s="881"/>
      <c r="BS112" s="881"/>
      <c r="BT112" s="881"/>
      <c r="BU112" s="881"/>
      <c r="BV112" s="881">
        <v>877143</v>
      </c>
      <c r="BW112" s="881"/>
      <c r="BX112" s="881"/>
      <c r="BY112" s="881"/>
      <c r="BZ112" s="881"/>
      <c r="CA112" s="881">
        <v>893992</v>
      </c>
      <c r="CB112" s="881"/>
      <c r="CC112" s="881"/>
      <c r="CD112" s="881"/>
      <c r="CE112" s="881"/>
      <c r="CF112" s="939">
        <v>3.9</v>
      </c>
      <c r="CG112" s="940"/>
      <c r="CH112" s="940"/>
      <c r="CI112" s="940"/>
      <c r="CJ112" s="940"/>
      <c r="CK112" s="991"/>
      <c r="CL112" s="885"/>
      <c r="CM112" s="879" t="s">
        <v>446</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145</v>
      </c>
      <c r="DH112" s="881"/>
      <c r="DI112" s="881"/>
      <c r="DJ112" s="881"/>
      <c r="DK112" s="881"/>
      <c r="DL112" s="881" t="s">
        <v>145</v>
      </c>
      <c r="DM112" s="881"/>
      <c r="DN112" s="881"/>
      <c r="DO112" s="881"/>
      <c r="DP112" s="881"/>
      <c r="DQ112" s="881" t="s">
        <v>145</v>
      </c>
      <c r="DR112" s="881"/>
      <c r="DS112" s="881"/>
      <c r="DT112" s="881"/>
      <c r="DU112" s="881"/>
      <c r="DV112" s="858" t="s">
        <v>447</v>
      </c>
      <c r="DW112" s="858"/>
      <c r="DX112" s="858"/>
      <c r="DY112" s="858"/>
      <c r="DZ112" s="859"/>
    </row>
    <row r="113" spans="1:130" s="226" customFormat="1" ht="26.25" customHeight="1" x14ac:dyDescent="0.2">
      <c r="A113" s="978"/>
      <c r="B113" s="979"/>
      <c r="C113" s="816" t="s">
        <v>448</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90840</v>
      </c>
      <c r="AB113" s="983"/>
      <c r="AC113" s="983"/>
      <c r="AD113" s="983"/>
      <c r="AE113" s="984"/>
      <c r="AF113" s="985">
        <v>117444</v>
      </c>
      <c r="AG113" s="983"/>
      <c r="AH113" s="983"/>
      <c r="AI113" s="983"/>
      <c r="AJ113" s="984"/>
      <c r="AK113" s="985">
        <v>110702</v>
      </c>
      <c r="AL113" s="983"/>
      <c r="AM113" s="983"/>
      <c r="AN113" s="983"/>
      <c r="AO113" s="984"/>
      <c r="AP113" s="986">
        <v>0.5</v>
      </c>
      <c r="AQ113" s="987"/>
      <c r="AR113" s="987"/>
      <c r="AS113" s="987"/>
      <c r="AT113" s="988"/>
      <c r="AU113" s="996"/>
      <c r="AV113" s="997"/>
      <c r="AW113" s="997"/>
      <c r="AX113" s="997"/>
      <c r="AY113" s="997"/>
      <c r="AZ113" s="879" t="s">
        <v>449</v>
      </c>
      <c r="BA113" s="816"/>
      <c r="BB113" s="816"/>
      <c r="BC113" s="816"/>
      <c r="BD113" s="816"/>
      <c r="BE113" s="816"/>
      <c r="BF113" s="816"/>
      <c r="BG113" s="816"/>
      <c r="BH113" s="816"/>
      <c r="BI113" s="816"/>
      <c r="BJ113" s="816"/>
      <c r="BK113" s="816"/>
      <c r="BL113" s="816"/>
      <c r="BM113" s="816"/>
      <c r="BN113" s="816"/>
      <c r="BO113" s="816"/>
      <c r="BP113" s="817"/>
      <c r="BQ113" s="880">
        <v>3886589</v>
      </c>
      <c r="BR113" s="881"/>
      <c r="BS113" s="881"/>
      <c r="BT113" s="881"/>
      <c r="BU113" s="881"/>
      <c r="BV113" s="881">
        <v>3864156</v>
      </c>
      <c r="BW113" s="881"/>
      <c r="BX113" s="881"/>
      <c r="BY113" s="881"/>
      <c r="BZ113" s="881"/>
      <c r="CA113" s="881">
        <v>3853331</v>
      </c>
      <c r="CB113" s="881"/>
      <c r="CC113" s="881"/>
      <c r="CD113" s="881"/>
      <c r="CE113" s="881"/>
      <c r="CF113" s="939">
        <v>16.899999999999999</v>
      </c>
      <c r="CG113" s="940"/>
      <c r="CH113" s="940"/>
      <c r="CI113" s="940"/>
      <c r="CJ113" s="940"/>
      <c r="CK113" s="991"/>
      <c r="CL113" s="885"/>
      <c r="CM113" s="879" t="s">
        <v>450</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145</v>
      </c>
      <c r="DH113" s="844"/>
      <c r="DI113" s="844"/>
      <c r="DJ113" s="844"/>
      <c r="DK113" s="845"/>
      <c r="DL113" s="846" t="s">
        <v>447</v>
      </c>
      <c r="DM113" s="844"/>
      <c r="DN113" s="844"/>
      <c r="DO113" s="844"/>
      <c r="DP113" s="845"/>
      <c r="DQ113" s="846" t="s">
        <v>451</v>
      </c>
      <c r="DR113" s="844"/>
      <c r="DS113" s="844"/>
      <c r="DT113" s="844"/>
      <c r="DU113" s="845"/>
      <c r="DV113" s="888" t="s">
        <v>145</v>
      </c>
      <c r="DW113" s="889"/>
      <c r="DX113" s="889"/>
      <c r="DY113" s="889"/>
      <c r="DZ113" s="890"/>
    </row>
    <row r="114" spans="1:130" s="226" customFormat="1" ht="26.25" customHeight="1" x14ac:dyDescent="0.2">
      <c r="A114" s="978"/>
      <c r="B114" s="979"/>
      <c r="C114" s="816" t="s">
        <v>452</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31242</v>
      </c>
      <c r="AB114" s="844"/>
      <c r="AC114" s="844"/>
      <c r="AD114" s="844"/>
      <c r="AE114" s="845"/>
      <c r="AF114" s="846">
        <v>21374</v>
      </c>
      <c r="AG114" s="844"/>
      <c r="AH114" s="844"/>
      <c r="AI114" s="844"/>
      <c r="AJ114" s="845"/>
      <c r="AK114" s="846">
        <v>13885</v>
      </c>
      <c r="AL114" s="844"/>
      <c r="AM114" s="844"/>
      <c r="AN114" s="844"/>
      <c r="AO114" s="845"/>
      <c r="AP114" s="888">
        <v>0.1</v>
      </c>
      <c r="AQ114" s="889"/>
      <c r="AR114" s="889"/>
      <c r="AS114" s="889"/>
      <c r="AT114" s="890"/>
      <c r="AU114" s="996"/>
      <c r="AV114" s="997"/>
      <c r="AW114" s="997"/>
      <c r="AX114" s="997"/>
      <c r="AY114" s="997"/>
      <c r="AZ114" s="879" t="s">
        <v>453</v>
      </c>
      <c r="BA114" s="816"/>
      <c r="BB114" s="816"/>
      <c r="BC114" s="816"/>
      <c r="BD114" s="816"/>
      <c r="BE114" s="816"/>
      <c r="BF114" s="816"/>
      <c r="BG114" s="816"/>
      <c r="BH114" s="816"/>
      <c r="BI114" s="816"/>
      <c r="BJ114" s="816"/>
      <c r="BK114" s="816"/>
      <c r="BL114" s="816"/>
      <c r="BM114" s="816"/>
      <c r="BN114" s="816"/>
      <c r="BO114" s="816"/>
      <c r="BP114" s="817"/>
      <c r="BQ114" s="880">
        <v>4051568</v>
      </c>
      <c r="BR114" s="881"/>
      <c r="BS114" s="881"/>
      <c r="BT114" s="881"/>
      <c r="BU114" s="881"/>
      <c r="BV114" s="881">
        <v>4255004</v>
      </c>
      <c r="BW114" s="881"/>
      <c r="BX114" s="881"/>
      <c r="BY114" s="881"/>
      <c r="BZ114" s="881"/>
      <c r="CA114" s="881">
        <v>4334244</v>
      </c>
      <c r="CB114" s="881"/>
      <c r="CC114" s="881"/>
      <c r="CD114" s="881"/>
      <c r="CE114" s="881"/>
      <c r="CF114" s="939">
        <v>19</v>
      </c>
      <c r="CG114" s="940"/>
      <c r="CH114" s="940"/>
      <c r="CI114" s="940"/>
      <c r="CJ114" s="940"/>
      <c r="CK114" s="991"/>
      <c r="CL114" s="885"/>
      <c r="CM114" s="879" t="s">
        <v>454</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145</v>
      </c>
      <c r="DH114" s="844"/>
      <c r="DI114" s="844"/>
      <c r="DJ114" s="844"/>
      <c r="DK114" s="845"/>
      <c r="DL114" s="846" t="s">
        <v>145</v>
      </c>
      <c r="DM114" s="844"/>
      <c r="DN114" s="844"/>
      <c r="DO114" s="844"/>
      <c r="DP114" s="845"/>
      <c r="DQ114" s="846" t="s">
        <v>447</v>
      </c>
      <c r="DR114" s="844"/>
      <c r="DS114" s="844"/>
      <c r="DT114" s="844"/>
      <c r="DU114" s="845"/>
      <c r="DV114" s="888" t="s">
        <v>145</v>
      </c>
      <c r="DW114" s="889"/>
      <c r="DX114" s="889"/>
      <c r="DY114" s="889"/>
      <c r="DZ114" s="890"/>
    </row>
    <row r="115" spans="1:130" s="226" customFormat="1" ht="26.25" customHeight="1" x14ac:dyDescent="0.2">
      <c r="A115" s="978"/>
      <c r="B115" s="979"/>
      <c r="C115" s="816" t="s">
        <v>455</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8663</v>
      </c>
      <c r="AB115" s="983"/>
      <c r="AC115" s="983"/>
      <c r="AD115" s="983"/>
      <c r="AE115" s="984"/>
      <c r="AF115" s="985">
        <v>5304</v>
      </c>
      <c r="AG115" s="983"/>
      <c r="AH115" s="983"/>
      <c r="AI115" s="983"/>
      <c r="AJ115" s="984"/>
      <c r="AK115" s="985">
        <v>5481</v>
      </c>
      <c r="AL115" s="983"/>
      <c r="AM115" s="983"/>
      <c r="AN115" s="983"/>
      <c r="AO115" s="984"/>
      <c r="AP115" s="986">
        <v>0</v>
      </c>
      <c r="AQ115" s="987"/>
      <c r="AR115" s="987"/>
      <c r="AS115" s="987"/>
      <c r="AT115" s="988"/>
      <c r="AU115" s="996"/>
      <c r="AV115" s="997"/>
      <c r="AW115" s="997"/>
      <c r="AX115" s="997"/>
      <c r="AY115" s="997"/>
      <c r="AZ115" s="879" t="s">
        <v>456</v>
      </c>
      <c r="BA115" s="816"/>
      <c r="BB115" s="816"/>
      <c r="BC115" s="816"/>
      <c r="BD115" s="816"/>
      <c r="BE115" s="816"/>
      <c r="BF115" s="816"/>
      <c r="BG115" s="816"/>
      <c r="BH115" s="816"/>
      <c r="BI115" s="816"/>
      <c r="BJ115" s="816"/>
      <c r="BK115" s="816"/>
      <c r="BL115" s="816"/>
      <c r="BM115" s="816"/>
      <c r="BN115" s="816"/>
      <c r="BO115" s="816"/>
      <c r="BP115" s="817"/>
      <c r="BQ115" s="880" t="s">
        <v>145</v>
      </c>
      <c r="BR115" s="881"/>
      <c r="BS115" s="881"/>
      <c r="BT115" s="881"/>
      <c r="BU115" s="881"/>
      <c r="BV115" s="881" t="s">
        <v>145</v>
      </c>
      <c r="BW115" s="881"/>
      <c r="BX115" s="881"/>
      <c r="BY115" s="881"/>
      <c r="BZ115" s="881"/>
      <c r="CA115" s="881" t="s">
        <v>447</v>
      </c>
      <c r="CB115" s="881"/>
      <c r="CC115" s="881"/>
      <c r="CD115" s="881"/>
      <c r="CE115" s="881"/>
      <c r="CF115" s="939" t="s">
        <v>145</v>
      </c>
      <c r="CG115" s="940"/>
      <c r="CH115" s="940"/>
      <c r="CI115" s="940"/>
      <c r="CJ115" s="940"/>
      <c r="CK115" s="991"/>
      <c r="CL115" s="885"/>
      <c r="CM115" s="879" t="s">
        <v>457</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v>665659</v>
      </c>
      <c r="DH115" s="844"/>
      <c r="DI115" s="844"/>
      <c r="DJ115" s="844"/>
      <c r="DK115" s="845"/>
      <c r="DL115" s="846">
        <v>636681</v>
      </c>
      <c r="DM115" s="844"/>
      <c r="DN115" s="844"/>
      <c r="DO115" s="844"/>
      <c r="DP115" s="845"/>
      <c r="DQ115" s="846">
        <v>218028</v>
      </c>
      <c r="DR115" s="844"/>
      <c r="DS115" s="844"/>
      <c r="DT115" s="844"/>
      <c r="DU115" s="845"/>
      <c r="DV115" s="888">
        <v>1</v>
      </c>
      <c r="DW115" s="889"/>
      <c r="DX115" s="889"/>
      <c r="DY115" s="889"/>
      <c r="DZ115" s="890"/>
    </row>
    <row r="116" spans="1:130" s="226" customFormat="1" ht="26.25" customHeight="1" x14ac:dyDescent="0.2">
      <c r="A116" s="980"/>
      <c r="B116" s="981"/>
      <c r="C116" s="903" t="s">
        <v>458</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451</v>
      </c>
      <c r="AB116" s="844"/>
      <c r="AC116" s="844"/>
      <c r="AD116" s="844"/>
      <c r="AE116" s="845"/>
      <c r="AF116" s="846" t="s">
        <v>145</v>
      </c>
      <c r="AG116" s="844"/>
      <c r="AH116" s="844"/>
      <c r="AI116" s="844"/>
      <c r="AJ116" s="845"/>
      <c r="AK116" s="846" t="s">
        <v>459</v>
      </c>
      <c r="AL116" s="844"/>
      <c r="AM116" s="844"/>
      <c r="AN116" s="844"/>
      <c r="AO116" s="845"/>
      <c r="AP116" s="888" t="s">
        <v>447</v>
      </c>
      <c r="AQ116" s="889"/>
      <c r="AR116" s="889"/>
      <c r="AS116" s="889"/>
      <c r="AT116" s="890"/>
      <c r="AU116" s="996"/>
      <c r="AV116" s="997"/>
      <c r="AW116" s="997"/>
      <c r="AX116" s="997"/>
      <c r="AY116" s="997"/>
      <c r="AZ116" s="973" t="s">
        <v>460</v>
      </c>
      <c r="BA116" s="974"/>
      <c r="BB116" s="974"/>
      <c r="BC116" s="974"/>
      <c r="BD116" s="974"/>
      <c r="BE116" s="974"/>
      <c r="BF116" s="974"/>
      <c r="BG116" s="974"/>
      <c r="BH116" s="974"/>
      <c r="BI116" s="974"/>
      <c r="BJ116" s="974"/>
      <c r="BK116" s="974"/>
      <c r="BL116" s="974"/>
      <c r="BM116" s="974"/>
      <c r="BN116" s="974"/>
      <c r="BO116" s="974"/>
      <c r="BP116" s="975"/>
      <c r="BQ116" s="880" t="s">
        <v>145</v>
      </c>
      <c r="BR116" s="881"/>
      <c r="BS116" s="881"/>
      <c r="BT116" s="881"/>
      <c r="BU116" s="881"/>
      <c r="BV116" s="881" t="s">
        <v>145</v>
      </c>
      <c r="BW116" s="881"/>
      <c r="BX116" s="881"/>
      <c r="BY116" s="881"/>
      <c r="BZ116" s="881"/>
      <c r="CA116" s="881" t="s">
        <v>145</v>
      </c>
      <c r="CB116" s="881"/>
      <c r="CC116" s="881"/>
      <c r="CD116" s="881"/>
      <c r="CE116" s="881"/>
      <c r="CF116" s="939" t="s">
        <v>145</v>
      </c>
      <c r="CG116" s="940"/>
      <c r="CH116" s="940"/>
      <c r="CI116" s="940"/>
      <c r="CJ116" s="940"/>
      <c r="CK116" s="991"/>
      <c r="CL116" s="885"/>
      <c r="CM116" s="879" t="s">
        <v>461</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145</v>
      </c>
      <c r="DH116" s="844"/>
      <c r="DI116" s="844"/>
      <c r="DJ116" s="844"/>
      <c r="DK116" s="845"/>
      <c r="DL116" s="846" t="s">
        <v>462</v>
      </c>
      <c r="DM116" s="844"/>
      <c r="DN116" s="844"/>
      <c r="DO116" s="844"/>
      <c r="DP116" s="845"/>
      <c r="DQ116" s="846" t="s">
        <v>145</v>
      </c>
      <c r="DR116" s="844"/>
      <c r="DS116" s="844"/>
      <c r="DT116" s="844"/>
      <c r="DU116" s="845"/>
      <c r="DV116" s="888" t="s">
        <v>145</v>
      </c>
      <c r="DW116" s="889"/>
      <c r="DX116" s="889"/>
      <c r="DY116" s="889"/>
      <c r="DZ116" s="890"/>
    </row>
    <row r="117" spans="1:130" s="226" customFormat="1" ht="26.25" customHeight="1" x14ac:dyDescent="0.2">
      <c r="A117" s="959" t="s">
        <v>191</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463</v>
      </c>
      <c r="Z117" s="961"/>
      <c r="AA117" s="966">
        <v>2505706</v>
      </c>
      <c r="AB117" s="967"/>
      <c r="AC117" s="967"/>
      <c r="AD117" s="967"/>
      <c r="AE117" s="968"/>
      <c r="AF117" s="969">
        <v>2448672</v>
      </c>
      <c r="AG117" s="967"/>
      <c r="AH117" s="967"/>
      <c r="AI117" s="967"/>
      <c r="AJ117" s="968"/>
      <c r="AK117" s="969">
        <v>2412006</v>
      </c>
      <c r="AL117" s="967"/>
      <c r="AM117" s="967"/>
      <c r="AN117" s="967"/>
      <c r="AO117" s="968"/>
      <c r="AP117" s="970"/>
      <c r="AQ117" s="971"/>
      <c r="AR117" s="971"/>
      <c r="AS117" s="971"/>
      <c r="AT117" s="972"/>
      <c r="AU117" s="996"/>
      <c r="AV117" s="997"/>
      <c r="AW117" s="997"/>
      <c r="AX117" s="997"/>
      <c r="AY117" s="997"/>
      <c r="AZ117" s="927" t="s">
        <v>464</v>
      </c>
      <c r="BA117" s="928"/>
      <c r="BB117" s="928"/>
      <c r="BC117" s="928"/>
      <c r="BD117" s="928"/>
      <c r="BE117" s="928"/>
      <c r="BF117" s="928"/>
      <c r="BG117" s="928"/>
      <c r="BH117" s="928"/>
      <c r="BI117" s="928"/>
      <c r="BJ117" s="928"/>
      <c r="BK117" s="928"/>
      <c r="BL117" s="928"/>
      <c r="BM117" s="928"/>
      <c r="BN117" s="928"/>
      <c r="BO117" s="928"/>
      <c r="BP117" s="929"/>
      <c r="BQ117" s="880" t="s">
        <v>145</v>
      </c>
      <c r="BR117" s="881"/>
      <c r="BS117" s="881"/>
      <c r="BT117" s="881"/>
      <c r="BU117" s="881"/>
      <c r="BV117" s="881" t="s">
        <v>145</v>
      </c>
      <c r="BW117" s="881"/>
      <c r="BX117" s="881"/>
      <c r="BY117" s="881"/>
      <c r="BZ117" s="881"/>
      <c r="CA117" s="881" t="s">
        <v>145</v>
      </c>
      <c r="CB117" s="881"/>
      <c r="CC117" s="881"/>
      <c r="CD117" s="881"/>
      <c r="CE117" s="881"/>
      <c r="CF117" s="939" t="s">
        <v>145</v>
      </c>
      <c r="CG117" s="940"/>
      <c r="CH117" s="940"/>
      <c r="CI117" s="940"/>
      <c r="CJ117" s="940"/>
      <c r="CK117" s="991"/>
      <c r="CL117" s="885"/>
      <c r="CM117" s="879" t="s">
        <v>465</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145</v>
      </c>
      <c r="DH117" s="844"/>
      <c r="DI117" s="844"/>
      <c r="DJ117" s="844"/>
      <c r="DK117" s="845"/>
      <c r="DL117" s="846" t="s">
        <v>447</v>
      </c>
      <c r="DM117" s="844"/>
      <c r="DN117" s="844"/>
      <c r="DO117" s="844"/>
      <c r="DP117" s="845"/>
      <c r="DQ117" s="846" t="s">
        <v>145</v>
      </c>
      <c r="DR117" s="844"/>
      <c r="DS117" s="844"/>
      <c r="DT117" s="844"/>
      <c r="DU117" s="845"/>
      <c r="DV117" s="888" t="s">
        <v>466</v>
      </c>
      <c r="DW117" s="889"/>
      <c r="DX117" s="889"/>
      <c r="DY117" s="889"/>
      <c r="DZ117" s="890"/>
    </row>
    <row r="118" spans="1:130" s="226" customFormat="1" ht="26.25" customHeight="1" x14ac:dyDescent="0.2">
      <c r="A118" s="959" t="s">
        <v>435</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432</v>
      </c>
      <c r="AB118" s="960"/>
      <c r="AC118" s="960"/>
      <c r="AD118" s="960"/>
      <c r="AE118" s="961"/>
      <c r="AF118" s="962" t="s">
        <v>433</v>
      </c>
      <c r="AG118" s="960"/>
      <c r="AH118" s="960"/>
      <c r="AI118" s="960"/>
      <c r="AJ118" s="961"/>
      <c r="AK118" s="962" t="s">
        <v>310</v>
      </c>
      <c r="AL118" s="960"/>
      <c r="AM118" s="960"/>
      <c r="AN118" s="960"/>
      <c r="AO118" s="961"/>
      <c r="AP118" s="963" t="s">
        <v>434</v>
      </c>
      <c r="AQ118" s="964"/>
      <c r="AR118" s="964"/>
      <c r="AS118" s="964"/>
      <c r="AT118" s="965"/>
      <c r="AU118" s="996"/>
      <c r="AV118" s="997"/>
      <c r="AW118" s="997"/>
      <c r="AX118" s="997"/>
      <c r="AY118" s="997"/>
      <c r="AZ118" s="902" t="s">
        <v>467</v>
      </c>
      <c r="BA118" s="903"/>
      <c r="BB118" s="903"/>
      <c r="BC118" s="903"/>
      <c r="BD118" s="903"/>
      <c r="BE118" s="903"/>
      <c r="BF118" s="903"/>
      <c r="BG118" s="903"/>
      <c r="BH118" s="903"/>
      <c r="BI118" s="903"/>
      <c r="BJ118" s="903"/>
      <c r="BK118" s="903"/>
      <c r="BL118" s="903"/>
      <c r="BM118" s="903"/>
      <c r="BN118" s="903"/>
      <c r="BO118" s="903"/>
      <c r="BP118" s="904"/>
      <c r="BQ118" s="943" t="s">
        <v>447</v>
      </c>
      <c r="BR118" s="909"/>
      <c r="BS118" s="909"/>
      <c r="BT118" s="909"/>
      <c r="BU118" s="909"/>
      <c r="BV118" s="909" t="s">
        <v>145</v>
      </c>
      <c r="BW118" s="909"/>
      <c r="BX118" s="909"/>
      <c r="BY118" s="909"/>
      <c r="BZ118" s="909"/>
      <c r="CA118" s="909" t="s">
        <v>145</v>
      </c>
      <c r="CB118" s="909"/>
      <c r="CC118" s="909"/>
      <c r="CD118" s="909"/>
      <c r="CE118" s="909"/>
      <c r="CF118" s="939" t="s">
        <v>145</v>
      </c>
      <c r="CG118" s="940"/>
      <c r="CH118" s="940"/>
      <c r="CI118" s="940"/>
      <c r="CJ118" s="940"/>
      <c r="CK118" s="991"/>
      <c r="CL118" s="885"/>
      <c r="CM118" s="879" t="s">
        <v>468</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145</v>
      </c>
      <c r="DH118" s="844"/>
      <c r="DI118" s="844"/>
      <c r="DJ118" s="844"/>
      <c r="DK118" s="845"/>
      <c r="DL118" s="846" t="s">
        <v>145</v>
      </c>
      <c r="DM118" s="844"/>
      <c r="DN118" s="844"/>
      <c r="DO118" s="844"/>
      <c r="DP118" s="845"/>
      <c r="DQ118" s="846" t="s">
        <v>462</v>
      </c>
      <c r="DR118" s="844"/>
      <c r="DS118" s="844"/>
      <c r="DT118" s="844"/>
      <c r="DU118" s="845"/>
      <c r="DV118" s="888" t="s">
        <v>459</v>
      </c>
      <c r="DW118" s="889"/>
      <c r="DX118" s="889"/>
      <c r="DY118" s="889"/>
      <c r="DZ118" s="890"/>
    </row>
    <row r="119" spans="1:130" s="226" customFormat="1" ht="26.25" customHeight="1" x14ac:dyDescent="0.2">
      <c r="A119" s="882" t="s">
        <v>438</v>
      </c>
      <c r="B119" s="883"/>
      <c r="C119" s="924" t="s">
        <v>439</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145</v>
      </c>
      <c r="AB119" s="953"/>
      <c r="AC119" s="953"/>
      <c r="AD119" s="953"/>
      <c r="AE119" s="954"/>
      <c r="AF119" s="955" t="s">
        <v>145</v>
      </c>
      <c r="AG119" s="953"/>
      <c r="AH119" s="953"/>
      <c r="AI119" s="953"/>
      <c r="AJ119" s="954"/>
      <c r="AK119" s="955" t="s">
        <v>145</v>
      </c>
      <c r="AL119" s="953"/>
      <c r="AM119" s="953"/>
      <c r="AN119" s="953"/>
      <c r="AO119" s="954"/>
      <c r="AP119" s="956" t="s">
        <v>145</v>
      </c>
      <c r="AQ119" s="957"/>
      <c r="AR119" s="957"/>
      <c r="AS119" s="957"/>
      <c r="AT119" s="958"/>
      <c r="AU119" s="998"/>
      <c r="AV119" s="999"/>
      <c r="AW119" s="999"/>
      <c r="AX119" s="999"/>
      <c r="AY119" s="999"/>
      <c r="AZ119" s="247" t="s">
        <v>191</v>
      </c>
      <c r="BA119" s="247"/>
      <c r="BB119" s="247"/>
      <c r="BC119" s="247"/>
      <c r="BD119" s="247"/>
      <c r="BE119" s="247"/>
      <c r="BF119" s="247"/>
      <c r="BG119" s="247"/>
      <c r="BH119" s="247"/>
      <c r="BI119" s="247"/>
      <c r="BJ119" s="247"/>
      <c r="BK119" s="247"/>
      <c r="BL119" s="247"/>
      <c r="BM119" s="247"/>
      <c r="BN119" s="247"/>
      <c r="BO119" s="941" t="s">
        <v>469</v>
      </c>
      <c r="BP119" s="942"/>
      <c r="BQ119" s="943">
        <v>30084728</v>
      </c>
      <c r="BR119" s="909"/>
      <c r="BS119" s="909"/>
      <c r="BT119" s="909"/>
      <c r="BU119" s="909"/>
      <c r="BV119" s="909">
        <v>28915619</v>
      </c>
      <c r="BW119" s="909"/>
      <c r="BX119" s="909"/>
      <c r="BY119" s="909"/>
      <c r="BZ119" s="909"/>
      <c r="CA119" s="909">
        <v>27285614</v>
      </c>
      <c r="CB119" s="909"/>
      <c r="CC119" s="909"/>
      <c r="CD119" s="909"/>
      <c r="CE119" s="909"/>
      <c r="CF119" s="812"/>
      <c r="CG119" s="813"/>
      <c r="CH119" s="813"/>
      <c r="CI119" s="813"/>
      <c r="CJ119" s="898"/>
      <c r="CK119" s="992"/>
      <c r="CL119" s="887"/>
      <c r="CM119" s="902" t="s">
        <v>470</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447</v>
      </c>
      <c r="DH119" s="828"/>
      <c r="DI119" s="828"/>
      <c r="DJ119" s="828"/>
      <c r="DK119" s="829"/>
      <c r="DL119" s="830" t="s">
        <v>447</v>
      </c>
      <c r="DM119" s="828"/>
      <c r="DN119" s="828"/>
      <c r="DO119" s="828"/>
      <c r="DP119" s="829"/>
      <c r="DQ119" s="830" t="s">
        <v>145</v>
      </c>
      <c r="DR119" s="828"/>
      <c r="DS119" s="828"/>
      <c r="DT119" s="828"/>
      <c r="DU119" s="829"/>
      <c r="DV119" s="912" t="s">
        <v>145</v>
      </c>
      <c r="DW119" s="913"/>
      <c r="DX119" s="913"/>
      <c r="DY119" s="913"/>
      <c r="DZ119" s="914"/>
    </row>
    <row r="120" spans="1:130" s="226" customFormat="1" ht="26.25" customHeight="1" x14ac:dyDescent="0.2">
      <c r="A120" s="884"/>
      <c r="B120" s="885"/>
      <c r="C120" s="879" t="s">
        <v>442</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145</v>
      </c>
      <c r="AB120" s="844"/>
      <c r="AC120" s="844"/>
      <c r="AD120" s="844"/>
      <c r="AE120" s="845"/>
      <c r="AF120" s="846" t="s">
        <v>145</v>
      </c>
      <c r="AG120" s="844"/>
      <c r="AH120" s="844"/>
      <c r="AI120" s="844"/>
      <c r="AJ120" s="845"/>
      <c r="AK120" s="846" t="s">
        <v>145</v>
      </c>
      <c r="AL120" s="844"/>
      <c r="AM120" s="844"/>
      <c r="AN120" s="844"/>
      <c r="AO120" s="845"/>
      <c r="AP120" s="888" t="s">
        <v>145</v>
      </c>
      <c r="AQ120" s="889"/>
      <c r="AR120" s="889"/>
      <c r="AS120" s="889"/>
      <c r="AT120" s="890"/>
      <c r="AU120" s="944" t="s">
        <v>471</v>
      </c>
      <c r="AV120" s="945"/>
      <c r="AW120" s="945"/>
      <c r="AX120" s="945"/>
      <c r="AY120" s="946"/>
      <c r="AZ120" s="924" t="s">
        <v>472</v>
      </c>
      <c r="BA120" s="872"/>
      <c r="BB120" s="872"/>
      <c r="BC120" s="872"/>
      <c r="BD120" s="872"/>
      <c r="BE120" s="872"/>
      <c r="BF120" s="872"/>
      <c r="BG120" s="872"/>
      <c r="BH120" s="872"/>
      <c r="BI120" s="872"/>
      <c r="BJ120" s="872"/>
      <c r="BK120" s="872"/>
      <c r="BL120" s="872"/>
      <c r="BM120" s="872"/>
      <c r="BN120" s="872"/>
      <c r="BO120" s="872"/>
      <c r="BP120" s="873"/>
      <c r="BQ120" s="925">
        <v>9140724</v>
      </c>
      <c r="BR120" s="906"/>
      <c r="BS120" s="906"/>
      <c r="BT120" s="906"/>
      <c r="BU120" s="906"/>
      <c r="BV120" s="906">
        <v>10439977</v>
      </c>
      <c r="BW120" s="906"/>
      <c r="BX120" s="906"/>
      <c r="BY120" s="906"/>
      <c r="BZ120" s="906"/>
      <c r="CA120" s="906">
        <v>13228513</v>
      </c>
      <c r="CB120" s="906"/>
      <c r="CC120" s="906"/>
      <c r="CD120" s="906"/>
      <c r="CE120" s="906"/>
      <c r="CF120" s="930">
        <v>58</v>
      </c>
      <c r="CG120" s="931"/>
      <c r="CH120" s="931"/>
      <c r="CI120" s="931"/>
      <c r="CJ120" s="931"/>
      <c r="CK120" s="932" t="s">
        <v>473</v>
      </c>
      <c r="CL120" s="916"/>
      <c r="CM120" s="916"/>
      <c r="CN120" s="916"/>
      <c r="CO120" s="917"/>
      <c r="CP120" s="936" t="s">
        <v>474</v>
      </c>
      <c r="CQ120" s="937"/>
      <c r="CR120" s="937"/>
      <c r="CS120" s="937"/>
      <c r="CT120" s="937"/>
      <c r="CU120" s="937"/>
      <c r="CV120" s="937"/>
      <c r="CW120" s="937"/>
      <c r="CX120" s="937"/>
      <c r="CY120" s="937"/>
      <c r="CZ120" s="937"/>
      <c r="DA120" s="937"/>
      <c r="DB120" s="937"/>
      <c r="DC120" s="937"/>
      <c r="DD120" s="937"/>
      <c r="DE120" s="937"/>
      <c r="DF120" s="938"/>
      <c r="DG120" s="925" t="s">
        <v>145</v>
      </c>
      <c r="DH120" s="906"/>
      <c r="DI120" s="906"/>
      <c r="DJ120" s="906"/>
      <c r="DK120" s="906"/>
      <c r="DL120" s="906">
        <v>877143</v>
      </c>
      <c r="DM120" s="906"/>
      <c r="DN120" s="906"/>
      <c r="DO120" s="906"/>
      <c r="DP120" s="906"/>
      <c r="DQ120" s="906">
        <v>893992</v>
      </c>
      <c r="DR120" s="906"/>
      <c r="DS120" s="906"/>
      <c r="DT120" s="906"/>
      <c r="DU120" s="906"/>
      <c r="DV120" s="907">
        <v>3.9</v>
      </c>
      <c r="DW120" s="907"/>
      <c r="DX120" s="907"/>
      <c r="DY120" s="907"/>
      <c r="DZ120" s="908"/>
    </row>
    <row r="121" spans="1:130" s="226" customFormat="1" ht="26.25" customHeight="1" x14ac:dyDescent="0.2">
      <c r="A121" s="884"/>
      <c r="B121" s="885"/>
      <c r="C121" s="927" t="s">
        <v>475</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145</v>
      </c>
      <c r="AB121" s="844"/>
      <c r="AC121" s="844"/>
      <c r="AD121" s="844"/>
      <c r="AE121" s="845"/>
      <c r="AF121" s="846" t="s">
        <v>145</v>
      </c>
      <c r="AG121" s="844"/>
      <c r="AH121" s="844"/>
      <c r="AI121" s="844"/>
      <c r="AJ121" s="845"/>
      <c r="AK121" s="846" t="s">
        <v>145</v>
      </c>
      <c r="AL121" s="844"/>
      <c r="AM121" s="844"/>
      <c r="AN121" s="844"/>
      <c r="AO121" s="845"/>
      <c r="AP121" s="888" t="s">
        <v>145</v>
      </c>
      <c r="AQ121" s="889"/>
      <c r="AR121" s="889"/>
      <c r="AS121" s="889"/>
      <c r="AT121" s="890"/>
      <c r="AU121" s="947"/>
      <c r="AV121" s="948"/>
      <c r="AW121" s="948"/>
      <c r="AX121" s="948"/>
      <c r="AY121" s="949"/>
      <c r="AZ121" s="879" t="s">
        <v>476</v>
      </c>
      <c r="BA121" s="816"/>
      <c r="BB121" s="816"/>
      <c r="BC121" s="816"/>
      <c r="BD121" s="816"/>
      <c r="BE121" s="816"/>
      <c r="BF121" s="816"/>
      <c r="BG121" s="816"/>
      <c r="BH121" s="816"/>
      <c r="BI121" s="816"/>
      <c r="BJ121" s="816"/>
      <c r="BK121" s="816"/>
      <c r="BL121" s="816"/>
      <c r="BM121" s="816"/>
      <c r="BN121" s="816"/>
      <c r="BO121" s="816"/>
      <c r="BP121" s="817"/>
      <c r="BQ121" s="880">
        <v>7101144</v>
      </c>
      <c r="BR121" s="881"/>
      <c r="BS121" s="881"/>
      <c r="BT121" s="881"/>
      <c r="BU121" s="881"/>
      <c r="BV121" s="881">
        <v>6507895</v>
      </c>
      <c r="BW121" s="881"/>
      <c r="BX121" s="881"/>
      <c r="BY121" s="881"/>
      <c r="BZ121" s="881"/>
      <c r="CA121" s="881">
        <v>7022939</v>
      </c>
      <c r="CB121" s="881"/>
      <c r="CC121" s="881"/>
      <c r="CD121" s="881"/>
      <c r="CE121" s="881"/>
      <c r="CF121" s="939">
        <v>30.8</v>
      </c>
      <c r="CG121" s="940"/>
      <c r="CH121" s="940"/>
      <c r="CI121" s="940"/>
      <c r="CJ121" s="940"/>
      <c r="CK121" s="933"/>
      <c r="CL121" s="919"/>
      <c r="CM121" s="919"/>
      <c r="CN121" s="919"/>
      <c r="CO121" s="920"/>
      <c r="CP121" s="899" t="s">
        <v>477</v>
      </c>
      <c r="CQ121" s="900"/>
      <c r="CR121" s="900"/>
      <c r="CS121" s="900"/>
      <c r="CT121" s="900"/>
      <c r="CU121" s="900"/>
      <c r="CV121" s="900"/>
      <c r="CW121" s="900"/>
      <c r="CX121" s="900"/>
      <c r="CY121" s="900"/>
      <c r="CZ121" s="900"/>
      <c r="DA121" s="900"/>
      <c r="DB121" s="900"/>
      <c r="DC121" s="900"/>
      <c r="DD121" s="900"/>
      <c r="DE121" s="900"/>
      <c r="DF121" s="901"/>
      <c r="DG121" s="880" t="s">
        <v>145</v>
      </c>
      <c r="DH121" s="881"/>
      <c r="DI121" s="881"/>
      <c r="DJ121" s="881"/>
      <c r="DK121" s="881"/>
      <c r="DL121" s="881" t="s">
        <v>145</v>
      </c>
      <c r="DM121" s="881"/>
      <c r="DN121" s="881"/>
      <c r="DO121" s="881"/>
      <c r="DP121" s="881"/>
      <c r="DQ121" s="881" t="s">
        <v>145</v>
      </c>
      <c r="DR121" s="881"/>
      <c r="DS121" s="881"/>
      <c r="DT121" s="881"/>
      <c r="DU121" s="881"/>
      <c r="DV121" s="858" t="s">
        <v>447</v>
      </c>
      <c r="DW121" s="858"/>
      <c r="DX121" s="858"/>
      <c r="DY121" s="858"/>
      <c r="DZ121" s="859"/>
    </row>
    <row r="122" spans="1:130" s="226" customFormat="1" ht="26.25" customHeight="1" x14ac:dyDescent="0.2">
      <c r="A122" s="884"/>
      <c r="B122" s="885"/>
      <c r="C122" s="879" t="s">
        <v>454</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145</v>
      </c>
      <c r="AB122" s="844"/>
      <c r="AC122" s="844"/>
      <c r="AD122" s="844"/>
      <c r="AE122" s="845"/>
      <c r="AF122" s="846" t="s">
        <v>145</v>
      </c>
      <c r="AG122" s="844"/>
      <c r="AH122" s="844"/>
      <c r="AI122" s="844"/>
      <c r="AJ122" s="845"/>
      <c r="AK122" s="846" t="s">
        <v>466</v>
      </c>
      <c r="AL122" s="844"/>
      <c r="AM122" s="844"/>
      <c r="AN122" s="844"/>
      <c r="AO122" s="845"/>
      <c r="AP122" s="888" t="s">
        <v>145</v>
      </c>
      <c r="AQ122" s="889"/>
      <c r="AR122" s="889"/>
      <c r="AS122" s="889"/>
      <c r="AT122" s="890"/>
      <c r="AU122" s="947"/>
      <c r="AV122" s="948"/>
      <c r="AW122" s="948"/>
      <c r="AX122" s="948"/>
      <c r="AY122" s="949"/>
      <c r="AZ122" s="902" t="s">
        <v>478</v>
      </c>
      <c r="BA122" s="903"/>
      <c r="BB122" s="903"/>
      <c r="BC122" s="903"/>
      <c r="BD122" s="903"/>
      <c r="BE122" s="903"/>
      <c r="BF122" s="903"/>
      <c r="BG122" s="903"/>
      <c r="BH122" s="903"/>
      <c r="BI122" s="903"/>
      <c r="BJ122" s="903"/>
      <c r="BK122" s="903"/>
      <c r="BL122" s="903"/>
      <c r="BM122" s="903"/>
      <c r="BN122" s="903"/>
      <c r="BO122" s="903"/>
      <c r="BP122" s="904"/>
      <c r="BQ122" s="943">
        <v>10029488</v>
      </c>
      <c r="BR122" s="909"/>
      <c r="BS122" s="909"/>
      <c r="BT122" s="909"/>
      <c r="BU122" s="909"/>
      <c r="BV122" s="909">
        <v>8908367</v>
      </c>
      <c r="BW122" s="909"/>
      <c r="BX122" s="909"/>
      <c r="BY122" s="909"/>
      <c r="BZ122" s="909"/>
      <c r="CA122" s="909">
        <v>8208701</v>
      </c>
      <c r="CB122" s="909"/>
      <c r="CC122" s="909"/>
      <c r="CD122" s="909"/>
      <c r="CE122" s="909"/>
      <c r="CF122" s="910">
        <v>36</v>
      </c>
      <c r="CG122" s="911"/>
      <c r="CH122" s="911"/>
      <c r="CI122" s="911"/>
      <c r="CJ122" s="911"/>
      <c r="CK122" s="933"/>
      <c r="CL122" s="919"/>
      <c r="CM122" s="919"/>
      <c r="CN122" s="919"/>
      <c r="CO122" s="920"/>
      <c r="CP122" s="899" t="s">
        <v>479</v>
      </c>
      <c r="CQ122" s="900"/>
      <c r="CR122" s="900"/>
      <c r="CS122" s="900"/>
      <c r="CT122" s="900"/>
      <c r="CU122" s="900"/>
      <c r="CV122" s="900"/>
      <c r="CW122" s="900"/>
      <c r="CX122" s="900"/>
      <c r="CY122" s="900"/>
      <c r="CZ122" s="900"/>
      <c r="DA122" s="900"/>
      <c r="DB122" s="900"/>
      <c r="DC122" s="900"/>
      <c r="DD122" s="900"/>
      <c r="DE122" s="900"/>
      <c r="DF122" s="901"/>
      <c r="DG122" s="880" t="s">
        <v>462</v>
      </c>
      <c r="DH122" s="881"/>
      <c r="DI122" s="881"/>
      <c r="DJ122" s="881"/>
      <c r="DK122" s="881"/>
      <c r="DL122" s="881" t="s">
        <v>145</v>
      </c>
      <c r="DM122" s="881"/>
      <c r="DN122" s="881"/>
      <c r="DO122" s="881"/>
      <c r="DP122" s="881"/>
      <c r="DQ122" s="881" t="s">
        <v>145</v>
      </c>
      <c r="DR122" s="881"/>
      <c r="DS122" s="881"/>
      <c r="DT122" s="881"/>
      <c r="DU122" s="881"/>
      <c r="DV122" s="858" t="s">
        <v>145</v>
      </c>
      <c r="DW122" s="858"/>
      <c r="DX122" s="858"/>
      <c r="DY122" s="858"/>
      <c r="DZ122" s="859"/>
    </row>
    <row r="123" spans="1:130" s="226" customFormat="1" ht="26.25" customHeight="1" x14ac:dyDescent="0.2">
      <c r="A123" s="884"/>
      <c r="B123" s="885"/>
      <c r="C123" s="879" t="s">
        <v>461</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145</v>
      </c>
      <c r="AB123" s="844"/>
      <c r="AC123" s="844"/>
      <c r="AD123" s="844"/>
      <c r="AE123" s="845"/>
      <c r="AF123" s="846" t="s">
        <v>145</v>
      </c>
      <c r="AG123" s="844"/>
      <c r="AH123" s="844"/>
      <c r="AI123" s="844"/>
      <c r="AJ123" s="845"/>
      <c r="AK123" s="846" t="s">
        <v>145</v>
      </c>
      <c r="AL123" s="844"/>
      <c r="AM123" s="844"/>
      <c r="AN123" s="844"/>
      <c r="AO123" s="845"/>
      <c r="AP123" s="888" t="s">
        <v>145</v>
      </c>
      <c r="AQ123" s="889"/>
      <c r="AR123" s="889"/>
      <c r="AS123" s="889"/>
      <c r="AT123" s="890"/>
      <c r="AU123" s="950"/>
      <c r="AV123" s="951"/>
      <c r="AW123" s="951"/>
      <c r="AX123" s="951"/>
      <c r="AY123" s="951"/>
      <c r="AZ123" s="247" t="s">
        <v>191</v>
      </c>
      <c r="BA123" s="247"/>
      <c r="BB123" s="247"/>
      <c r="BC123" s="247"/>
      <c r="BD123" s="247"/>
      <c r="BE123" s="247"/>
      <c r="BF123" s="247"/>
      <c r="BG123" s="247"/>
      <c r="BH123" s="247"/>
      <c r="BI123" s="247"/>
      <c r="BJ123" s="247"/>
      <c r="BK123" s="247"/>
      <c r="BL123" s="247"/>
      <c r="BM123" s="247"/>
      <c r="BN123" s="247"/>
      <c r="BO123" s="941" t="s">
        <v>480</v>
      </c>
      <c r="BP123" s="942"/>
      <c r="BQ123" s="896">
        <v>26271356</v>
      </c>
      <c r="BR123" s="897"/>
      <c r="BS123" s="897"/>
      <c r="BT123" s="897"/>
      <c r="BU123" s="897"/>
      <c r="BV123" s="897">
        <v>25856239</v>
      </c>
      <c r="BW123" s="897"/>
      <c r="BX123" s="897"/>
      <c r="BY123" s="897"/>
      <c r="BZ123" s="897"/>
      <c r="CA123" s="897">
        <v>28460153</v>
      </c>
      <c r="CB123" s="897"/>
      <c r="CC123" s="897"/>
      <c r="CD123" s="897"/>
      <c r="CE123" s="897"/>
      <c r="CF123" s="812"/>
      <c r="CG123" s="813"/>
      <c r="CH123" s="813"/>
      <c r="CI123" s="813"/>
      <c r="CJ123" s="898"/>
      <c r="CK123" s="933"/>
      <c r="CL123" s="919"/>
      <c r="CM123" s="919"/>
      <c r="CN123" s="919"/>
      <c r="CO123" s="920"/>
      <c r="CP123" s="899" t="s">
        <v>481</v>
      </c>
      <c r="CQ123" s="900"/>
      <c r="CR123" s="900"/>
      <c r="CS123" s="900"/>
      <c r="CT123" s="900"/>
      <c r="CU123" s="900"/>
      <c r="CV123" s="900"/>
      <c r="CW123" s="900"/>
      <c r="CX123" s="900"/>
      <c r="CY123" s="900"/>
      <c r="CZ123" s="900"/>
      <c r="DA123" s="900"/>
      <c r="DB123" s="900"/>
      <c r="DC123" s="900"/>
      <c r="DD123" s="900"/>
      <c r="DE123" s="900"/>
      <c r="DF123" s="901"/>
      <c r="DG123" s="843" t="s">
        <v>145</v>
      </c>
      <c r="DH123" s="844"/>
      <c r="DI123" s="844"/>
      <c r="DJ123" s="844"/>
      <c r="DK123" s="845"/>
      <c r="DL123" s="846" t="s">
        <v>459</v>
      </c>
      <c r="DM123" s="844"/>
      <c r="DN123" s="844"/>
      <c r="DO123" s="844"/>
      <c r="DP123" s="845"/>
      <c r="DQ123" s="846" t="s">
        <v>145</v>
      </c>
      <c r="DR123" s="844"/>
      <c r="DS123" s="844"/>
      <c r="DT123" s="844"/>
      <c r="DU123" s="845"/>
      <c r="DV123" s="888" t="s">
        <v>145</v>
      </c>
      <c r="DW123" s="889"/>
      <c r="DX123" s="889"/>
      <c r="DY123" s="889"/>
      <c r="DZ123" s="890"/>
    </row>
    <row r="124" spans="1:130" s="226" customFormat="1" ht="26.25" customHeight="1" thickBot="1" x14ac:dyDescent="0.25">
      <c r="A124" s="884"/>
      <c r="B124" s="885"/>
      <c r="C124" s="879" t="s">
        <v>465</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145</v>
      </c>
      <c r="AB124" s="844"/>
      <c r="AC124" s="844"/>
      <c r="AD124" s="844"/>
      <c r="AE124" s="845"/>
      <c r="AF124" s="846" t="s">
        <v>145</v>
      </c>
      <c r="AG124" s="844"/>
      <c r="AH124" s="844"/>
      <c r="AI124" s="844"/>
      <c r="AJ124" s="845"/>
      <c r="AK124" s="846" t="s">
        <v>145</v>
      </c>
      <c r="AL124" s="844"/>
      <c r="AM124" s="844"/>
      <c r="AN124" s="844"/>
      <c r="AO124" s="845"/>
      <c r="AP124" s="888" t="s">
        <v>145</v>
      </c>
      <c r="AQ124" s="889"/>
      <c r="AR124" s="889"/>
      <c r="AS124" s="889"/>
      <c r="AT124" s="890"/>
      <c r="AU124" s="891" t="s">
        <v>482</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v>17.899999999999999</v>
      </c>
      <c r="BR124" s="895"/>
      <c r="BS124" s="895"/>
      <c r="BT124" s="895"/>
      <c r="BU124" s="895"/>
      <c r="BV124" s="895">
        <v>13.8</v>
      </c>
      <c r="BW124" s="895"/>
      <c r="BX124" s="895"/>
      <c r="BY124" s="895"/>
      <c r="BZ124" s="895"/>
      <c r="CA124" s="895" t="s">
        <v>145</v>
      </c>
      <c r="CB124" s="895"/>
      <c r="CC124" s="895"/>
      <c r="CD124" s="895"/>
      <c r="CE124" s="895"/>
      <c r="CF124" s="790"/>
      <c r="CG124" s="791"/>
      <c r="CH124" s="791"/>
      <c r="CI124" s="791"/>
      <c r="CJ124" s="926"/>
      <c r="CK124" s="934"/>
      <c r="CL124" s="934"/>
      <c r="CM124" s="934"/>
      <c r="CN124" s="934"/>
      <c r="CO124" s="935"/>
      <c r="CP124" s="899" t="s">
        <v>483</v>
      </c>
      <c r="CQ124" s="900"/>
      <c r="CR124" s="900"/>
      <c r="CS124" s="900"/>
      <c r="CT124" s="900"/>
      <c r="CU124" s="900"/>
      <c r="CV124" s="900"/>
      <c r="CW124" s="900"/>
      <c r="CX124" s="900"/>
      <c r="CY124" s="900"/>
      <c r="CZ124" s="900"/>
      <c r="DA124" s="900"/>
      <c r="DB124" s="900"/>
      <c r="DC124" s="900"/>
      <c r="DD124" s="900"/>
      <c r="DE124" s="900"/>
      <c r="DF124" s="901"/>
      <c r="DG124" s="827">
        <v>845283</v>
      </c>
      <c r="DH124" s="828"/>
      <c r="DI124" s="828"/>
      <c r="DJ124" s="828"/>
      <c r="DK124" s="829"/>
      <c r="DL124" s="830" t="s">
        <v>145</v>
      </c>
      <c r="DM124" s="828"/>
      <c r="DN124" s="828"/>
      <c r="DO124" s="828"/>
      <c r="DP124" s="829"/>
      <c r="DQ124" s="830" t="s">
        <v>145</v>
      </c>
      <c r="DR124" s="828"/>
      <c r="DS124" s="828"/>
      <c r="DT124" s="828"/>
      <c r="DU124" s="829"/>
      <c r="DV124" s="912" t="s">
        <v>459</v>
      </c>
      <c r="DW124" s="913"/>
      <c r="DX124" s="913"/>
      <c r="DY124" s="913"/>
      <c r="DZ124" s="914"/>
    </row>
    <row r="125" spans="1:130" s="226" customFormat="1" ht="26.25" customHeight="1" x14ac:dyDescent="0.2">
      <c r="A125" s="884"/>
      <c r="B125" s="885"/>
      <c r="C125" s="879" t="s">
        <v>468</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145</v>
      </c>
      <c r="AB125" s="844"/>
      <c r="AC125" s="844"/>
      <c r="AD125" s="844"/>
      <c r="AE125" s="845"/>
      <c r="AF125" s="846" t="s">
        <v>447</v>
      </c>
      <c r="AG125" s="844"/>
      <c r="AH125" s="844"/>
      <c r="AI125" s="844"/>
      <c r="AJ125" s="845"/>
      <c r="AK125" s="846" t="s">
        <v>466</v>
      </c>
      <c r="AL125" s="844"/>
      <c r="AM125" s="844"/>
      <c r="AN125" s="844"/>
      <c r="AO125" s="845"/>
      <c r="AP125" s="888" t="s">
        <v>145</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484</v>
      </c>
      <c r="CL125" s="916"/>
      <c r="CM125" s="916"/>
      <c r="CN125" s="916"/>
      <c r="CO125" s="917"/>
      <c r="CP125" s="924" t="s">
        <v>485</v>
      </c>
      <c r="CQ125" s="872"/>
      <c r="CR125" s="872"/>
      <c r="CS125" s="872"/>
      <c r="CT125" s="872"/>
      <c r="CU125" s="872"/>
      <c r="CV125" s="872"/>
      <c r="CW125" s="872"/>
      <c r="CX125" s="872"/>
      <c r="CY125" s="872"/>
      <c r="CZ125" s="872"/>
      <c r="DA125" s="872"/>
      <c r="DB125" s="872"/>
      <c r="DC125" s="872"/>
      <c r="DD125" s="872"/>
      <c r="DE125" s="872"/>
      <c r="DF125" s="873"/>
      <c r="DG125" s="925" t="s">
        <v>462</v>
      </c>
      <c r="DH125" s="906"/>
      <c r="DI125" s="906"/>
      <c r="DJ125" s="906"/>
      <c r="DK125" s="906"/>
      <c r="DL125" s="906" t="s">
        <v>145</v>
      </c>
      <c r="DM125" s="906"/>
      <c r="DN125" s="906"/>
      <c r="DO125" s="906"/>
      <c r="DP125" s="906"/>
      <c r="DQ125" s="906" t="s">
        <v>451</v>
      </c>
      <c r="DR125" s="906"/>
      <c r="DS125" s="906"/>
      <c r="DT125" s="906"/>
      <c r="DU125" s="906"/>
      <c r="DV125" s="907" t="s">
        <v>145</v>
      </c>
      <c r="DW125" s="907"/>
      <c r="DX125" s="907"/>
      <c r="DY125" s="907"/>
      <c r="DZ125" s="908"/>
    </row>
    <row r="126" spans="1:130" s="226" customFormat="1" ht="26.25" customHeight="1" thickBot="1" x14ac:dyDescent="0.25">
      <c r="A126" s="884"/>
      <c r="B126" s="885"/>
      <c r="C126" s="879" t="s">
        <v>470</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8663</v>
      </c>
      <c r="AB126" s="844"/>
      <c r="AC126" s="844"/>
      <c r="AD126" s="844"/>
      <c r="AE126" s="845"/>
      <c r="AF126" s="846">
        <v>5304</v>
      </c>
      <c r="AG126" s="844"/>
      <c r="AH126" s="844"/>
      <c r="AI126" s="844"/>
      <c r="AJ126" s="845"/>
      <c r="AK126" s="846">
        <v>5481</v>
      </c>
      <c r="AL126" s="844"/>
      <c r="AM126" s="844"/>
      <c r="AN126" s="844"/>
      <c r="AO126" s="845"/>
      <c r="AP126" s="888">
        <v>0</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486</v>
      </c>
      <c r="CQ126" s="816"/>
      <c r="CR126" s="816"/>
      <c r="CS126" s="816"/>
      <c r="CT126" s="816"/>
      <c r="CU126" s="816"/>
      <c r="CV126" s="816"/>
      <c r="CW126" s="816"/>
      <c r="CX126" s="816"/>
      <c r="CY126" s="816"/>
      <c r="CZ126" s="816"/>
      <c r="DA126" s="816"/>
      <c r="DB126" s="816"/>
      <c r="DC126" s="816"/>
      <c r="DD126" s="816"/>
      <c r="DE126" s="816"/>
      <c r="DF126" s="817"/>
      <c r="DG126" s="880" t="s">
        <v>145</v>
      </c>
      <c r="DH126" s="881"/>
      <c r="DI126" s="881"/>
      <c r="DJ126" s="881"/>
      <c r="DK126" s="881"/>
      <c r="DL126" s="881" t="s">
        <v>459</v>
      </c>
      <c r="DM126" s="881"/>
      <c r="DN126" s="881"/>
      <c r="DO126" s="881"/>
      <c r="DP126" s="881"/>
      <c r="DQ126" s="881" t="s">
        <v>459</v>
      </c>
      <c r="DR126" s="881"/>
      <c r="DS126" s="881"/>
      <c r="DT126" s="881"/>
      <c r="DU126" s="881"/>
      <c r="DV126" s="858" t="s">
        <v>145</v>
      </c>
      <c r="DW126" s="858"/>
      <c r="DX126" s="858"/>
      <c r="DY126" s="858"/>
      <c r="DZ126" s="859"/>
    </row>
    <row r="127" spans="1:130" s="226" customFormat="1" ht="26.25" customHeight="1" x14ac:dyDescent="0.2">
      <c r="A127" s="886"/>
      <c r="B127" s="887"/>
      <c r="C127" s="902" t="s">
        <v>487</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145</v>
      </c>
      <c r="AB127" s="844"/>
      <c r="AC127" s="844"/>
      <c r="AD127" s="844"/>
      <c r="AE127" s="845"/>
      <c r="AF127" s="846" t="s">
        <v>145</v>
      </c>
      <c r="AG127" s="844"/>
      <c r="AH127" s="844"/>
      <c r="AI127" s="844"/>
      <c r="AJ127" s="845"/>
      <c r="AK127" s="846" t="s">
        <v>145</v>
      </c>
      <c r="AL127" s="844"/>
      <c r="AM127" s="844"/>
      <c r="AN127" s="844"/>
      <c r="AO127" s="845"/>
      <c r="AP127" s="888" t="s">
        <v>145</v>
      </c>
      <c r="AQ127" s="889"/>
      <c r="AR127" s="889"/>
      <c r="AS127" s="889"/>
      <c r="AT127" s="890"/>
      <c r="AU127" s="228"/>
      <c r="AV127" s="228"/>
      <c r="AW127" s="228"/>
      <c r="AX127" s="905" t="s">
        <v>488</v>
      </c>
      <c r="AY127" s="876"/>
      <c r="AZ127" s="876"/>
      <c r="BA127" s="876"/>
      <c r="BB127" s="876"/>
      <c r="BC127" s="876"/>
      <c r="BD127" s="876"/>
      <c r="BE127" s="877"/>
      <c r="BF127" s="875" t="s">
        <v>489</v>
      </c>
      <c r="BG127" s="876"/>
      <c r="BH127" s="876"/>
      <c r="BI127" s="876"/>
      <c r="BJ127" s="876"/>
      <c r="BK127" s="876"/>
      <c r="BL127" s="877"/>
      <c r="BM127" s="875" t="s">
        <v>490</v>
      </c>
      <c r="BN127" s="876"/>
      <c r="BO127" s="876"/>
      <c r="BP127" s="876"/>
      <c r="BQ127" s="876"/>
      <c r="BR127" s="876"/>
      <c r="BS127" s="877"/>
      <c r="BT127" s="875" t="s">
        <v>491</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492</v>
      </c>
      <c r="CQ127" s="816"/>
      <c r="CR127" s="816"/>
      <c r="CS127" s="816"/>
      <c r="CT127" s="816"/>
      <c r="CU127" s="816"/>
      <c r="CV127" s="816"/>
      <c r="CW127" s="816"/>
      <c r="CX127" s="816"/>
      <c r="CY127" s="816"/>
      <c r="CZ127" s="816"/>
      <c r="DA127" s="816"/>
      <c r="DB127" s="816"/>
      <c r="DC127" s="816"/>
      <c r="DD127" s="816"/>
      <c r="DE127" s="816"/>
      <c r="DF127" s="817"/>
      <c r="DG127" s="880" t="s">
        <v>145</v>
      </c>
      <c r="DH127" s="881"/>
      <c r="DI127" s="881"/>
      <c r="DJ127" s="881"/>
      <c r="DK127" s="881"/>
      <c r="DL127" s="881" t="s">
        <v>145</v>
      </c>
      <c r="DM127" s="881"/>
      <c r="DN127" s="881"/>
      <c r="DO127" s="881"/>
      <c r="DP127" s="881"/>
      <c r="DQ127" s="881" t="s">
        <v>145</v>
      </c>
      <c r="DR127" s="881"/>
      <c r="DS127" s="881"/>
      <c r="DT127" s="881"/>
      <c r="DU127" s="881"/>
      <c r="DV127" s="858" t="s">
        <v>145</v>
      </c>
      <c r="DW127" s="858"/>
      <c r="DX127" s="858"/>
      <c r="DY127" s="858"/>
      <c r="DZ127" s="859"/>
    </row>
    <row r="128" spans="1:130" s="226" customFormat="1" ht="26.25" customHeight="1" thickBot="1" x14ac:dyDescent="0.25">
      <c r="A128" s="860" t="s">
        <v>493</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494</v>
      </c>
      <c r="X128" s="862"/>
      <c r="Y128" s="862"/>
      <c r="Z128" s="863"/>
      <c r="AA128" s="864">
        <v>915302</v>
      </c>
      <c r="AB128" s="865"/>
      <c r="AC128" s="865"/>
      <c r="AD128" s="865"/>
      <c r="AE128" s="866"/>
      <c r="AF128" s="867">
        <v>930781</v>
      </c>
      <c r="AG128" s="865"/>
      <c r="AH128" s="865"/>
      <c r="AI128" s="865"/>
      <c r="AJ128" s="866"/>
      <c r="AK128" s="867">
        <v>873689</v>
      </c>
      <c r="AL128" s="865"/>
      <c r="AM128" s="865"/>
      <c r="AN128" s="865"/>
      <c r="AO128" s="866"/>
      <c r="AP128" s="868"/>
      <c r="AQ128" s="869"/>
      <c r="AR128" s="869"/>
      <c r="AS128" s="869"/>
      <c r="AT128" s="870"/>
      <c r="AU128" s="228"/>
      <c r="AV128" s="228"/>
      <c r="AW128" s="228"/>
      <c r="AX128" s="871" t="s">
        <v>495</v>
      </c>
      <c r="AY128" s="872"/>
      <c r="AZ128" s="872"/>
      <c r="BA128" s="872"/>
      <c r="BB128" s="872"/>
      <c r="BC128" s="872"/>
      <c r="BD128" s="872"/>
      <c r="BE128" s="873"/>
      <c r="BF128" s="850" t="s">
        <v>145</v>
      </c>
      <c r="BG128" s="851"/>
      <c r="BH128" s="851"/>
      <c r="BI128" s="851"/>
      <c r="BJ128" s="851"/>
      <c r="BK128" s="851"/>
      <c r="BL128" s="874"/>
      <c r="BM128" s="850">
        <v>12.16</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496</v>
      </c>
      <c r="CQ128" s="794"/>
      <c r="CR128" s="794"/>
      <c r="CS128" s="794"/>
      <c r="CT128" s="794"/>
      <c r="CU128" s="794"/>
      <c r="CV128" s="794"/>
      <c r="CW128" s="794"/>
      <c r="CX128" s="794"/>
      <c r="CY128" s="794"/>
      <c r="CZ128" s="794"/>
      <c r="DA128" s="794"/>
      <c r="DB128" s="794"/>
      <c r="DC128" s="794"/>
      <c r="DD128" s="794"/>
      <c r="DE128" s="794"/>
      <c r="DF128" s="795"/>
      <c r="DG128" s="854" t="s">
        <v>145</v>
      </c>
      <c r="DH128" s="855"/>
      <c r="DI128" s="855"/>
      <c r="DJ128" s="855"/>
      <c r="DK128" s="855"/>
      <c r="DL128" s="855" t="s">
        <v>145</v>
      </c>
      <c r="DM128" s="855"/>
      <c r="DN128" s="855"/>
      <c r="DO128" s="855"/>
      <c r="DP128" s="855"/>
      <c r="DQ128" s="855" t="s">
        <v>451</v>
      </c>
      <c r="DR128" s="855"/>
      <c r="DS128" s="855"/>
      <c r="DT128" s="855"/>
      <c r="DU128" s="855"/>
      <c r="DV128" s="856" t="s">
        <v>451</v>
      </c>
      <c r="DW128" s="856"/>
      <c r="DX128" s="856"/>
      <c r="DY128" s="856"/>
      <c r="DZ128" s="857"/>
    </row>
    <row r="129" spans="1:131" s="226" customFormat="1" ht="26.25" customHeight="1" x14ac:dyDescent="0.2">
      <c r="A129" s="838" t="s">
        <v>106</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497</v>
      </c>
      <c r="X129" s="841"/>
      <c r="Y129" s="841"/>
      <c r="Z129" s="842"/>
      <c r="AA129" s="843">
        <v>22523957</v>
      </c>
      <c r="AB129" s="844"/>
      <c r="AC129" s="844"/>
      <c r="AD129" s="844"/>
      <c r="AE129" s="845"/>
      <c r="AF129" s="846">
        <v>23232461</v>
      </c>
      <c r="AG129" s="844"/>
      <c r="AH129" s="844"/>
      <c r="AI129" s="844"/>
      <c r="AJ129" s="845"/>
      <c r="AK129" s="846">
        <v>23914781</v>
      </c>
      <c r="AL129" s="844"/>
      <c r="AM129" s="844"/>
      <c r="AN129" s="844"/>
      <c r="AO129" s="845"/>
      <c r="AP129" s="847"/>
      <c r="AQ129" s="848"/>
      <c r="AR129" s="848"/>
      <c r="AS129" s="848"/>
      <c r="AT129" s="849"/>
      <c r="AU129" s="229"/>
      <c r="AV129" s="229"/>
      <c r="AW129" s="229"/>
      <c r="AX129" s="815" t="s">
        <v>498</v>
      </c>
      <c r="AY129" s="816"/>
      <c r="AZ129" s="816"/>
      <c r="BA129" s="816"/>
      <c r="BB129" s="816"/>
      <c r="BC129" s="816"/>
      <c r="BD129" s="816"/>
      <c r="BE129" s="817"/>
      <c r="BF129" s="834" t="s">
        <v>145</v>
      </c>
      <c r="BG129" s="835"/>
      <c r="BH129" s="835"/>
      <c r="BI129" s="835"/>
      <c r="BJ129" s="835"/>
      <c r="BK129" s="835"/>
      <c r="BL129" s="836"/>
      <c r="BM129" s="834">
        <v>17.16</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8" t="s">
        <v>499</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500</v>
      </c>
      <c r="X130" s="841"/>
      <c r="Y130" s="841"/>
      <c r="Z130" s="842"/>
      <c r="AA130" s="843">
        <v>1266928</v>
      </c>
      <c r="AB130" s="844"/>
      <c r="AC130" s="844"/>
      <c r="AD130" s="844"/>
      <c r="AE130" s="845"/>
      <c r="AF130" s="846">
        <v>1196198</v>
      </c>
      <c r="AG130" s="844"/>
      <c r="AH130" s="844"/>
      <c r="AI130" s="844"/>
      <c r="AJ130" s="845"/>
      <c r="AK130" s="846">
        <v>1111039</v>
      </c>
      <c r="AL130" s="844"/>
      <c r="AM130" s="844"/>
      <c r="AN130" s="844"/>
      <c r="AO130" s="845"/>
      <c r="AP130" s="847"/>
      <c r="AQ130" s="848"/>
      <c r="AR130" s="848"/>
      <c r="AS130" s="848"/>
      <c r="AT130" s="849"/>
      <c r="AU130" s="229"/>
      <c r="AV130" s="229"/>
      <c r="AW130" s="229"/>
      <c r="AX130" s="815" t="s">
        <v>501</v>
      </c>
      <c r="AY130" s="816"/>
      <c r="AZ130" s="816"/>
      <c r="BA130" s="816"/>
      <c r="BB130" s="816"/>
      <c r="BC130" s="816"/>
      <c r="BD130" s="816"/>
      <c r="BE130" s="817"/>
      <c r="BF130" s="818">
        <v>1.6</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502</v>
      </c>
      <c r="X131" s="825"/>
      <c r="Y131" s="825"/>
      <c r="Z131" s="826"/>
      <c r="AA131" s="827">
        <v>21257029</v>
      </c>
      <c r="AB131" s="828"/>
      <c r="AC131" s="828"/>
      <c r="AD131" s="828"/>
      <c r="AE131" s="829"/>
      <c r="AF131" s="830">
        <v>22036263</v>
      </c>
      <c r="AG131" s="828"/>
      <c r="AH131" s="828"/>
      <c r="AI131" s="828"/>
      <c r="AJ131" s="829"/>
      <c r="AK131" s="830">
        <v>22803742</v>
      </c>
      <c r="AL131" s="828"/>
      <c r="AM131" s="828"/>
      <c r="AN131" s="828"/>
      <c r="AO131" s="829"/>
      <c r="AP131" s="831"/>
      <c r="AQ131" s="832"/>
      <c r="AR131" s="832"/>
      <c r="AS131" s="832"/>
      <c r="AT131" s="833"/>
      <c r="AU131" s="229"/>
      <c r="AV131" s="229"/>
      <c r="AW131" s="229"/>
      <c r="AX131" s="793" t="s">
        <v>503</v>
      </c>
      <c r="AY131" s="794"/>
      <c r="AZ131" s="794"/>
      <c r="BA131" s="794"/>
      <c r="BB131" s="794"/>
      <c r="BC131" s="794"/>
      <c r="BD131" s="794"/>
      <c r="BE131" s="795"/>
      <c r="BF131" s="796" t="s">
        <v>145</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2" t="s">
        <v>504</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505</v>
      </c>
      <c r="W132" s="806"/>
      <c r="X132" s="806"/>
      <c r="Y132" s="806"/>
      <c r="Z132" s="807"/>
      <c r="AA132" s="808">
        <v>1.5217366450000001</v>
      </c>
      <c r="AB132" s="809"/>
      <c r="AC132" s="809"/>
      <c r="AD132" s="809"/>
      <c r="AE132" s="810"/>
      <c r="AF132" s="811">
        <v>1.4598346369999999</v>
      </c>
      <c r="AG132" s="809"/>
      <c r="AH132" s="809"/>
      <c r="AI132" s="809"/>
      <c r="AJ132" s="810"/>
      <c r="AK132" s="811">
        <v>1.8737187959999999</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506</v>
      </c>
      <c r="W133" s="785"/>
      <c r="X133" s="785"/>
      <c r="Y133" s="785"/>
      <c r="Z133" s="786"/>
      <c r="AA133" s="787">
        <v>2.1</v>
      </c>
      <c r="AB133" s="788"/>
      <c r="AC133" s="788"/>
      <c r="AD133" s="788"/>
      <c r="AE133" s="789"/>
      <c r="AF133" s="787">
        <v>1.8</v>
      </c>
      <c r="AG133" s="788"/>
      <c r="AH133" s="788"/>
      <c r="AI133" s="788"/>
      <c r="AJ133" s="789"/>
      <c r="AK133" s="787">
        <v>1.6</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1cBadyui01Ht06gMZZpV3vg3HpHtCWDtDZ5wrnreAbMBzCdsDm1LWjTXmGXCLvZ8u6Hgv8Sz66HAalktkKhOdg==" saltValue="OzYsNOhkkvC3V3/13v/s+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507</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m8k84EZDHMAhrZjCGNyv5wsmHY2pCQL8fc80JJ+TtXWJAAzpTa+XcCeP/5VGntEvN2xSr1DLkXn87+vxMjZMAw==" saltValue="od6Rvt0xgDMUefvQyokqm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508</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509</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2" t="s">
        <v>510</v>
      </c>
      <c r="AP7" s="268"/>
      <c r="AQ7" s="269" t="s">
        <v>511</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3"/>
      <c r="AP8" s="274" t="s">
        <v>512</v>
      </c>
      <c r="AQ8" s="275" t="s">
        <v>513</v>
      </c>
      <c r="AR8" s="276" t="s">
        <v>514</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4" t="s">
        <v>515</v>
      </c>
      <c r="AL9" s="1195"/>
      <c r="AM9" s="1195"/>
      <c r="AN9" s="1196"/>
      <c r="AO9" s="277">
        <v>6431952</v>
      </c>
      <c r="AP9" s="277">
        <v>51614</v>
      </c>
      <c r="AQ9" s="278">
        <v>62021</v>
      </c>
      <c r="AR9" s="279">
        <v>-16.8</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4" t="s">
        <v>516</v>
      </c>
      <c r="AL10" s="1195"/>
      <c r="AM10" s="1195"/>
      <c r="AN10" s="1196"/>
      <c r="AO10" s="280">
        <v>68483</v>
      </c>
      <c r="AP10" s="280">
        <v>550</v>
      </c>
      <c r="AQ10" s="281">
        <v>4339</v>
      </c>
      <c r="AR10" s="282">
        <v>-87.3</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4" t="s">
        <v>517</v>
      </c>
      <c r="AL11" s="1195"/>
      <c r="AM11" s="1195"/>
      <c r="AN11" s="1196"/>
      <c r="AO11" s="280">
        <v>70349</v>
      </c>
      <c r="AP11" s="280">
        <v>565</v>
      </c>
      <c r="AQ11" s="281">
        <v>554</v>
      </c>
      <c r="AR11" s="282">
        <v>2</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4" t="s">
        <v>518</v>
      </c>
      <c r="AL12" s="1195"/>
      <c r="AM12" s="1195"/>
      <c r="AN12" s="1196"/>
      <c r="AO12" s="280" t="s">
        <v>519</v>
      </c>
      <c r="AP12" s="280" t="s">
        <v>519</v>
      </c>
      <c r="AQ12" s="281">
        <v>17</v>
      </c>
      <c r="AR12" s="282" t="s">
        <v>519</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4" t="s">
        <v>520</v>
      </c>
      <c r="AL13" s="1195"/>
      <c r="AM13" s="1195"/>
      <c r="AN13" s="1196"/>
      <c r="AO13" s="280">
        <v>395300</v>
      </c>
      <c r="AP13" s="280">
        <v>3172</v>
      </c>
      <c r="AQ13" s="281">
        <v>2525</v>
      </c>
      <c r="AR13" s="282">
        <v>25.6</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4" t="s">
        <v>521</v>
      </c>
      <c r="AL14" s="1195"/>
      <c r="AM14" s="1195"/>
      <c r="AN14" s="1196"/>
      <c r="AO14" s="280">
        <v>76948</v>
      </c>
      <c r="AP14" s="280">
        <v>617</v>
      </c>
      <c r="AQ14" s="281">
        <v>1158</v>
      </c>
      <c r="AR14" s="282">
        <v>-46.7</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7" t="s">
        <v>522</v>
      </c>
      <c r="AL15" s="1198"/>
      <c r="AM15" s="1198"/>
      <c r="AN15" s="1199"/>
      <c r="AO15" s="280">
        <v>-236973</v>
      </c>
      <c r="AP15" s="280">
        <v>-1902</v>
      </c>
      <c r="AQ15" s="281">
        <v>-4174</v>
      </c>
      <c r="AR15" s="282">
        <v>-54.4</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7" t="s">
        <v>191</v>
      </c>
      <c r="AL16" s="1198"/>
      <c r="AM16" s="1198"/>
      <c r="AN16" s="1199"/>
      <c r="AO16" s="280">
        <v>6806059</v>
      </c>
      <c r="AP16" s="280">
        <v>54616</v>
      </c>
      <c r="AQ16" s="281">
        <v>66439</v>
      </c>
      <c r="AR16" s="282">
        <v>-17.8</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523</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524</v>
      </c>
      <c r="AP20" s="289" t="s">
        <v>525</v>
      </c>
      <c r="AQ20" s="290" t="s">
        <v>526</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0" t="s">
        <v>527</v>
      </c>
      <c r="AL21" s="1201"/>
      <c r="AM21" s="1201"/>
      <c r="AN21" s="1202"/>
      <c r="AO21" s="293">
        <v>4.93</v>
      </c>
      <c r="AP21" s="294">
        <v>6.1</v>
      </c>
      <c r="AQ21" s="295">
        <v>-1.17</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0" t="s">
        <v>528</v>
      </c>
      <c r="AL22" s="1201"/>
      <c r="AM22" s="1201"/>
      <c r="AN22" s="1202"/>
      <c r="AO22" s="298">
        <v>99.3</v>
      </c>
      <c r="AP22" s="299">
        <v>99</v>
      </c>
      <c r="AQ22" s="300">
        <v>0.3</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93" t="s">
        <v>529</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63"/>
    </row>
    <row r="27" spans="1:46" ht="13.2" x14ac:dyDescent="0.2">
      <c r="A27" s="305"/>
      <c r="AO27" s="258"/>
      <c r="AP27" s="258"/>
      <c r="AQ27" s="258"/>
      <c r="AR27" s="258"/>
      <c r="AS27" s="258"/>
      <c r="AT27" s="258"/>
    </row>
    <row r="28" spans="1:46" ht="16.2" x14ac:dyDescent="0.2">
      <c r="A28" s="259" t="s">
        <v>530</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531</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2" t="s">
        <v>510</v>
      </c>
      <c r="AP30" s="268"/>
      <c r="AQ30" s="269" t="s">
        <v>511</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3"/>
      <c r="AP31" s="274" t="s">
        <v>512</v>
      </c>
      <c r="AQ31" s="275" t="s">
        <v>513</v>
      </c>
      <c r="AR31" s="276" t="s">
        <v>514</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4" t="s">
        <v>532</v>
      </c>
      <c r="AL32" s="1185"/>
      <c r="AM32" s="1185"/>
      <c r="AN32" s="1186"/>
      <c r="AO32" s="308">
        <v>2281938</v>
      </c>
      <c r="AP32" s="308">
        <v>18312</v>
      </c>
      <c r="AQ32" s="309">
        <v>33147</v>
      </c>
      <c r="AR32" s="310">
        <v>-44.8</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4" t="s">
        <v>533</v>
      </c>
      <c r="AL33" s="1185"/>
      <c r="AM33" s="1185"/>
      <c r="AN33" s="1186"/>
      <c r="AO33" s="308" t="s">
        <v>519</v>
      </c>
      <c r="AP33" s="308" t="s">
        <v>519</v>
      </c>
      <c r="AQ33" s="309">
        <v>7</v>
      </c>
      <c r="AR33" s="310" t="s">
        <v>519</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4" t="s">
        <v>534</v>
      </c>
      <c r="AL34" s="1185"/>
      <c r="AM34" s="1185"/>
      <c r="AN34" s="1186"/>
      <c r="AO34" s="308" t="s">
        <v>519</v>
      </c>
      <c r="AP34" s="308" t="s">
        <v>519</v>
      </c>
      <c r="AQ34" s="309">
        <v>24</v>
      </c>
      <c r="AR34" s="310" t="s">
        <v>519</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4" t="s">
        <v>535</v>
      </c>
      <c r="AL35" s="1185"/>
      <c r="AM35" s="1185"/>
      <c r="AN35" s="1186"/>
      <c r="AO35" s="308">
        <v>110702</v>
      </c>
      <c r="AP35" s="308">
        <v>888</v>
      </c>
      <c r="AQ35" s="309">
        <v>5872</v>
      </c>
      <c r="AR35" s="310">
        <v>-84.9</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4" t="s">
        <v>536</v>
      </c>
      <c r="AL36" s="1185"/>
      <c r="AM36" s="1185"/>
      <c r="AN36" s="1186"/>
      <c r="AO36" s="308">
        <v>13885</v>
      </c>
      <c r="AP36" s="308">
        <v>111</v>
      </c>
      <c r="AQ36" s="309">
        <v>1168</v>
      </c>
      <c r="AR36" s="310">
        <v>-90.5</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4" t="s">
        <v>537</v>
      </c>
      <c r="AL37" s="1185"/>
      <c r="AM37" s="1185"/>
      <c r="AN37" s="1186"/>
      <c r="AO37" s="308">
        <v>5481</v>
      </c>
      <c r="AP37" s="308">
        <v>44</v>
      </c>
      <c r="AQ37" s="309">
        <v>720</v>
      </c>
      <c r="AR37" s="310">
        <v>-93.9</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7" t="s">
        <v>538</v>
      </c>
      <c r="AL38" s="1188"/>
      <c r="AM38" s="1188"/>
      <c r="AN38" s="1189"/>
      <c r="AO38" s="311" t="s">
        <v>519</v>
      </c>
      <c r="AP38" s="311" t="s">
        <v>519</v>
      </c>
      <c r="AQ38" s="312">
        <v>1</v>
      </c>
      <c r="AR38" s="300" t="s">
        <v>519</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7" t="s">
        <v>539</v>
      </c>
      <c r="AL39" s="1188"/>
      <c r="AM39" s="1188"/>
      <c r="AN39" s="1189"/>
      <c r="AO39" s="308">
        <v>-873689</v>
      </c>
      <c r="AP39" s="308">
        <v>-7011</v>
      </c>
      <c r="AQ39" s="309">
        <v>-6245</v>
      </c>
      <c r="AR39" s="310">
        <v>12.3</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4" t="s">
        <v>540</v>
      </c>
      <c r="AL40" s="1185"/>
      <c r="AM40" s="1185"/>
      <c r="AN40" s="1186"/>
      <c r="AO40" s="308">
        <v>-1111039</v>
      </c>
      <c r="AP40" s="308">
        <v>-8916</v>
      </c>
      <c r="AQ40" s="309">
        <v>-25563</v>
      </c>
      <c r="AR40" s="310">
        <v>-65.099999999999994</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0" t="s">
        <v>303</v>
      </c>
      <c r="AL41" s="1191"/>
      <c r="AM41" s="1191"/>
      <c r="AN41" s="1192"/>
      <c r="AO41" s="308">
        <v>427278</v>
      </c>
      <c r="AP41" s="308">
        <v>3429</v>
      </c>
      <c r="AQ41" s="309">
        <v>9130</v>
      </c>
      <c r="AR41" s="310">
        <v>-62.4</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541</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542</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543</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7" t="s">
        <v>510</v>
      </c>
      <c r="AN49" s="1179" t="s">
        <v>544</v>
      </c>
      <c r="AO49" s="1180"/>
      <c r="AP49" s="1180"/>
      <c r="AQ49" s="1180"/>
      <c r="AR49" s="1181"/>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8"/>
      <c r="AN50" s="324" t="s">
        <v>545</v>
      </c>
      <c r="AO50" s="325" t="s">
        <v>546</v>
      </c>
      <c r="AP50" s="326" t="s">
        <v>547</v>
      </c>
      <c r="AQ50" s="327" t="s">
        <v>548</v>
      </c>
      <c r="AR50" s="328" t="s">
        <v>549</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550</v>
      </c>
      <c r="AL51" s="321"/>
      <c r="AM51" s="329">
        <v>2628882</v>
      </c>
      <c r="AN51" s="330">
        <v>21859</v>
      </c>
      <c r="AO51" s="331">
        <v>-30.9</v>
      </c>
      <c r="AP51" s="332">
        <v>42651</v>
      </c>
      <c r="AQ51" s="333">
        <v>4.3</v>
      </c>
      <c r="AR51" s="334">
        <v>-35.200000000000003</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551</v>
      </c>
      <c r="AM52" s="337">
        <v>1789077</v>
      </c>
      <c r="AN52" s="338">
        <v>14876</v>
      </c>
      <c r="AO52" s="339">
        <v>-19.2</v>
      </c>
      <c r="AP52" s="340">
        <v>22675</v>
      </c>
      <c r="AQ52" s="341">
        <v>-5.9</v>
      </c>
      <c r="AR52" s="342">
        <v>-13.3</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552</v>
      </c>
      <c r="AL53" s="321"/>
      <c r="AM53" s="329">
        <v>6537321</v>
      </c>
      <c r="AN53" s="330">
        <v>53830</v>
      </c>
      <c r="AO53" s="331">
        <v>146.30000000000001</v>
      </c>
      <c r="AP53" s="332">
        <v>43226</v>
      </c>
      <c r="AQ53" s="333">
        <v>1.3</v>
      </c>
      <c r="AR53" s="334">
        <v>145</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551</v>
      </c>
      <c r="AM54" s="337">
        <v>2916428</v>
      </c>
      <c r="AN54" s="338">
        <v>24015</v>
      </c>
      <c r="AO54" s="339">
        <v>61.4</v>
      </c>
      <c r="AP54" s="340">
        <v>22622</v>
      </c>
      <c r="AQ54" s="341">
        <v>-0.2</v>
      </c>
      <c r="AR54" s="342">
        <v>61.6</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553</v>
      </c>
      <c r="AL55" s="321"/>
      <c r="AM55" s="329">
        <v>4642017</v>
      </c>
      <c r="AN55" s="330">
        <v>37954</v>
      </c>
      <c r="AO55" s="331">
        <v>-29.5</v>
      </c>
      <c r="AP55" s="332">
        <v>42836</v>
      </c>
      <c r="AQ55" s="333">
        <v>-0.9</v>
      </c>
      <c r="AR55" s="334">
        <v>-28.6</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551</v>
      </c>
      <c r="AM56" s="337">
        <v>2368202</v>
      </c>
      <c r="AN56" s="338">
        <v>19363</v>
      </c>
      <c r="AO56" s="339">
        <v>-19.399999999999999</v>
      </c>
      <c r="AP56" s="340">
        <v>22936</v>
      </c>
      <c r="AQ56" s="341">
        <v>1.4</v>
      </c>
      <c r="AR56" s="342">
        <v>-20.8</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554</v>
      </c>
      <c r="AL57" s="321"/>
      <c r="AM57" s="329">
        <v>3764980</v>
      </c>
      <c r="AN57" s="330">
        <v>30405</v>
      </c>
      <c r="AO57" s="331">
        <v>-19.899999999999999</v>
      </c>
      <c r="AP57" s="332">
        <v>44161</v>
      </c>
      <c r="AQ57" s="333">
        <v>3.1</v>
      </c>
      <c r="AR57" s="334">
        <v>-23</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551</v>
      </c>
      <c r="AM58" s="337">
        <v>2301629</v>
      </c>
      <c r="AN58" s="338">
        <v>18587</v>
      </c>
      <c r="AO58" s="339">
        <v>-4</v>
      </c>
      <c r="AP58" s="340">
        <v>23644</v>
      </c>
      <c r="AQ58" s="341">
        <v>3.1</v>
      </c>
      <c r="AR58" s="342">
        <v>-7.1</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555</v>
      </c>
      <c r="AL59" s="321"/>
      <c r="AM59" s="329">
        <v>3425590</v>
      </c>
      <c r="AN59" s="330">
        <v>27489</v>
      </c>
      <c r="AO59" s="331">
        <v>-9.6</v>
      </c>
      <c r="AP59" s="332">
        <v>43955</v>
      </c>
      <c r="AQ59" s="333">
        <v>-0.5</v>
      </c>
      <c r="AR59" s="334">
        <v>-9.1</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551</v>
      </c>
      <c r="AM60" s="337">
        <v>2219244</v>
      </c>
      <c r="AN60" s="338">
        <v>17809</v>
      </c>
      <c r="AO60" s="339">
        <v>-4.2</v>
      </c>
      <c r="AP60" s="340">
        <v>21318</v>
      </c>
      <c r="AQ60" s="341">
        <v>-9.8000000000000007</v>
      </c>
      <c r="AR60" s="342">
        <v>5.6</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556</v>
      </c>
      <c r="AL61" s="343"/>
      <c r="AM61" s="344">
        <v>4199758</v>
      </c>
      <c r="AN61" s="345">
        <v>34307</v>
      </c>
      <c r="AO61" s="346">
        <v>11.3</v>
      </c>
      <c r="AP61" s="347">
        <v>43366</v>
      </c>
      <c r="AQ61" s="348">
        <v>1.5</v>
      </c>
      <c r="AR61" s="334">
        <v>9.8000000000000007</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551</v>
      </c>
      <c r="AM62" s="337">
        <v>2318916</v>
      </c>
      <c r="AN62" s="338">
        <v>18930</v>
      </c>
      <c r="AO62" s="339">
        <v>2.9</v>
      </c>
      <c r="AP62" s="340">
        <v>22639</v>
      </c>
      <c r="AQ62" s="341">
        <v>-2.2999999999999998</v>
      </c>
      <c r="AR62" s="342">
        <v>5.2</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SCTf5ubkQ86bC2+sYMinHOL5aeLqmyF+s/bn5HjKhqwJm+oob/o7Pnx6kAtmXOGX+rEatnMcNjWHdKw5NRJA6Q==" saltValue="CsxdUR7xb0zM7FdhhVc6g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94"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558</v>
      </c>
    </row>
    <row r="120" spans="125:125" ht="13.5" hidden="1" customHeight="1" x14ac:dyDescent="0.2"/>
    <row r="121" spans="125:125" ht="13.5" hidden="1" customHeight="1" x14ac:dyDescent="0.2">
      <c r="DU121" s="255"/>
    </row>
  </sheetData>
  <sheetProtection algorithmName="SHA-512" hashValue="WVidHZUjm/Cq45fb8eKdX4ifrbqofKkuhRwMQg22i7k+50riEGGmDX6BVl+CAwkpbhviC8i5DjbdOdvnbQivLQ==" saltValue="jo/MijvVtFhf593ALBBXL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559</v>
      </c>
    </row>
  </sheetData>
  <sheetProtection algorithmName="SHA-512" hashValue="iKLLqWj3lpZGiAAGU58DgwTETdLQpxyGW67weHoWHWZOoEG922+ye4hCHuKOENylHHSCkZpnrAIpP23r3f/vaQ==" saltValue="3VmGIXe8jReRqxiAs4ssF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2">
      <c r="B47" s="10"/>
      <c r="C47" s="1203" t="s">
        <v>3</v>
      </c>
      <c r="D47" s="1203"/>
      <c r="E47" s="1204"/>
      <c r="F47" s="11">
        <v>11.63</v>
      </c>
      <c r="G47" s="12">
        <v>13.7</v>
      </c>
      <c r="H47" s="12">
        <v>16.05</v>
      </c>
      <c r="I47" s="12">
        <v>21.88</v>
      </c>
      <c r="J47" s="13">
        <v>29.96</v>
      </c>
    </row>
    <row r="48" spans="2:10" ht="57.75" customHeight="1" x14ac:dyDescent="0.2">
      <c r="B48" s="14"/>
      <c r="C48" s="1205" t="s">
        <v>4</v>
      </c>
      <c r="D48" s="1205"/>
      <c r="E48" s="1206"/>
      <c r="F48" s="15">
        <v>10.99</v>
      </c>
      <c r="G48" s="16">
        <v>8.1999999999999993</v>
      </c>
      <c r="H48" s="16">
        <v>9.8800000000000008</v>
      </c>
      <c r="I48" s="16">
        <v>7.85</v>
      </c>
      <c r="J48" s="17">
        <v>7.76</v>
      </c>
    </row>
    <row r="49" spans="2:10" ht="57.75" customHeight="1" thickBot="1" x14ac:dyDescent="0.25">
      <c r="B49" s="18"/>
      <c r="C49" s="1207" t="s">
        <v>5</v>
      </c>
      <c r="D49" s="1207"/>
      <c r="E49" s="1208"/>
      <c r="F49" s="19">
        <v>4.3099999999999996</v>
      </c>
      <c r="G49" s="20" t="s">
        <v>565</v>
      </c>
      <c r="H49" s="20">
        <v>4.4000000000000004</v>
      </c>
      <c r="I49" s="20">
        <v>4.5999999999999996</v>
      </c>
      <c r="J49" s="21">
        <v>8.83</v>
      </c>
    </row>
    <row r="50" spans="2:10" ht="13.2" x14ac:dyDescent="0.2"/>
  </sheetData>
  <sheetProtection algorithmName="SHA-512" hashValue="K/sE4AlVzmJx1u95s1eSU+3fFqEeMC8ufMwYL8CQVGe9BktCD5+Ehn+oLeS3RxoWy7hvgweCi+lmugnRn7Ouxw==" saltValue="w4Mjwux6xuSHJRCK97WD4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2023-03-22T05:39:04Z</cp:lastPrinted>
  <dcterms:created xsi:type="dcterms:W3CDTF">2023-02-20T04:47:25Z</dcterms:created>
  <dcterms:modified xsi:type="dcterms:W3CDTF">2023-10-10T01:09:16Z</dcterms:modified>
  <cp:category/>
</cp:coreProperties>
</file>