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1財 EXCEL　　財政課文書\東京都一般調査\R4年度\【040907】令和２年度財政状況資料集の作成について（2回目）\02 提出\"/>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<sst xmlns="http://schemas.openxmlformats.org/spreadsheetml/2006/main" count="1085" uniqueCount="604">
  <si>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</si>
  <si>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</si>
  <si>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</si>
  <si>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</si>
  <si>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</si>
  <si>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</si>
  <si>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</si>
  <si>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</si>
  <si>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</si>
  <si>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</si>
  <si>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</si>
  <si>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</si>
  <si>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</si>
  <si>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</si>
  <si>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</si>
  <si>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</si>
  <si>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</si>
  <si>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</si>
  <si>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</si>
  <si>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</si>
  <si>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</si>
  <si>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</si>
  <si>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</si>
  <si>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</si>
  <si>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</si>
  <si>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</si>
  <si>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</si>
  <si>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</si>
  <si>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</si>
  <si>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</si>
  <si>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</si>
  <si>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</si>
  <si>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</si>
  <si>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</si>
  <si>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</si>
  <si>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</si>
  <si>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</si>
  <si>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</si>
  <si>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</si>
  <si>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</si>
  <si>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</si>
  <si>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</si>
  <si>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</si>
  <si>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</si>
  <si>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</si>
  <si>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</si>
  <si>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</si>
  <si>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</si>
  <si>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</si>
  <si>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</si>
  <si>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</si>
  <si>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</si>
  <si>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</si>
  <si>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</si>
  <si>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</si>
  <si>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</si>
  <si>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</si>
  <si>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</si>
  <si>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</si>
  <si>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</si>
  <si>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</si>
  <si>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</si>
  <si>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</si>
  <si>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</si>
  <si>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</si>
  <si>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</si>
  <si>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</si>
  <si>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</si>
  <si>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</si>
  <si>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</si>
  <si>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</si>
  <si>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</si>
  <si>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</si>
  <si>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</si>
  <si>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</si>
  <si>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</si>
  <si>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</si>
  <si>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</si>
  <si>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</si>
  <si>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</si>
  <si>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</si>
  <si>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</si>
  <si>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</si>
  <si>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</si>
  <si>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</si>
  <si>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</si>
  <si>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</si>
  <si>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</si>
  <si>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</si>
  <si>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</si>
  <si>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</si>
  <si>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</si>
  <si>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</si>
  <si>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</si>
  <si>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</si>
  <si>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</si>
  <si>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</si>
  <si>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</si>
  <si>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小金井市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</si>
  <si>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</si>
  <si>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</si>
  <si>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</si>
  <si>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</si>
  <si>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</si>
  <si>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</si>
  <si>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</si>
  <si>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</si>
  <si>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</si>
  <si>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</si>
  <si>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</si>
  <si>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</si>
  <si>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</si>
  <si>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</si>
  <si>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</si>
  <si>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</si>
  <si>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</si>
  <si>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</si>
  <si>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</si>
  <si>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</si>
  <si>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</si>
  <si>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</si>
  <si>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</si>
  <si>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</si>
  <si>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</si>
  <si>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</si>
  <si>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</si>
  <si>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</si>
  <si>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</si>
  <si>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</si>
  <si>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</si>
  <si>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</si>
  <si>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</si>
  <si>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</si>
  <si>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</si>
  <si>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</si>
  <si>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</si>
  <si>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</si>
  <si>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</si>
  <si>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</si>
  <si>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</si>
  <si>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</si>
  <si>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</si>
  <si>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</si>
  <si>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</si>
  <si>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</si>
  <si>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</si>
  <si>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</si>
  <si>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</si>
  <si>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</si>
  <si>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</si>
  <si>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</si>
  <si>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</si>
  <si>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</si>
  <si>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</si>
  <si>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</si>
  <si>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</si>
  <si>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</si>
  <si>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</si>
  <si>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</si>
  <si>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</si>
  <si>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</si>
  <si>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</si>
  <si>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</si>
  <si>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</si>
  <si>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</si>
  <si>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</si>
  <si>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</si>
  <si>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</si>
  <si>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</si>
  <si>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</si>
  <si>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</si>
  <si>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</si>
  <si>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</si>
  <si>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</si>
  <si>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</si>
  <si>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</si>
  <si>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</si>
  <si>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</si>
  <si>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</si>
  <si>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</si>
  <si>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</si>
  <si>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</si>
  <si>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</si>
  <si>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</si>
  <si>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</si>
  <si>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</si>
  <si>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</si>
  <si>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</si>
  <si>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</si>
  <si>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</si>
  <si>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</si>
  <si>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</si>
  <si>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</si>
  <si>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</si>
  <si>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</si>
  <si>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</si>
  <si>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</si>
  <si>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</si>
  <si>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</si>
  <si>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</si>
  <si>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</si>
  <si>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</si>
  <si>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</si>
  <si>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</si>
  <si>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</si>
  <si>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</si>
  <si>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</si>
  <si>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</si>
  <si>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</si>
  <si>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</si>
  <si>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</si>
  <si>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</si>
  <si>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東京都小金井市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</si>
  <si>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</si>
  <si>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</si>
  <si>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</si>
  <si>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</si>
  <si>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</si>
  <si>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</si>
  <si>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</si>
  <si>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</si>
  <si>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</si>
  <si>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</si>
  <si>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</si>
  <si>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</si>
  <si>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</si>
  <si>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</si>
  <si>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</si>
  <si>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</si>
  <si>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</si>
  <si>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</si>
  <si>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</si>
  <si>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</si>
  <si>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</si>
  <si>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</si>
  <si>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</si>
  <si>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</si>
  <si>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</si>
  <si>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</si>
  <si>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</si>
  <si>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</si>
  <si>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</si>
  <si>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</si>
  <si>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</si>
  <si>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</si>
  <si>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</si>
  <si>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</si>
  <si>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</si>
  <si>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</si>
  <si>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</si>
  <si>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</si>
  <si>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</si>
  <si>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</si>
  <si>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</si>
  <si>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</si>
  <si>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</si>
  <si>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</si>
  <si>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</si>
  <si>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</si>
  <si>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</si>
  <si>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</si>
  <si>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</si>
  <si>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</si>
  <si>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</si>
  <si>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</si>
  <si>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</si>
  <si>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</si>
  <si>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</si>
  <si>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</si>
  <si>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</si>
  <si>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</si>
  <si>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</si>
  <si>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</si>
  <si>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</si>
  <si>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</si>
  <si>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</si>
  <si>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</si>
  <si>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</si>
  <si>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</si>
  <si>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</si>
  <si>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</si>
  <si>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</si>
  <si>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</si>
  <si>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</si>
  <si>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</si>
  <si>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</si>
  <si>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</si>
  <si>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</si>
  <si>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</si>
  <si>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</si>
  <si>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</si>
  <si>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</si>
  <si>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</si>
  <si>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</si>
  <si>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</si>
  <si>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</si>
  <si>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</si>
  <si>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</si>
  <si>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</si>
  <si>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</si>
  <si>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</si>
  <si>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</si>
  <si>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</si>
  <si>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</si>
  <si>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</si>
  <si>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</si>
  <si>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</si>
  <si>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</si>
  <si>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</si>
  <si>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</si>
  <si>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</si>
  <si>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</si>
  <si>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</si>
  <si>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</si>
  <si>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</si>
  <si>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</si>
  <si>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</si>
  <si>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</si>
  <si>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</si>
  <si>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</si>
  <si>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</si>
  <si>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</si>
  <si>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</si>
  <si>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</si>
  <si>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</si>
  <si>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</si>
  <si>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</si>
  <si>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</si>
  <si>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</si>
  <si>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</si>
  <si>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</si>
  <si>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</si>
  <si>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</si>
  <si>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</si>
  <si>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</si>
  <si>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</si>
  <si>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</si>
  <si>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</si>
  <si>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</si>
  <si>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</si>
  <si>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</si>
  <si>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</si>
  <si>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</si>
  <si>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介護サービス</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</si>
  <si>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</si>
  <si>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</si>
  <si>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</si>
  <si>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</si>
  <si>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</si>
  <si>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</si>
  <si>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</si>
  <si>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</si>
  <si>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</si>
  <si>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</si>
  <si>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</si>
  <si>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</si>
  <si>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</si>
  <si>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</si>
  <si>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</si>
  <si>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</si>
  <si>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</si>
  <si>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</si>
  <si>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</si>
  <si>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</si>
  <si>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</si>
  <si>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</si>
  <si>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</si>
  <si>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</si>
  <si>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東京都小金井市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</si>
  <si>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</si>
  <si>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</si>
  <si>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</si>
  <si>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</si>
  <si>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</si>
  <si>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</si>
  <si>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</si>
  <si>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</si>
  <si>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</si>
  <si>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</si>
  <si>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</si>
  <si>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</si>
  <si>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</si>
  <si>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</si>
  <si>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</si>
  <si>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</si>
  <si>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</si>
  <si>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</si>
  <si>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</si>
  <si>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</si>
  <si>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</si>
  <si>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</si>
  <si>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</si>
  <si>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</si>
  <si>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</si>
  <si>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</si>
  <si>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</si>
  <si>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</si>
  <si>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</si>
  <si>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</si>
  <si>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</si>
  <si>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</si>
  <si>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</si>
  <si>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</si>
  <si>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</si>
  <si>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</si>
  <si>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</si>
  <si>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</si>
  <si>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</si>
  <si>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</si>
  <si>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</si>
  <si>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</si>
  <si>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</si>
  <si>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</si>
  <si>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</si>
  <si>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</si>
  <si>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</si>
  <si>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</si>
  <si>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</si>
  <si>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</si>
  <si>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</si>
  <si>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</si>
  <si>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</si>
  <si>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</si>
  <si>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</si>
  <si>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</si>
  <si>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</si>
  <si>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</si>
  <si>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</si>
  <si>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</si>
  <si>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</si>
  <si>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</si>
  <si>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</si>
  <si>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</si>
  <si>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</si>
  <si>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</si>
  <si>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</si>
  <si>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</si>
  <si>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</si>
  <si>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</si>
  <si>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</si>
  <si>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</si>
  <si>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</si>
  <si>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</si>
  <si>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</si>
  <si>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</si>
  <si>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</si>
  <si>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</si>
  <si>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</si>
  <si>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</si>
  <si>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</si>
  <si>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</si>
  <si>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</si>
  <si>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</si>
  <si>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</si>
  <si>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</si>
  <si>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</si>
  <si>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</si>
  <si>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</si>
  <si>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</si>
  <si>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</si>
  <si>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</si>
  <si>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</si>
  <si>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</si>
  <si>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</si>
  <si>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</si>
  <si>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</si>
  <si>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</si>
  <si>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</si>
  <si>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</si>
  <si>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</si>
  <si>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</si>
  <si>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</si>
  <si>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</si>
  <si>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</si>
  <si>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</si>
  <si>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</si>
  <si>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</si>
  <si>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</si>
  <si>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</si>
  <si>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</si>
  <si>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</si>
  <si>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</si>
  <si>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</si>
  <si>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</si>
  <si>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</si>
  <si>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</si>
  <si>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</si>
  <si>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</si>
  <si>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</si>
  <si>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t>
    <phoneticPr fontId="5"/>
  </si>
  <si>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</si>
  <si>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</si>
  <si>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</si>
  <si>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</si>
  <si>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</si>
  <si>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</si>
  <si>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</si>
  <si>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</si>
  <si>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</si>
  <si>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</si>
  <si>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</si>
  <si>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</si>
  <si>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</si>
  <si>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</si>
  <si>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</si>
  <si>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</si>
  <si>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</si>
  <si>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</si>
  <si>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</si>
  <si>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</si>
  <si>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</si>
  <si>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</si>
  <si>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</si>
  <si>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</si>
  <si>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</si>
  <si>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</si>
  <si>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</si>
  <si>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</si>
  <si>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</si>
  <si>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</si>
  <si>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</si>
  <si>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</si>
  <si>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</si>
  <si>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</si>
  <si>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</si>
  <si>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</si>
  <si>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</si>
  <si>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</si>
  <si>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</si>
  <si>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</si>
  <si>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</si>
  <si>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</si>
  <si>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</si>
  <si>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</si>
  <si>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</si>
  <si>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</si>
  <si>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</si>
  <si>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</si>
  <si>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</si>
  <si>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</si>
  <si>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</si>
  <si>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</si>
  <si>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</si>
  <si>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</si>
  <si>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</si>
  <si>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</si>
  <si>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</si>
  <si>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</si>
  <si>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</si>
  <si>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</si>
  <si>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</si>
  <si>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</si>
  <si>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</si>
  <si>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</si>
  <si>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</si>
  <si>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</si>
  <si>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</si>
  <si>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</si>
  <si>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</si>
  <si>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1.01</t>
  </si>
  <si>
    <t>一般会計</t>
  </si>
  <si>
    <t>下水道事業会計</t>
  </si>
  <si>
    <t>国民健康保険特別会計</t>
  </si>
  <si>
    <t>介護保険特別会計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</si>
  <si>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</si>
  <si>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</si>
  <si>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</si>
  <si>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</si>
  <si>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</si>
  <si>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</si>
  <si>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</si>
  <si>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</si>
  <si>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</si>
  <si>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東京たま広域資源循環組合</t>
    <rPh sb="0" eb="2">
      <t>トウキョウ</t>
    </rPh>
    <rPh sb="4" eb="6">
      <t>コウイキ</t>
    </rPh>
    <rPh sb="6" eb="8">
      <t>シゲン</t>
    </rPh>
    <rPh sb="8" eb="10">
      <t>ジュンカン</t>
    </rPh>
    <rPh sb="10" eb="12">
      <t>クミアイ</t>
    </rPh>
    <phoneticPr fontId="2"/>
  </si>
  <si>
    <t>湖南衛生組合</t>
    <rPh sb="0" eb="2">
      <t>コナン</t>
    </rPh>
    <rPh sb="2" eb="4">
      <t>エイセイ</t>
    </rPh>
    <rPh sb="4" eb="6">
      <t>クミアイ</t>
    </rPh>
    <phoneticPr fontId="2"/>
  </si>
  <si>
    <t>東京都十一市競輪事業組合</t>
    <rPh sb="0" eb="3">
      <t>トウキョウト</t>
    </rPh>
    <rPh sb="3" eb="5">
      <t>ジュウイチ</t>
    </rPh>
    <rPh sb="5" eb="6">
      <t>シ</t>
    </rPh>
    <rPh sb="6" eb="8">
      <t>ケイリン</t>
    </rPh>
    <rPh sb="8" eb="10">
      <t>ジギョウ</t>
    </rPh>
    <rPh sb="10" eb="12">
      <t>クミアイ</t>
    </rPh>
    <phoneticPr fontId="2"/>
  </si>
  <si>
    <t>東京都六市競艇事業組合</t>
    <rPh sb="0" eb="3">
      <t>トウキョウト</t>
    </rPh>
    <rPh sb="3" eb="4">
      <t>ロク</t>
    </rPh>
    <rPh sb="4" eb="5">
      <t>シ</t>
    </rPh>
    <rPh sb="5" eb="7">
      <t>キョウテイ</t>
    </rPh>
    <rPh sb="7" eb="9">
      <t>ジギョウ</t>
    </rPh>
    <rPh sb="9" eb="11">
      <t>クミアイ</t>
    </rPh>
    <phoneticPr fontId="2"/>
  </si>
  <si>
    <t>東京都市町村総合事務組合（一般会計）</t>
    <rPh sb="0" eb="3">
      <t>トウキョウト</t>
    </rPh>
    <rPh sb="3" eb="6">
      <t>シチョウソン</t>
    </rPh>
    <rPh sb="6" eb="8">
      <t>ソウゴウ</t>
    </rPh>
    <rPh sb="8" eb="10">
      <t>ジム</t>
    </rPh>
    <rPh sb="10" eb="12">
      <t>クミアイ</t>
    </rPh>
    <rPh sb="13" eb="15">
      <t>イッパン</t>
    </rPh>
    <rPh sb="15" eb="17">
      <t>カイケイ</t>
    </rPh>
    <phoneticPr fontId="2"/>
  </si>
  <si>
    <t>東京都市町村総合事務組合（交通災害共済事業特別会計）</t>
    <rPh sb="13" eb="15">
      <t>コウツウ</t>
    </rPh>
    <rPh sb="15" eb="17">
      <t>サイガイ</t>
    </rPh>
    <rPh sb="17" eb="19">
      <t>キョウサイ</t>
    </rPh>
    <rPh sb="19" eb="21">
      <t>ジギョウ</t>
    </rPh>
    <rPh sb="21" eb="23">
      <t>トクベツ</t>
    </rPh>
    <rPh sb="23" eb="25">
      <t>カイケイ</t>
    </rPh>
    <phoneticPr fontId="2"/>
  </si>
  <si>
    <t>昭和病院企業団</t>
    <rPh sb="0" eb="2">
      <t>ショウワ</t>
    </rPh>
    <rPh sb="2" eb="4">
      <t>ビョウイン</t>
    </rPh>
    <rPh sb="4" eb="6">
      <t>キギョウ</t>
    </rPh>
    <rPh sb="6" eb="7">
      <t>ダン</t>
    </rPh>
    <phoneticPr fontId="2"/>
  </si>
  <si>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2"/>
  </si>
  <si>
    <t>東京都後期高齢者医療広域連合（後期高齢者医療特別会計）</t>
    <rPh sb="15" eb="17">
      <t>コウキ</t>
    </rPh>
    <rPh sb="17" eb="20">
      <t>コウレイシャ</t>
    </rPh>
    <rPh sb="20" eb="22">
      <t>イリョウ</t>
    </rPh>
    <rPh sb="22" eb="24">
      <t>トクベツ</t>
    </rPh>
    <rPh sb="24" eb="26">
      <t>カイケイ</t>
    </rPh>
    <phoneticPr fontId="2"/>
  </si>
  <si>
    <t>浅川清流環境組合</t>
    <rPh sb="0" eb="2">
      <t>アサカワ</t>
    </rPh>
    <rPh sb="2" eb="4">
      <t>セイリュウ</t>
    </rPh>
    <rPh sb="4" eb="6">
      <t>カンキョウ</t>
    </rPh>
    <rPh sb="6" eb="8">
      <t>クミアイ</t>
    </rPh>
    <phoneticPr fontId="2"/>
  </si>
  <si>
    <t>小金井市体育協会</t>
    <rPh sb="0" eb="3">
      <t>コガネイ</t>
    </rPh>
    <rPh sb="3" eb="4">
      <t>シ</t>
    </rPh>
    <rPh sb="4" eb="6">
      <t>タイイク</t>
    </rPh>
    <rPh sb="6" eb="8">
      <t>キョウカイ</t>
    </rPh>
    <phoneticPr fontId="2"/>
  </si>
  <si>
    <t>小金井市土地開発公社</t>
    <rPh sb="0" eb="4">
      <t>コガネイシ</t>
    </rPh>
    <rPh sb="4" eb="10">
      <t>トチカイハツコウシャ</t>
    </rPh>
    <phoneticPr fontId="2"/>
  </si>
  <si>
    <t>環境基金</t>
    <rPh sb="0" eb="2">
      <t>カンキョウ</t>
    </rPh>
    <rPh sb="2" eb="4">
      <t>キキン</t>
    </rPh>
    <phoneticPr fontId="5"/>
  </si>
  <si>
    <t>地域福祉基金</t>
    <rPh sb="0" eb="2">
      <t>チイキ</t>
    </rPh>
    <rPh sb="2" eb="4">
      <t>フクシ</t>
    </rPh>
    <rPh sb="4" eb="6">
      <t>キキン</t>
    </rPh>
    <phoneticPr fontId="5"/>
  </si>
  <si>
    <t>庁舎建設基金</t>
    <rPh sb="0" eb="2">
      <t>チョウシャ</t>
    </rPh>
    <rPh sb="2" eb="4">
      <t>ケンセツ</t>
    </rPh>
    <rPh sb="4" eb="6">
      <t>キキン</t>
    </rPh>
    <phoneticPr fontId="5"/>
  </si>
  <si>
    <t>新型コロナウイルス感染症対策基金</t>
    <rPh sb="0" eb="2">
      <t>シンガタ</t>
    </rPh>
    <rPh sb="9" eb="12">
      <t>カンセンショウ</t>
    </rPh>
    <rPh sb="12" eb="14">
      <t>タイサク</t>
    </rPh>
    <rPh sb="14" eb="16">
      <t>キキン</t>
    </rPh>
    <phoneticPr fontId="5"/>
  </si>
  <si>
    <t>教育施設整備基金</t>
    <rPh sb="0" eb="2">
      <t>キョウイク</t>
    </rPh>
    <rPh sb="2" eb="4">
      <t>シセツ</t>
    </rPh>
    <rPh sb="4" eb="6">
      <t>セイビ</t>
    </rPh>
    <rPh sb="6" eb="8">
      <t>キキン</t>
    </rPh>
    <phoneticPr fontId="5"/>
  </si>
  <si>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</si>
  <si>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</si>
  <si>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</si>
  <si>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</si>
  <si>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</si>
  <si>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及び将来負担比率はどちらも類似団体より高い水準にある。将来の公共施設等の修繕や更新等にかかる財政負担を軽減するため、公共施設等総合管理計画に基づき、施設の集約化・複合化を進めるなど公共施設の適正管理に努めるとともに、地方債の新規発行を抑制するなど、将来負担の軽減にも取り組んでいくことが求められ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</si>
  <si>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</si>
  <si>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</si>
  <si>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</si>
  <si>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</si>
  <si>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</si>
  <si>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</si>
  <si>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と比較し高い水準にある。標準財政規模がほぼ横ばいの中で、地方債現在高将来負担額が減となったことから、前年度対比で、４．１ポイントの改善となった。また、実質公債費比率については、類似団体と比較し低い水準にある。将来負担比率が低下傾向にあるため、実質公債比率についても今後低下すると想定され、前年度対比で０．３ポイントの改善となった。</t>
    <rPh sb="53" eb="54">
      <t>ゲン</t>
    </rPh>
    <rPh sb="78" eb="80">
      <t>カイゼン</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</si>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</sst>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40879</c:v>
                </c:pt>
                <c:pt idx="1">
                  <c:v>42651</c:v>
                </c:pt>
                <c:pt idx="2">
                  <c:v>43226</c:v>
                </c:pt>
                <c:pt idx="3">
                  <c:v>42836</c:v>
                </c:pt>
                <c:pt idx="4">
                  <c:v>44161</c:v>
                </c:pt>
              </c:numCache>
            </c:numRef>
          </c:val>
          <c:smooth val="0"/>
          <c:extLst>
            <c:ext xmlns:c16="http://schemas.microsoft.com/office/drawing/2014/chart" uri="{C3380CC4-5D6E-409C-BE32-E72D297353CC}">
              <c16:uniqueId val="{00000000-C097-4911-8587-FBC3405ED9A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31613</c:v>
                </c:pt>
                <c:pt idx="1">
                  <c:v>21859</c:v>
                </c:pt>
                <c:pt idx="2">
                  <c:v>53830</c:v>
                </c:pt>
                <c:pt idx="3">
                  <c:v>37954</c:v>
                </c:pt>
                <c:pt idx="4">
                  <c:v>30405</c:v>
                </c:pt>
              </c:numCache>
            </c:numRef>
          </c:val>
          <c:smooth val="0"/>
          <c:extLst>
            <c:ext xmlns:c16="http://schemas.microsoft.com/office/drawing/2014/chart" uri="{C3380CC4-5D6E-409C-BE32-E72D297353CC}">
              <c16:uniqueId val="{00000001-C097-4911-8587-FBC3405ED9A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8.85</c:v>
                </c:pt>
                <c:pt idx="1">
                  <c:v>10.99</c:v>
                </c:pt>
                <c:pt idx="2">
                  <c:v>8.1999999999999993</c:v>
                </c:pt>
                <c:pt idx="3">
                  <c:v>9.8800000000000008</c:v>
                </c:pt>
                <c:pt idx="4">
                  <c:v>7.85</c:v>
                </c:pt>
              </c:numCache>
            </c:numRef>
          </c:val>
          <c:extLst>
            <c:ext xmlns:c16="http://schemas.microsoft.com/office/drawing/2014/chart" uri="{C3380CC4-5D6E-409C-BE32-E72D297353CC}">
              <c16:uniqueId val="{00000000-A4D6-4D4E-AD8E-D8C27F88542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9.33</c:v>
                </c:pt>
                <c:pt idx="1">
                  <c:v>11.63</c:v>
                </c:pt>
                <c:pt idx="2">
                  <c:v>13.7</c:v>
                </c:pt>
                <c:pt idx="3">
                  <c:v>16.05</c:v>
                </c:pt>
                <c:pt idx="4">
                  <c:v>21.88</c:v>
                </c:pt>
              </c:numCache>
            </c:numRef>
          </c:val>
          <c:extLst>
            <c:ext xmlns:c16="http://schemas.microsoft.com/office/drawing/2014/chart" uri="{C3380CC4-5D6E-409C-BE32-E72D297353CC}">
              <c16:uniqueId val="{00000001-A4D6-4D4E-AD8E-D8C27F88542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3</c:v>
                </c:pt>
                <c:pt idx="1">
                  <c:v>4.3099999999999996</c:v>
                </c:pt>
                <c:pt idx="2">
                  <c:v>-1.01</c:v>
                </c:pt>
                <c:pt idx="3">
                  <c:v>4.4000000000000004</c:v>
                </c:pt>
                <c:pt idx="4">
                  <c:v>4.5999999999999996</c:v>
                </c:pt>
              </c:numCache>
            </c:numRef>
          </c:val>
          <c:smooth val="0"/>
          <c:extLst>
            <c:ext xmlns:c16="http://schemas.microsoft.com/office/drawing/2014/chart" uri="{C3380CC4-5D6E-409C-BE32-E72D297353CC}">
              <c16:uniqueId val="{00000002-A4D6-4D4E-AD8E-D8C27F88542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0.14000000000000001</c:v>
                </c:pt>
                <c:pt idx="2">
                  <c:v>#N/A</c:v>
                </c:pt>
                <c:pt idx="3">
                  <c:v>0.28000000000000003</c:v>
                </c:pt>
                <c:pt idx="4">
                  <c:v>#N/A</c:v>
                </c:pt>
                <c:pt idx="5">
                  <c:v>0.35</c:v>
                </c:pt>
                <c:pt idx="6">
                  <c:v>#N/A</c:v>
                </c:pt>
                <c:pt idx="7">
                  <c:v>1.94</c:v>
                </c:pt>
                <c:pt idx="8">
                  <c:v>0</c:v>
                </c:pt>
                <c:pt idx="9">
                  <c:v>0</c:v>
                </c:pt>
              </c:numCache>
            </c:numRef>
          </c:val>
          <c:extLst>
            <c:ext xmlns:c16="http://schemas.microsoft.com/office/drawing/2014/chart" uri="{C3380CC4-5D6E-409C-BE32-E72D297353CC}">
              <c16:uniqueId val="{00000000-4B1B-455D-B092-34E7547B0F4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B1B-455D-B092-34E7547B0F4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B1B-455D-B092-34E7547B0F4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B1B-455D-B092-34E7547B0F4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B1B-455D-B092-34E7547B0F4A}"/>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0.03</c:v>
                </c:pt>
                <c:pt idx="2">
                  <c:v>#N/A</c:v>
                </c:pt>
                <c:pt idx="3">
                  <c:v>0.06</c:v>
                </c:pt>
                <c:pt idx="4">
                  <c:v>#N/A</c:v>
                </c:pt>
                <c:pt idx="5">
                  <c:v>0.09</c:v>
                </c:pt>
                <c:pt idx="6">
                  <c:v>#N/A</c:v>
                </c:pt>
                <c:pt idx="7">
                  <c:v>0.1</c:v>
                </c:pt>
                <c:pt idx="8">
                  <c:v>#N/A</c:v>
                </c:pt>
                <c:pt idx="9">
                  <c:v>0.14000000000000001</c:v>
                </c:pt>
              </c:numCache>
            </c:numRef>
          </c:val>
          <c:extLst>
            <c:ext xmlns:c16="http://schemas.microsoft.com/office/drawing/2014/chart" uri="{C3380CC4-5D6E-409C-BE32-E72D297353CC}">
              <c16:uniqueId val="{00000005-4B1B-455D-B092-34E7547B0F4A}"/>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0.53</c:v>
                </c:pt>
                <c:pt idx="2">
                  <c:v>#N/A</c:v>
                </c:pt>
                <c:pt idx="3">
                  <c:v>0.61</c:v>
                </c:pt>
                <c:pt idx="4">
                  <c:v>#N/A</c:v>
                </c:pt>
                <c:pt idx="5">
                  <c:v>0.38</c:v>
                </c:pt>
                <c:pt idx="6">
                  <c:v>#N/A</c:v>
                </c:pt>
                <c:pt idx="7">
                  <c:v>0.03</c:v>
                </c:pt>
                <c:pt idx="8">
                  <c:v>#N/A</c:v>
                </c:pt>
                <c:pt idx="9">
                  <c:v>0.17</c:v>
                </c:pt>
              </c:numCache>
            </c:numRef>
          </c:val>
          <c:extLst>
            <c:ext xmlns:c16="http://schemas.microsoft.com/office/drawing/2014/chart" uri="{C3380CC4-5D6E-409C-BE32-E72D297353CC}">
              <c16:uniqueId val="{00000006-4B1B-455D-B092-34E7547B0F4A}"/>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0.23</c:v>
                </c:pt>
                <c:pt idx="2">
                  <c:v>#N/A</c:v>
                </c:pt>
                <c:pt idx="3">
                  <c:v>0.74</c:v>
                </c:pt>
                <c:pt idx="4">
                  <c:v>#N/A</c:v>
                </c:pt>
                <c:pt idx="5">
                  <c:v>0.43</c:v>
                </c:pt>
                <c:pt idx="6">
                  <c:v>#N/A</c:v>
                </c:pt>
                <c:pt idx="7">
                  <c:v>0.19</c:v>
                </c:pt>
                <c:pt idx="8">
                  <c:v>#N/A</c:v>
                </c:pt>
                <c:pt idx="9">
                  <c:v>0.52</c:v>
                </c:pt>
              </c:numCache>
            </c:numRef>
          </c:val>
          <c:extLst>
            <c:ext xmlns:c16="http://schemas.microsoft.com/office/drawing/2014/chart" uri="{C3380CC4-5D6E-409C-BE32-E72D297353CC}">
              <c16:uniqueId val="{00000007-4B1B-455D-B092-34E7547B0F4A}"/>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2.58</c:v>
                </c:pt>
              </c:numCache>
            </c:numRef>
          </c:val>
          <c:extLst>
            <c:ext xmlns:c16="http://schemas.microsoft.com/office/drawing/2014/chart" uri="{C3380CC4-5D6E-409C-BE32-E72D297353CC}">
              <c16:uniqueId val="{00000008-4B1B-455D-B092-34E7547B0F4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8.84</c:v>
                </c:pt>
                <c:pt idx="2">
                  <c:v>#N/A</c:v>
                </c:pt>
                <c:pt idx="3">
                  <c:v>10.99</c:v>
                </c:pt>
                <c:pt idx="4">
                  <c:v>#N/A</c:v>
                </c:pt>
                <c:pt idx="5">
                  <c:v>8.19</c:v>
                </c:pt>
                <c:pt idx="6">
                  <c:v>#N/A</c:v>
                </c:pt>
                <c:pt idx="7">
                  <c:v>9.8699999999999992</c:v>
                </c:pt>
                <c:pt idx="8">
                  <c:v>#N/A</c:v>
                </c:pt>
                <c:pt idx="9">
                  <c:v>7.84</c:v>
                </c:pt>
              </c:numCache>
            </c:numRef>
          </c:val>
          <c:extLst>
            <c:ext xmlns:c16="http://schemas.microsoft.com/office/drawing/2014/chart" uri="{C3380CC4-5D6E-409C-BE32-E72D297353CC}">
              <c16:uniqueId val="{00000009-4B1B-455D-B092-34E7547B0F4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2263</c:v>
                </c:pt>
                <c:pt idx="5">
                  <c:v>2327</c:v>
                </c:pt>
                <c:pt idx="8">
                  <c:v>2244</c:v>
                </c:pt>
                <c:pt idx="11">
                  <c:v>2182</c:v>
                </c:pt>
                <c:pt idx="14">
                  <c:v>2128</c:v>
                </c:pt>
              </c:numCache>
            </c:numRef>
          </c:val>
          <c:extLst>
            <c:ext xmlns:c16="http://schemas.microsoft.com/office/drawing/2014/chart" uri="{C3380CC4-5D6E-409C-BE32-E72D297353CC}">
              <c16:uniqueId val="{00000000-3081-49F6-B231-A3D51269AC9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081-49F6-B231-A3D51269AC9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12</c:v>
                </c:pt>
                <c:pt idx="3">
                  <c:v>25</c:v>
                </c:pt>
                <c:pt idx="6">
                  <c:v>123</c:v>
                </c:pt>
                <c:pt idx="9">
                  <c:v>9</c:v>
                </c:pt>
                <c:pt idx="12">
                  <c:v>5</c:v>
                </c:pt>
              </c:numCache>
            </c:numRef>
          </c:val>
          <c:extLst>
            <c:ext xmlns:c16="http://schemas.microsoft.com/office/drawing/2014/chart" uri="{C3380CC4-5D6E-409C-BE32-E72D297353CC}">
              <c16:uniqueId val="{00000002-3081-49F6-B231-A3D51269AC9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42</c:v>
                </c:pt>
                <c:pt idx="3">
                  <c:v>40</c:v>
                </c:pt>
                <c:pt idx="6">
                  <c:v>36</c:v>
                </c:pt>
                <c:pt idx="9">
                  <c:v>31</c:v>
                </c:pt>
                <c:pt idx="12">
                  <c:v>21</c:v>
                </c:pt>
              </c:numCache>
            </c:numRef>
          </c:val>
          <c:extLst>
            <c:ext xmlns:c16="http://schemas.microsoft.com/office/drawing/2014/chart" uri="{C3380CC4-5D6E-409C-BE32-E72D297353CC}">
              <c16:uniqueId val="{00000003-3081-49F6-B231-A3D51269AC9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101</c:v>
                </c:pt>
                <c:pt idx="3">
                  <c:v>97</c:v>
                </c:pt>
                <c:pt idx="6">
                  <c:v>96</c:v>
                </c:pt>
                <c:pt idx="9">
                  <c:v>91</c:v>
                </c:pt>
                <c:pt idx="12">
                  <c:v>117</c:v>
                </c:pt>
              </c:numCache>
            </c:numRef>
          </c:val>
          <c:extLst>
            <c:ext xmlns:c16="http://schemas.microsoft.com/office/drawing/2014/chart" uri="{C3380CC4-5D6E-409C-BE32-E72D297353CC}">
              <c16:uniqueId val="{00000004-3081-49F6-B231-A3D51269AC9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081-49F6-B231-A3D51269AC9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081-49F6-B231-A3D51269AC9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2672</c:v>
                </c:pt>
                <c:pt idx="3">
                  <c:v>2680</c:v>
                </c:pt>
                <c:pt idx="6">
                  <c:v>2503</c:v>
                </c:pt>
                <c:pt idx="9">
                  <c:v>2375</c:v>
                </c:pt>
                <c:pt idx="12">
                  <c:v>2305</c:v>
                </c:pt>
              </c:numCache>
            </c:numRef>
          </c:val>
          <c:extLst>
            <c:ext xmlns:c16="http://schemas.microsoft.com/office/drawing/2014/chart" uri="{C3380CC4-5D6E-409C-BE32-E72D297353CC}">
              <c16:uniqueId val="{00000007-3081-49F6-B231-A3D51269AC9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564</c:v>
                </c:pt>
                <c:pt idx="2">
                  <c:v>#N/A</c:v>
                </c:pt>
                <c:pt idx="3">
                  <c:v>#N/A</c:v>
                </c:pt>
                <c:pt idx="4">
                  <c:v>515</c:v>
                </c:pt>
                <c:pt idx="5">
                  <c:v>#N/A</c:v>
                </c:pt>
                <c:pt idx="6">
                  <c:v>#N/A</c:v>
                </c:pt>
                <c:pt idx="7">
                  <c:v>514</c:v>
                </c:pt>
                <c:pt idx="8">
                  <c:v>#N/A</c:v>
                </c:pt>
                <c:pt idx="9">
                  <c:v>#N/A</c:v>
                </c:pt>
                <c:pt idx="10">
                  <c:v>324</c:v>
                </c:pt>
                <c:pt idx="11">
                  <c:v>#N/A</c:v>
                </c:pt>
                <c:pt idx="12">
                  <c:v>#N/A</c:v>
                </c:pt>
                <c:pt idx="13">
                  <c:v>320</c:v>
                </c:pt>
                <c:pt idx="14">
                  <c:v>#N/A</c:v>
                </c:pt>
              </c:numCache>
            </c:numRef>
          </c:val>
          <c:smooth val="0"/>
          <c:extLst>
            <c:ext xmlns:c16="http://schemas.microsoft.com/office/drawing/2014/chart" uri="{C3380CC4-5D6E-409C-BE32-E72D297353CC}">
              <c16:uniqueId val="{00000008-3081-49F6-B231-A3D51269AC9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12349</c:v>
                </c:pt>
                <c:pt idx="5">
                  <c:v>11097</c:v>
                </c:pt>
                <c:pt idx="8">
                  <c:v>10245</c:v>
                </c:pt>
                <c:pt idx="11">
                  <c:v>10029</c:v>
                </c:pt>
                <c:pt idx="14">
                  <c:v>8908</c:v>
                </c:pt>
              </c:numCache>
            </c:numRef>
          </c:val>
          <c:extLst>
            <c:ext xmlns:c16="http://schemas.microsoft.com/office/drawing/2014/chart" uri="{C3380CC4-5D6E-409C-BE32-E72D297353CC}">
              <c16:uniqueId val="{00000000-332E-4535-B8A5-D1318463468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7698</c:v>
                </c:pt>
                <c:pt idx="5">
                  <c:v>7399</c:v>
                </c:pt>
                <c:pt idx="8">
                  <c:v>7492</c:v>
                </c:pt>
                <c:pt idx="11">
                  <c:v>7101</c:v>
                </c:pt>
                <c:pt idx="14">
                  <c:v>6508</c:v>
                </c:pt>
              </c:numCache>
            </c:numRef>
          </c:val>
          <c:extLst>
            <c:ext xmlns:c16="http://schemas.microsoft.com/office/drawing/2014/chart" uri="{C3380CC4-5D6E-409C-BE32-E72D297353CC}">
              <c16:uniqueId val="{00000001-332E-4535-B8A5-D1318463468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7062</c:v>
                </c:pt>
                <c:pt idx="5">
                  <c:v>8011</c:v>
                </c:pt>
                <c:pt idx="8">
                  <c:v>8978</c:v>
                </c:pt>
                <c:pt idx="11">
                  <c:v>9141</c:v>
                </c:pt>
                <c:pt idx="14">
                  <c:v>10440</c:v>
                </c:pt>
              </c:numCache>
            </c:numRef>
          </c:val>
          <c:extLst>
            <c:ext xmlns:c16="http://schemas.microsoft.com/office/drawing/2014/chart" uri="{C3380CC4-5D6E-409C-BE32-E72D297353CC}">
              <c16:uniqueId val="{00000002-332E-4535-B8A5-D1318463468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32E-4535-B8A5-D1318463468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32E-4535-B8A5-D1318463468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32E-4535-B8A5-D1318463468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3885</c:v>
                </c:pt>
                <c:pt idx="3">
                  <c:v>3836</c:v>
                </c:pt>
                <c:pt idx="6">
                  <c:v>3928</c:v>
                </c:pt>
                <c:pt idx="9">
                  <c:v>4052</c:v>
                </c:pt>
                <c:pt idx="12">
                  <c:v>4255</c:v>
                </c:pt>
              </c:numCache>
            </c:numRef>
          </c:val>
          <c:extLst>
            <c:ext xmlns:c16="http://schemas.microsoft.com/office/drawing/2014/chart" uri="{C3380CC4-5D6E-409C-BE32-E72D297353CC}">
              <c16:uniqueId val="{00000006-332E-4535-B8A5-D1318463468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172</c:v>
                </c:pt>
                <c:pt idx="3">
                  <c:v>133</c:v>
                </c:pt>
                <c:pt idx="6">
                  <c:v>1012</c:v>
                </c:pt>
                <c:pt idx="9">
                  <c:v>3887</c:v>
                </c:pt>
                <c:pt idx="12">
                  <c:v>3864</c:v>
                </c:pt>
              </c:numCache>
            </c:numRef>
          </c:val>
          <c:extLst>
            <c:ext xmlns:c16="http://schemas.microsoft.com/office/drawing/2014/chart" uri="{C3380CC4-5D6E-409C-BE32-E72D297353CC}">
              <c16:uniqueId val="{00000007-332E-4535-B8A5-D1318463468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1055</c:v>
                </c:pt>
                <c:pt idx="3">
                  <c:v>987</c:v>
                </c:pt>
                <c:pt idx="6">
                  <c:v>917</c:v>
                </c:pt>
                <c:pt idx="9">
                  <c:v>845</c:v>
                </c:pt>
                <c:pt idx="12">
                  <c:v>877</c:v>
                </c:pt>
              </c:numCache>
            </c:numRef>
          </c:val>
          <c:extLst>
            <c:ext xmlns:c16="http://schemas.microsoft.com/office/drawing/2014/chart" uri="{C3380CC4-5D6E-409C-BE32-E72D297353CC}">
              <c16:uniqueId val="{00000008-332E-4535-B8A5-D1318463468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1623</c:v>
                </c:pt>
                <c:pt idx="3">
                  <c:v>1661</c:v>
                </c:pt>
                <c:pt idx="6">
                  <c:v>943</c:v>
                </c:pt>
                <c:pt idx="9">
                  <c:v>666</c:v>
                </c:pt>
                <c:pt idx="12">
                  <c:v>637</c:v>
                </c:pt>
              </c:numCache>
            </c:numRef>
          </c:val>
          <c:extLst>
            <c:ext xmlns:c16="http://schemas.microsoft.com/office/drawing/2014/chart" uri="{C3380CC4-5D6E-409C-BE32-E72D297353CC}">
              <c16:uniqueId val="{00000009-332E-4535-B8A5-D1318463468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24201</c:v>
                </c:pt>
                <c:pt idx="3">
                  <c:v>21915</c:v>
                </c:pt>
                <c:pt idx="6">
                  <c:v>21511</c:v>
                </c:pt>
                <c:pt idx="9">
                  <c:v>20636</c:v>
                </c:pt>
                <c:pt idx="12">
                  <c:v>19283</c:v>
                </c:pt>
              </c:numCache>
            </c:numRef>
          </c:val>
          <c:extLst>
            <c:ext xmlns:c16="http://schemas.microsoft.com/office/drawing/2014/chart" uri="{C3380CC4-5D6E-409C-BE32-E72D297353CC}">
              <c16:uniqueId val="{0000000A-332E-4535-B8A5-D1318463468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3827</c:v>
                </c:pt>
                <c:pt idx="2">
                  <c:v>#N/A</c:v>
                </c:pt>
                <c:pt idx="3">
                  <c:v>#N/A</c:v>
                </c:pt>
                <c:pt idx="4">
                  <c:v>2025</c:v>
                </c:pt>
                <c:pt idx="5">
                  <c:v>#N/A</c:v>
                </c:pt>
                <c:pt idx="6">
                  <c:v>#N/A</c:v>
                </c:pt>
                <c:pt idx="7">
                  <c:v>1596</c:v>
                </c:pt>
                <c:pt idx="8">
                  <c:v>#N/A</c:v>
                </c:pt>
                <c:pt idx="9">
                  <c:v>#N/A</c:v>
                </c:pt>
                <c:pt idx="10">
                  <c:v>3813</c:v>
                </c:pt>
                <c:pt idx="11">
                  <c:v>#N/A</c:v>
                </c:pt>
                <c:pt idx="12">
                  <c:v>#N/A</c:v>
                </c:pt>
                <c:pt idx="13">
                  <c:v>3059</c:v>
                </c:pt>
                <c:pt idx="14">
                  <c:v>#N/A</c:v>
                </c:pt>
              </c:numCache>
            </c:numRef>
          </c:val>
          <c:smooth val="0"/>
          <c:extLst>
            <c:ext xmlns:c16="http://schemas.microsoft.com/office/drawing/2014/chart" uri="{C3380CC4-5D6E-409C-BE32-E72D297353CC}">
              <c16:uniqueId val="{0000000B-332E-4535-B8A5-D1318463468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3034</c:v>
                </c:pt>
                <c:pt idx="1">
                  <c:v>3614</c:v>
                </c:pt>
                <c:pt idx="2">
                  <c:v>5084</c:v>
                </c:pt>
              </c:numCache>
            </c:numRef>
          </c:val>
          <c:extLst>
            <c:ext xmlns:c16="http://schemas.microsoft.com/office/drawing/2014/chart" uri="{C3380CC4-5D6E-409C-BE32-E72D297353CC}">
              <c16:uniqueId val="{00000000-773B-4372-9C90-097B920E5E7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773B-4372-9C90-097B920E5E7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5274</c:v>
                </c:pt>
                <c:pt idx="1">
                  <c:v>4843</c:v>
                </c:pt>
                <c:pt idx="2">
                  <c:v>4792</c:v>
                </c:pt>
              </c:numCache>
            </c:numRef>
          </c:val>
          <c:extLst>
            <c:ext xmlns:c16="http://schemas.microsoft.com/office/drawing/2014/chart" uri="{C3380CC4-5D6E-409C-BE32-E72D297353CC}">
              <c16:uniqueId val="{00000002-773B-4372-9C90-097B920E5E7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{A5DA00D2-7FE8-4C8B-A87B-EC39EFAB0991}</c15:txfldGUID>
                      <c15:f>[1]公会計指標分析・財政指標組合せ分析表!$BP$50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2DE9-49B8-A485-4D7DD574ABF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{0CF624E4-1241-46D9-8B91-A0977D09F69D}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DE9-49B8-A485-4D7DD574ABF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{CEF1B3EB-9F58-47B8-ADAD-346AC7A9BE1C}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DE9-49B8-A485-4D7DD574ABF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{417B0CAC-8692-4CFB-A891-CD800B6E55B7}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DE9-49B8-A485-4D7DD574ABF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{1D907080-A7BD-4703-B90E-79AB64C3AE5B}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DE9-49B8-A485-4D7DD574ABFA}"/>
                </c:ext>
              </c:extLst>
            </c:dLbl>
            <c:dLbl>
              <c:idx val="8"/>
              <c:tx>
                <c:strRef>
                  <c:f>[1]公会計指標分析・財政指標組合せ分析表!$BX$50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{54354D40-1E70-4182-9D86-93E3F294F16E}</c15:txfldGUID>
                      <c15:f>[1]公会計指標分析・財政指標組合せ分析表!$BX$50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2DE9-49B8-A485-4D7DD574ABFA}"/>
                </c:ext>
              </c:extLst>
            </c:dLbl>
            <c:dLbl>
              <c:idx val="16"/>
              <c:tx>
                <c:strRef>
                  <c:f>[1]公会計指標分析・財政指標組合せ分析表!$CF$50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{A114F5B5-C5F5-4B6F-81AB-9CC1A92699BA}</c15:txfldGUID>
                      <c15:f>[1]公会計指標分析・財政指標組合せ分析表!$CF$50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2DE9-49B8-A485-4D7DD574ABFA}"/>
                </c:ext>
              </c:extLst>
            </c:dLbl>
            <c:dLbl>
              <c:idx val="24"/>
              <c:tx>
                <c:strRef>
                  <c:f>[1]公会計指標分析・財政指標組合せ分析表!$CN$50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{4E128417-BF5B-4C6B-B7D4-560508CF28A8}</c15:txfldGUID>
                      <c15:f>[1]公会計指標分析・財政指標組合せ分析表!$CN$50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2DE9-49B8-A485-4D7DD574ABFA}"/>
                </c:ext>
              </c:extLst>
            </c:dLbl>
            <c:dLbl>
              <c:idx val="32"/>
              <c:tx>
                <c:strRef>
                  <c:f>[1]公会計指標分析・財政指標組合せ分析表!$CV$50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{969330CA-6FCE-4496-A816-A13F6A8488B1}</c15:txfldGUID>
                      <c15:f>[1]公会計指標分析・財政指標組合せ分析表!$CV$50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2DE9-49B8-A485-4D7DD574ABF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#,##0.0;"▲ "#,##0.0</c:formatCode>
                <c:ptCount val="40"/>
                <c:pt idx="0">
                  <c:v>67.599999999999994</c:v>
                </c:pt>
                <c:pt idx="8">
                  <c:v>68.7</c:v>
                </c:pt>
                <c:pt idx="16">
                  <c:v>69.599999999999994</c:v>
                </c:pt>
                <c:pt idx="24">
                  <c:v>69.900000000000006</c:v>
                </c:pt>
                <c:pt idx="32">
                  <c:v>69.599999999999994</c:v>
                </c:pt>
              </c:numCache>
            </c:numRef>
          </c:xVal>
          <c:yVal>
            <c:numRef>
              <c:f>[1]公会計指標分析・財政指標組合せ分析表!$BP$51:$DC$51</c:f>
              <c:numCache>
                <c:formatCode>#,##0.0;"▲ "#,##0.0</c:formatCode>
                <c:ptCount val="40"/>
                <c:pt idx="0">
                  <c:v>18</c:v>
                </c:pt>
                <c:pt idx="8">
                  <c:v>9.6</c:v>
                </c:pt>
                <c:pt idx="16">
                  <c:v>7.6</c:v>
                </c:pt>
                <c:pt idx="24">
                  <c:v>17.899999999999999</c:v>
                </c:pt>
                <c:pt idx="32">
                  <c:v>13.8</c:v>
                </c:pt>
              </c:numCache>
            </c:numRef>
          </c:yVal>
          <c:smooth val="0"/>
          <c:extLst>
            <c:ext xmlns:c16="http://schemas.microsoft.com/office/drawing/2014/chart" uri="{C3380CC4-5D6E-409C-BE32-E72D297353CC}">
              <c16:uniqueId val="{00000009-2DE9-49B8-A485-4D7DD574ABFA}"/>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[1]公会計指標分析・財政指標組合せ分析表!$BP$50</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{7E2624B8-1C02-4D92-847E-1A0BF9580A00}</c15:txfldGUID>
                      <c15:f>[1]公会計指標分析・財政指標組合せ分析表!$BP$50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2DE9-49B8-A485-4D7DD574ABF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{5B212570-9BE6-4A22-9339-A285F5CE2574}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DE9-49B8-A485-4D7DD574ABF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{8818E2E7-4252-4858-8939-FC37A97EB7BA}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DE9-49B8-A485-4D7DD574ABF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{9FD26120-8C19-4201-8ED5-CA94548D0A3C}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DE9-49B8-A485-4D7DD574ABF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{0FAEBE10-72CA-4F69-B211-B984731564EA}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DE9-49B8-A485-4D7DD574ABFA}"/>
                </c:ext>
              </c:extLst>
            </c:dLbl>
            <c:dLbl>
              <c:idx val="8"/>
              <c:tx>
                <c:strRef>
                  <c:f>[1]公会計指標分析・財政指標組合せ分析表!$BX$50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{748A3D60-6851-4D18-A6F6-133C77508D02}</c15:txfldGUID>
                      <c15:f>[1]公会計指標分析・財政指標組合せ分析表!$BX$50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2DE9-49B8-A485-4D7DD574ABFA}"/>
                </c:ext>
              </c:extLst>
            </c:dLbl>
            <c:dLbl>
              <c:idx val="16"/>
              <c:tx>
                <c:strRef>
                  <c:f>[1]公会計指標分析・財政指標組合せ分析表!$CF$50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{E861566F-2AE7-448C-9061-36762F279E3B}</c15:txfldGUID>
                      <c15:f>[1]公会計指標分析・財政指標組合せ分析表!$CF$50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2DE9-49B8-A485-4D7DD574ABFA}"/>
                </c:ext>
              </c:extLst>
            </c:dLbl>
            <c:dLbl>
              <c:idx val="24"/>
              <c:tx>
                <c:strRef>
                  <c:f>[1]公会計指標分析・財政指標組合せ分析表!$CN$50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{78B36034-4E64-40D1-B050-7840D114125C}</c15:txfldGUID>
                      <c15:f>[1]公会計指標分析・財政指標組合せ分析表!$CN$50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2DE9-49B8-A485-4D7DD574ABFA}"/>
                </c:ext>
              </c:extLst>
            </c:dLbl>
            <c:dLbl>
              <c:idx val="32"/>
              <c:tx>
                <c:strRef>
                  <c:f>[1]公会計指標分析・財政指標組合せ分析表!$CV$50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{3F1ECC10-6DC4-48FE-AAD2-0EC3DC8CE7A9}</c15:txfldGUID>
                      <c15:f>[1]公会計指標分析・財政指標組合せ分析表!$CV$50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2DE9-49B8-A485-4D7DD574ABF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#,##0.0;"▲ "#,##0.0</c:formatCode>
                <c:ptCount val="40"/>
                <c:pt idx="0">
                  <c:v>60.1</c:v>
                </c:pt>
                <c:pt idx="8">
                  <c:v>61.2</c:v>
                </c:pt>
                <c:pt idx="16">
                  <c:v>61.7</c:v>
                </c:pt>
                <c:pt idx="24">
                  <c:v>62.6</c:v>
                </c:pt>
                <c:pt idx="32">
                  <c:v>63.1</c:v>
                </c:pt>
              </c:numCache>
            </c:numRef>
          </c:xVal>
          <c:yVal>
            <c:numRef>
              <c:f>[1]公会計指標分析・財政指標組合せ分析表!$BP$55:$DC$55</c:f>
              <c:numCache>
                <c:formatCode>#,##0.0;"▲ "#,##0.0</c:formatCode>
                <c:ptCount val="40"/>
                <c:pt idx="0">
                  <c:v>15</c:v>
                </c:pt>
                <c:pt idx="8">
                  <c:v>12.2</c:v>
                </c:pt>
                <c:pt idx="16">
                  <c:v>5</c:v>
                </c:pt>
                <c:pt idx="24">
                  <c:v>5.4</c:v>
                </c:pt>
                <c:pt idx="32">
                  <c:v>3.9</c:v>
                </c:pt>
              </c:numCache>
            </c:numRef>
          </c:yVal>
          <c:smooth val="0"/>
          <c:extLst>
            <c:ext xmlns:c16="http://schemas.microsoft.com/office/drawing/2014/chart" uri="{C3380CC4-5D6E-409C-BE32-E72D297353CC}">
              <c16:uniqueId val="{00000013-2DE9-49B8-A485-4D7DD574ABFA}"/>
            </c:ext>
          </c:extLst>
        </c:ser>
        <c:dLbls>
          <c:showLegendKey val="0"/>
          <c:showVal val="1"/>
          <c:showCatName val="0"/>
          <c:showSerName val="0"/>
          <c:showPercent val="0"/>
          <c:showBubbleSize val="0"/>
        </c:dLbls>
        <c:axId val="46179840"/>
        <c:axId val="46181760"/>
      </c:scatterChart>
      <c:valAx>
        <c:axId val="46179840"/>
        <c:scaling>
          <c:orientation val="maxMin"/>
          <c:max val="71"/>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{96ACE134-317A-404E-91DA-8332E334CB09}</c15:txfldGUID>
                      <c15:f>[1]公会計指標分析・財政指標組合せ分析表!$BP$72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A39B-4979-8B22-BD0276FC685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{789C05B1-1FB7-4DA5-A49A-0ABAE8FE71AA}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39B-4979-8B22-BD0276FC685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{42244DAF-FFB2-4198-9829-5923A43BA8F9}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39B-4979-8B22-BD0276FC685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{74D334EF-DEB2-4F6A-B9E4-DEB8C4DCCE66}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39B-4979-8B22-BD0276FC685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{D1034159-D534-4F8A-ACFF-737412AFE02A}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39B-4979-8B22-BD0276FC685E}"/>
                </c:ext>
              </c:extLst>
            </c:dLbl>
            <c:dLbl>
              <c:idx val="8"/>
              <c:tx>
                <c:strRef>
                  <c:f>[1]公会計指標分析・財政指標組合せ分析表!$BX$72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{43F25D86-8045-4634-A08A-85D691B7B0E1}</c15:txfldGUID>
                      <c15:f>[1]公会計指標分析・財政指標組合せ分析表!$BX$72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A39B-4979-8B22-BD0276FC685E}"/>
                </c:ext>
              </c:extLst>
            </c:dLbl>
            <c:dLbl>
              <c:idx val="16"/>
              <c:tx>
                <c:strRef>
                  <c:f>[1]公会計指標分析・財政指標組合せ分析表!$CF$72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{4E1EBD21-601D-4AC6-9372-13C99BC5A56E}</c15:txfldGUID>
                      <c15:f>[1]公会計指標分析・財政指標組合せ分析表!$CF$72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A39B-4979-8B22-BD0276FC685E}"/>
                </c:ext>
              </c:extLst>
            </c:dLbl>
            <c:dLbl>
              <c:idx val="24"/>
              <c:tx>
                <c:strRef>
                  <c:f>[1]公会計指標分析・財政指標組合せ分析表!$CN$72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{BD8C213F-3636-4F08-B94F-4F86AA2A73B9}</c15:txfldGUID>
                      <c15:f>[1]公会計指標分析・財政指標組合せ分析表!$CN$72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A39B-4979-8B22-BD0276FC685E}"/>
                </c:ext>
              </c:extLst>
            </c:dLbl>
            <c:dLbl>
              <c:idx val="32"/>
              <c:tx>
                <c:strRef>
                  <c:f>[1]公会計指標分析・財政指標組合せ分析表!$CV$72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{D2B481A8-2D36-4339-8612-DC1379DD9B16}</c15:txfldGUID>
                      <c15:f>[1]公会計指標分析・財政指標組合せ分析表!$CV$72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A39B-4979-8B22-BD0276FC685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#,##0.0;"▲ "#,##0.0</c:formatCode>
                <c:ptCount val="40"/>
                <c:pt idx="0">
                  <c:v>3</c:v>
                </c:pt>
                <c:pt idx="8">
                  <c:v>2.8</c:v>
                </c:pt>
                <c:pt idx="16">
                  <c:v>2.5</c:v>
                </c:pt>
                <c:pt idx="24">
                  <c:v>2.1</c:v>
                </c:pt>
                <c:pt idx="32">
                  <c:v>1.8</c:v>
                </c:pt>
              </c:numCache>
            </c:numRef>
          </c:xVal>
          <c:yVal>
            <c:numRef>
              <c:f>[1]公会計指標分析・財政指標組合せ分析表!$BP$73:$DC$73</c:f>
              <c:numCache>
                <c:formatCode>#,##0.0;"▲ "#,##0.0</c:formatCode>
                <c:ptCount val="40"/>
                <c:pt idx="0">
                  <c:v>18</c:v>
                </c:pt>
                <c:pt idx="8">
                  <c:v>9.6</c:v>
                </c:pt>
                <c:pt idx="16">
                  <c:v>7.6</c:v>
                </c:pt>
                <c:pt idx="24">
                  <c:v>17.899999999999999</c:v>
                </c:pt>
                <c:pt idx="32">
                  <c:v>13.8</c:v>
                </c:pt>
              </c:numCache>
            </c:numRef>
          </c:yVal>
          <c:smooth val="0"/>
          <c:extLst>
            <c:ext xmlns:c16="http://schemas.microsoft.com/office/drawing/2014/chart" uri="{C3380CC4-5D6E-409C-BE32-E72D297353CC}">
              <c16:uniqueId val="{00000009-A39B-4979-8B22-BD0276FC685E}"/>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[1]公会計指標分析・財政指標組合せ分析表!$BP$72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{470247BE-344D-47A1-A28D-991AF40F8B7D}</c15:txfldGUID>
                      <c15:f>[1]公会計指標分析・財政指標組合せ分析表!$BP$72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A39B-4979-8B22-BD0276FC685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{B694CC2D-C488-4E56-9005-4C61E403D5D7}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39B-4979-8B22-BD0276FC685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{4289B3E0-1E69-4F01-A37C-A97BE0E67EAB}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39B-4979-8B22-BD0276FC685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{825C26CA-A41B-469C-A24C-45E00A33C436}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39B-4979-8B22-BD0276FC685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{9D34E6E3-61AF-4AF2-B272-A771AAAAED9C}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39B-4979-8B22-BD0276FC685E}"/>
                </c:ext>
              </c:extLst>
            </c:dLbl>
            <c:dLbl>
              <c:idx val="8"/>
              <c:tx>
                <c:strRef>
                  <c:f>[1]公会計指標分析・財政指標組合せ分析表!$BX$72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{DDC9E62A-4AB1-4B3D-A6F7-52A125245C56}</c15:txfldGUID>
                      <c15:f>[1]公会計指標分析・財政指標組合せ分析表!$BX$72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A39B-4979-8B22-BD0276FC685E}"/>
                </c:ext>
              </c:extLst>
            </c:dLbl>
            <c:dLbl>
              <c:idx val="16"/>
              <c:tx>
                <c:strRef>
                  <c:f>[1]公会計指標分析・財政指標組合せ分析表!$CF$72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{9DA90438-B1E7-4654-AD9F-1C578417DB93}</c15:txfldGUID>
                      <c15:f>[1]公会計指標分析・財政指標組合せ分析表!$CF$72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A39B-4979-8B22-BD0276FC685E}"/>
                </c:ext>
              </c:extLst>
            </c:dLbl>
            <c:dLbl>
              <c:idx val="24"/>
              <c:tx>
                <c:strRef>
                  <c:f>[1]公会計指標分析・財政指標組合せ分析表!$CN$72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{5137EA11-A9E6-48F3-84BA-EE3626665C7B}</c15:txfldGUID>
                      <c15:f>[1]公会計指標分析・財政指標組合せ分析表!$CN$72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A39B-4979-8B22-BD0276FC685E}"/>
                </c:ext>
              </c:extLst>
            </c:dLbl>
            <c:dLbl>
              <c:idx val="32"/>
              <c:tx>
                <c:strRef>
                  <c:f>[1]公会計指標分析・財政指標組合せ分析表!$CV$72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{279F8588-AFD2-4834-9ADA-041322A34419}</c15:txfldGUID>
                      <c15:f>[1]公会計指標分析・財政指標組合せ分析表!$CV$72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A39B-4979-8B22-BD0276FC685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#,##0.0;"▲ "#,##0.0</c:formatCode>
                <c:ptCount val="40"/>
                <c:pt idx="0">
                  <c:v>5</c:v>
                </c:pt>
                <c:pt idx="8">
                  <c:v>4.8</c:v>
                </c:pt>
                <c:pt idx="16">
                  <c:v>4.5</c:v>
                </c:pt>
                <c:pt idx="24">
                  <c:v>4.2</c:v>
                </c:pt>
                <c:pt idx="32">
                  <c:v>4.2</c:v>
                </c:pt>
              </c:numCache>
            </c:numRef>
          </c:xVal>
          <c:yVal>
            <c:numRef>
              <c:f>[1]公会計指標分析・財政指標組合せ分析表!$BP$77:$DC$77</c:f>
              <c:numCache>
                <c:formatCode>#,##0.0;"▲ "#,##0.0</c:formatCode>
                <c:ptCount val="40"/>
                <c:pt idx="0">
                  <c:v>15</c:v>
                </c:pt>
                <c:pt idx="8">
                  <c:v>12.2</c:v>
                </c:pt>
                <c:pt idx="16">
                  <c:v>5</c:v>
                </c:pt>
                <c:pt idx="24">
                  <c:v>5.4</c:v>
                </c:pt>
                <c:pt idx="32">
                  <c:v>3.9</c:v>
                </c:pt>
              </c:numCache>
            </c:numRef>
          </c:yVal>
          <c:smooth val="0"/>
          <c:extLst>
            <c:ext xmlns:c16="http://schemas.microsoft.com/office/drawing/2014/chart" uri="{C3380CC4-5D6E-409C-BE32-E72D297353CC}">
              <c16:uniqueId val="{00000013-A39B-4979-8B22-BD0276FC685E}"/>
            </c:ext>
          </c:extLst>
        </c:ser>
        <c:dLbls>
          <c:showLegendKey val="0"/>
          <c:showVal val="1"/>
          <c:showCatName val="0"/>
          <c:showSerName val="0"/>
          <c:showPercent val="0"/>
          <c:showBubbleSize val="0"/>
        </c:dLbls>
        <c:axId val="84219776"/>
        <c:axId val="84234240"/>
      </c:scatterChart>
      <c:valAx>
        <c:axId val="84219776"/>
        <c:scaling>
          <c:orientation val="maxMin"/>
          <c:max val="6"/>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厚生福祉施設整備事業債及び臨時税収補てん債の完済やその他の</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元利償還金</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により、実質公債費比率は減となった。</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早期健全化基準未満であるが、将来に過度の負担を残さぬよう、市債借入れの抑制を図り、さらなる比率の改善に努める。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将来負担額は、債務負担行為に基づく支出予定額について用地取得に係る事業費等が減、一部事務組合等の起こした地方債に充てる負担金見込額が</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、地方債の現債高が減税補填債や臨時財政対策債の減により減となった。</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充当可能財源等は、充当可能基金が各積立金の増等により増となったが、充当可能特定歳入は基準財政需要額歳入見込額が臨時財政対策債償還費や減税補填債償還費の減等により減となった。その結果、将来負担比率の分子は前年度対比で</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引き続き、特定財源の積極的な確保とともに、市債借入の抑制や基金に頼らない財政運営に努める。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東京都小金井市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その他特定目的基金については新庁舎・（仮称）新福祉会館建設事業等のため、</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庁舎建設</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基金を</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約１．１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億円取り崩したこと等から前年度対比</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約０</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億円の減となった</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一方、</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１６億円の積み立て、１．３億円の取り崩しを行い、前年度対１４．７億円の増となった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こと等により、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基金全体としては前年度対比約１４．２億円の増となった。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・財政調整基金の残高は標準財政規模の１０％程度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（２０～３０億円）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となるように努めることとしている。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・その他特定目的基金については庁舎</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清掃関連施設の建設等目的に応じた取り崩しを行うことから、中期的には減少傾向にある。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庁舎建設基金：庁舎の用地取得及び庁舎建設並びに庁舎賃貸借の保証金</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環境基金：ごみ処理施設の整備、ごみ処理施設に係る周辺地域の生活環境の保全及び増進、ごみ処理施設の解体等並びに新たなごみ減量施策並びに環境保全事業の充実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地域福祉基金：地域保健福祉推進のための事業</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新型コロナウイルス感染症対策基金：新型コロナウイルス感染症対策のための事業</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教育施設整備基金：教育施設の整備</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・庁舎建設基金：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新庁舎・（仮称）新福祉会館建設事業のため、</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約１．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１億円取り崩したこと等</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により減少</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・環境基金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清掃関連施設の整備、新たなごみ減量施策等のため、約２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７億円取崩したこと等により、約０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５億円の減少</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･新型コロナウイルス感染症対策基金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基金新設のため、約１</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４億円の増加</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庁舎整備基金、地域福祉基金：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新庁舎・（仮称）新福祉会館</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建設に向け、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必要</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に応じ取り崩しを行う予定である。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環境基金：有料ごみ袋等の販売による歳入のうち２５％程度及び一般財源を積み立てることにより、毎年度２億円を積み立てることとしている。一方清掃関連施設の整備等目的に応じ、取り崩しを行うことから中期的には減少傾向にある。</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決算剰余を</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含めて</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１６億円の積み立て、１．３億円の取り崩しを行い、前年度対比</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１４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億円の増となった。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・財政調整基金の残高は標準財政規模の１０％程度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（２０～３０億円）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となるように努めることとしている。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・中期的（令和７年度目途）には減少していく見込みである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ため、標準財政規模の１０％程度（２０～３０億円）の残高の確保に引き続き努める。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123,828
121,013
11.30
60,259,856
58,406,688
1,822,693
23,232,461
19,282,635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有形固定資産減価償却率は類似団体より高い水準にある。将来の公共施設等の修繕や更新等に係る財政負担を軽減するため、公共施設等総合管理計画に基づき、施設の集約化・複合化を進めるなど公共施設の適正管理に努め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31623</xdr:rowOff>
    </xdr:from>
    <xdr:to>
      <xdr:col>23</xdr:col>
      <xdr:colOff>85090</xdr:colOff>
      <xdr:row>34</xdr:row>
      <xdr:rowOff>118237</xdr:rowOff>
    </xdr:to>
    <xdr:cxnSp macro="">
      <xdr:nvCxnSpPr>
        <xdr:cNvPr id="63" name="直線コネクタ 62"/>
        <xdr:cNvCxnSpPr/>
      </xdr:nvCxnSpPr>
      <xdr:spPr>
        <a:xfrm flipV="1">
          <a:off x="4760595" y="5432298"/>
          <a:ext cx="1270" cy="12867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122064</xdr:rowOff>
    </xdr:from>
    <xdr:ext cx="405111" cy="259045"/>
    <xdr:sp macro="" textlink="">
      <xdr:nvSpPr>
        <xdr:cNvPr id="64" name="有形固定資産減価償却率最小値テキスト"/>
        <xdr:cNvSpPr txBox="1"/>
      </xdr:nvSpPr>
      <xdr:spPr>
        <a:xfrm>
          <a:off x="4813300" y="6722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118237</xdr:rowOff>
    </xdr:from>
    <xdr:to>
      <xdr:col>23</xdr:col>
      <xdr:colOff>174625</xdr:colOff>
      <xdr:row>34</xdr:row>
      <xdr:rowOff>118237</xdr:rowOff>
    </xdr:to>
    <xdr:cxnSp macro="">
      <xdr:nvCxnSpPr>
        <xdr:cNvPr id="65" name="直線コネクタ 64"/>
        <xdr:cNvCxnSpPr/>
      </xdr:nvCxnSpPr>
      <xdr:spPr>
        <a:xfrm>
          <a:off x="4673600" y="6719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149750</xdr:rowOff>
    </xdr:from>
    <xdr:ext cx="405111" cy="259045"/>
    <xdr:sp macro="" textlink="">
      <xdr:nvSpPr>
        <xdr:cNvPr id="66" name="有形固定資産減価償却率最大値テキスト"/>
        <xdr:cNvSpPr txBox="1"/>
      </xdr:nvSpPr>
      <xdr:spPr>
        <a:xfrm>
          <a:off x="4813300" y="5207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31623</xdr:rowOff>
    </xdr:from>
    <xdr:to>
      <xdr:col>23</xdr:col>
      <xdr:colOff>174625</xdr:colOff>
      <xdr:row>27</xdr:row>
      <xdr:rowOff>31623</xdr:rowOff>
    </xdr:to>
    <xdr:cxnSp macro="">
      <xdr:nvCxnSpPr>
        <xdr:cNvPr id="67" name="直線コネクタ 66"/>
        <xdr:cNvCxnSpPr/>
      </xdr:nvCxnSpPr>
      <xdr:spPr>
        <a:xfrm>
          <a:off x="4673600" y="5432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7510</xdr:rowOff>
    </xdr:from>
    <xdr:ext cx="405111" cy="259045"/>
    <xdr:sp macro="" textlink="">
      <xdr:nvSpPr>
        <xdr:cNvPr id="68" name="有形固定資産減価償却率平均値テキスト"/>
        <xdr:cNvSpPr txBox="1"/>
      </xdr:nvSpPr>
      <xdr:spPr>
        <a:xfrm>
          <a:off x="4813300" y="57510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156083</xdr:rowOff>
    </xdr:from>
    <xdr:to>
      <xdr:col>23</xdr:col>
      <xdr:colOff>136525</xdr:colOff>
      <xdr:row>30</xdr:row>
      <xdr:rowOff>86233</xdr:rowOff>
    </xdr:to>
    <xdr:sp macro="" textlink="">
      <xdr:nvSpPr>
        <xdr:cNvPr id="69" name="フローチャート: 判断 68"/>
        <xdr:cNvSpPr/>
      </xdr:nvSpPr>
      <xdr:spPr>
        <a:xfrm>
          <a:off x="4711700" y="589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134493</xdr:rowOff>
    </xdr:from>
    <xdr:to>
      <xdr:col>19</xdr:col>
      <xdr:colOff>187325</xdr:colOff>
      <xdr:row>30</xdr:row>
      <xdr:rowOff>64643</xdr:rowOff>
    </xdr:to>
    <xdr:sp macro="" textlink="">
      <xdr:nvSpPr>
        <xdr:cNvPr id="70" name="フローチャート: 判断 69"/>
        <xdr:cNvSpPr/>
      </xdr:nvSpPr>
      <xdr:spPr>
        <a:xfrm>
          <a:off x="4000500" y="587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95631</xdr:rowOff>
    </xdr:from>
    <xdr:to>
      <xdr:col>15</xdr:col>
      <xdr:colOff>187325</xdr:colOff>
      <xdr:row>30</xdr:row>
      <xdr:rowOff>25781</xdr:rowOff>
    </xdr:to>
    <xdr:sp macro="" textlink="">
      <xdr:nvSpPr>
        <xdr:cNvPr id="71" name="フローチャート: 判断 70"/>
        <xdr:cNvSpPr/>
      </xdr:nvSpPr>
      <xdr:spPr>
        <a:xfrm>
          <a:off x="3238500" y="5839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74041</xdr:rowOff>
    </xdr:from>
    <xdr:to>
      <xdr:col>11</xdr:col>
      <xdr:colOff>187325</xdr:colOff>
      <xdr:row>30</xdr:row>
      <xdr:rowOff>4191</xdr:rowOff>
    </xdr:to>
    <xdr:sp macro="" textlink="">
      <xdr:nvSpPr>
        <xdr:cNvPr id="72" name="フローチャート: 判断 71"/>
        <xdr:cNvSpPr/>
      </xdr:nvSpPr>
      <xdr:spPr>
        <a:xfrm>
          <a:off x="2476500" y="581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26543</xdr:rowOff>
    </xdr:from>
    <xdr:to>
      <xdr:col>7</xdr:col>
      <xdr:colOff>187325</xdr:colOff>
      <xdr:row>29</xdr:row>
      <xdr:rowOff>128143</xdr:rowOff>
    </xdr:to>
    <xdr:sp macro="" textlink="">
      <xdr:nvSpPr>
        <xdr:cNvPr id="73" name="フローチャート: 判断 72"/>
        <xdr:cNvSpPr/>
      </xdr:nvSpPr>
      <xdr:spPr>
        <a:xfrm>
          <a:off x="1714500" y="577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93853</xdr:rowOff>
    </xdr:from>
    <xdr:to>
      <xdr:col>23</xdr:col>
      <xdr:colOff>136525</xdr:colOff>
      <xdr:row>32</xdr:row>
      <xdr:rowOff>24003</xdr:rowOff>
    </xdr:to>
    <xdr:sp macro="" textlink="">
      <xdr:nvSpPr>
        <xdr:cNvPr id="79" name="楕円 78"/>
        <xdr:cNvSpPr/>
      </xdr:nvSpPr>
      <xdr:spPr>
        <a:xfrm>
          <a:off x="4711700" y="618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72280</xdr:rowOff>
    </xdr:from>
    <xdr:ext cx="405111" cy="259045"/>
    <xdr:sp macro="" textlink="">
      <xdr:nvSpPr>
        <xdr:cNvPr id="80" name="有形固定資産減価償却率該当値テキスト"/>
        <xdr:cNvSpPr txBox="1"/>
      </xdr:nvSpPr>
      <xdr:spPr>
        <a:xfrm>
          <a:off x="4813300" y="6158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106807</xdr:rowOff>
    </xdr:from>
    <xdr:to>
      <xdr:col>19</xdr:col>
      <xdr:colOff>187325</xdr:colOff>
      <xdr:row>32</xdr:row>
      <xdr:rowOff>36957</xdr:rowOff>
    </xdr:to>
    <xdr:sp macro="" textlink="">
      <xdr:nvSpPr>
        <xdr:cNvPr id="81" name="楕円 80"/>
        <xdr:cNvSpPr/>
      </xdr:nvSpPr>
      <xdr:spPr>
        <a:xfrm>
          <a:off x="4000500" y="619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144653</xdr:rowOff>
    </xdr:from>
    <xdr:to>
      <xdr:col>23</xdr:col>
      <xdr:colOff>85725</xdr:colOff>
      <xdr:row>31</xdr:row>
      <xdr:rowOff>157607</xdr:rowOff>
    </xdr:to>
    <xdr:cxnSp macro="">
      <xdr:nvCxnSpPr>
        <xdr:cNvPr id="82" name="直線コネクタ 81"/>
        <xdr:cNvCxnSpPr/>
      </xdr:nvCxnSpPr>
      <xdr:spPr>
        <a:xfrm flipV="1">
          <a:off x="4051300" y="6231128"/>
          <a:ext cx="7112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93853</xdr:rowOff>
    </xdr:from>
    <xdr:to>
      <xdr:col>15</xdr:col>
      <xdr:colOff>187325</xdr:colOff>
      <xdr:row>32</xdr:row>
      <xdr:rowOff>24003</xdr:rowOff>
    </xdr:to>
    <xdr:sp macro="" textlink="">
      <xdr:nvSpPr>
        <xdr:cNvPr id="83" name="楕円 82"/>
        <xdr:cNvSpPr/>
      </xdr:nvSpPr>
      <xdr:spPr>
        <a:xfrm>
          <a:off x="3238500" y="618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144653</xdr:rowOff>
    </xdr:from>
    <xdr:to>
      <xdr:col>19</xdr:col>
      <xdr:colOff>136525</xdr:colOff>
      <xdr:row>31</xdr:row>
      <xdr:rowOff>157607</xdr:rowOff>
    </xdr:to>
    <xdr:cxnSp macro="">
      <xdr:nvCxnSpPr>
        <xdr:cNvPr id="84" name="直線コネクタ 83"/>
        <xdr:cNvCxnSpPr/>
      </xdr:nvCxnSpPr>
      <xdr:spPr>
        <a:xfrm>
          <a:off x="3289300" y="6231128"/>
          <a:ext cx="762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54991</xdr:rowOff>
    </xdr:from>
    <xdr:to>
      <xdr:col>11</xdr:col>
      <xdr:colOff>187325</xdr:colOff>
      <xdr:row>31</xdr:row>
      <xdr:rowOff>156591</xdr:rowOff>
    </xdr:to>
    <xdr:sp macro="" textlink="">
      <xdr:nvSpPr>
        <xdr:cNvPr id="85" name="楕円 84"/>
        <xdr:cNvSpPr/>
      </xdr:nvSpPr>
      <xdr:spPr>
        <a:xfrm>
          <a:off x="2476500" y="614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105791</xdr:rowOff>
    </xdr:from>
    <xdr:to>
      <xdr:col>15</xdr:col>
      <xdr:colOff>136525</xdr:colOff>
      <xdr:row>31</xdr:row>
      <xdr:rowOff>144653</xdr:rowOff>
    </xdr:to>
    <xdr:cxnSp macro="">
      <xdr:nvCxnSpPr>
        <xdr:cNvPr id="86" name="直線コネクタ 85"/>
        <xdr:cNvCxnSpPr/>
      </xdr:nvCxnSpPr>
      <xdr:spPr>
        <a:xfrm>
          <a:off x="2527300" y="6192266"/>
          <a:ext cx="762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7493</xdr:rowOff>
    </xdr:from>
    <xdr:to>
      <xdr:col>7</xdr:col>
      <xdr:colOff>187325</xdr:colOff>
      <xdr:row>31</xdr:row>
      <xdr:rowOff>109093</xdr:rowOff>
    </xdr:to>
    <xdr:sp macro="" textlink="">
      <xdr:nvSpPr>
        <xdr:cNvPr id="87" name="楕円 86"/>
        <xdr:cNvSpPr/>
      </xdr:nvSpPr>
      <xdr:spPr>
        <a:xfrm>
          <a:off x="1714500" y="6093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58293</xdr:rowOff>
    </xdr:from>
    <xdr:to>
      <xdr:col>11</xdr:col>
      <xdr:colOff>136525</xdr:colOff>
      <xdr:row>31</xdr:row>
      <xdr:rowOff>105791</xdr:rowOff>
    </xdr:to>
    <xdr:cxnSp macro="">
      <xdr:nvCxnSpPr>
        <xdr:cNvPr id="88" name="直線コネクタ 87"/>
        <xdr:cNvCxnSpPr/>
      </xdr:nvCxnSpPr>
      <xdr:spPr>
        <a:xfrm>
          <a:off x="1765300" y="6144768"/>
          <a:ext cx="7620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81170</xdr:rowOff>
    </xdr:from>
    <xdr:ext cx="405111" cy="259045"/>
    <xdr:sp macro="" textlink="">
      <xdr:nvSpPr>
        <xdr:cNvPr id="89" name="n_1aveValue有形固定資産減価償却率"/>
        <xdr:cNvSpPr txBox="1"/>
      </xdr:nvSpPr>
      <xdr:spPr>
        <a:xfrm>
          <a:off x="3836044" y="5653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42308</xdr:rowOff>
    </xdr:from>
    <xdr:ext cx="405111" cy="259045"/>
    <xdr:sp macro="" textlink="">
      <xdr:nvSpPr>
        <xdr:cNvPr id="90" name="n_2aveValue有形固定資産減価償却率"/>
        <xdr:cNvSpPr txBox="1"/>
      </xdr:nvSpPr>
      <xdr:spPr>
        <a:xfrm>
          <a:off x="3086744" y="5614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20718</xdr:rowOff>
    </xdr:from>
    <xdr:ext cx="405111" cy="259045"/>
    <xdr:sp macro="" textlink="">
      <xdr:nvSpPr>
        <xdr:cNvPr id="91" name="n_3aveValue有形固定資産減価償却率"/>
        <xdr:cNvSpPr txBox="1"/>
      </xdr:nvSpPr>
      <xdr:spPr>
        <a:xfrm>
          <a:off x="2324744" y="5592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144670</xdr:rowOff>
    </xdr:from>
    <xdr:ext cx="405111" cy="259045"/>
    <xdr:sp macro="" textlink="">
      <xdr:nvSpPr>
        <xdr:cNvPr id="92" name="n_4aveValue有形固定資産減価償却率"/>
        <xdr:cNvSpPr txBox="1"/>
      </xdr:nvSpPr>
      <xdr:spPr>
        <a:xfrm>
          <a:off x="1562744" y="5545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28084</xdr:rowOff>
    </xdr:from>
    <xdr:ext cx="405111" cy="259045"/>
    <xdr:sp macro="" textlink="">
      <xdr:nvSpPr>
        <xdr:cNvPr id="93" name="n_1mainValue有形固定資産減価償却率"/>
        <xdr:cNvSpPr txBox="1"/>
      </xdr:nvSpPr>
      <xdr:spPr>
        <a:xfrm>
          <a:off x="3836044" y="6286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15130</xdr:rowOff>
    </xdr:from>
    <xdr:ext cx="405111" cy="259045"/>
    <xdr:sp macro="" textlink="">
      <xdr:nvSpPr>
        <xdr:cNvPr id="94" name="n_2mainValue有形固定資産減価償却率"/>
        <xdr:cNvSpPr txBox="1"/>
      </xdr:nvSpPr>
      <xdr:spPr>
        <a:xfrm>
          <a:off x="3086744" y="6273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147718</xdr:rowOff>
    </xdr:from>
    <xdr:ext cx="405111" cy="259045"/>
    <xdr:sp macro="" textlink="">
      <xdr:nvSpPr>
        <xdr:cNvPr id="95" name="n_3mainValue有形固定資産減価償却率"/>
        <xdr:cNvSpPr txBox="1"/>
      </xdr:nvSpPr>
      <xdr:spPr>
        <a:xfrm>
          <a:off x="2324744" y="6234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100220</xdr:rowOff>
    </xdr:from>
    <xdr:ext cx="405111" cy="259045"/>
    <xdr:sp macro="" textlink="">
      <xdr:nvSpPr>
        <xdr:cNvPr id="96" name="n_4mainValue有形固定資産減価償却率"/>
        <xdr:cNvSpPr txBox="1"/>
      </xdr:nvSpPr>
      <xdr:spPr>
        <a:xfrm>
          <a:off x="1562744" y="6186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[ 339.5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債務償還比率は類似団体平均を下回っており、</a:t>
          </a:r>
          <a:r>
            <a:rPr kumimoji="1" lang="ja-JP" altLang="en-US" sz="1100">
              <a:solidFill>
                <a:schemeClr val="dk1"/>
              </a:solidFill>
              <a:effectLst/>
              <a:latin typeface="+mn-lt"/>
              <a:ea typeface="+mn-ea"/>
              <a:cs typeface="+mn-cs"/>
            </a:rPr>
            <a:t>市債借入抑制の効果があらわれていることが見て取れる。</a:t>
          </a:r>
          <a:r>
            <a:rPr kumimoji="1" lang="ja-JP" altLang="ja-JP" sz="1100">
              <a:solidFill>
                <a:schemeClr val="dk1"/>
              </a:solidFill>
              <a:effectLst/>
              <a:latin typeface="+mn-lt"/>
              <a:ea typeface="+mn-ea"/>
              <a:cs typeface="+mn-cs"/>
            </a:rPr>
            <a:t>引き続き、市債借入の抑制に努めることで、債務償還可能年数の抑制につなげていきたいと考えている。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3" name="直線コネクタ 11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4" name="テキスト ボックス 113"/>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5" name="直線コネクタ 11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16" name="テキスト ボックス 115"/>
        <xdr:cNvSpPr txBox="1"/>
      </xdr:nvSpPr>
      <xdr:spPr>
        <a:xfrm>
          <a:off x="10756676" y="62985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7" name="直線コネクタ 11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30</xdr:row>
      <xdr:rowOff>23674</xdr:rowOff>
    </xdr:from>
    <xdr:ext cx="482824" cy="225703"/>
    <xdr:sp macro="" textlink="">
      <xdr:nvSpPr>
        <xdr:cNvPr id="118" name="テキスト ボックス 117"/>
        <xdr:cNvSpPr txBox="1"/>
      </xdr:nvSpPr>
      <xdr:spPr>
        <a:xfrm>
          <a:off x="10756676" y="59386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9" name="直線コネクタ 11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0" name="テキスト ボックス 119"/>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1" name="直線コネクタ 12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2" name="テキスト ボックス 121"/>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106316</xdr:rowOff>
    </xdr:to>
    <xdr:cxnSp macro="">
      <xdr:nvCxnSpPr>
        <xdr:cNvPr id="125" name="直線コネクタ 124"/>
        <xdr:cNvCxnSpPr/>
      </xdr:nvCxnSpPr>
      <xdr:spPr>
        <a:xfrm flipV="1">
          <a:off x="14793595" y="5312833"/>
          <a:ext cx="1269" cy="1222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110143</xdr:rowOff>
    </xdr:from>
    <xdr:ext cx="560923" cy="259045"/>
    <xdr:sp macro="" textlink="">
      <xdr:nvSpPr>
        <xdr:cNvPr id="126" name="債務償還比率最小値テキスト"/>
        <xdr:cNvSpPr txBox="1"/>
      </xdr:nvSpPr>
      <xdr:spPr>
        <a:xfrm>
          <a:off x="14846300" y="653951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106316</xdr:rowOff>
    </xdr:from>
    <xdr:to>
      <xdr:col>76</xdr:col>
      <xdr:colOff>111125</xdr:colOff>
      <xdr:row>33</xdr:row>
      <xdr:rowOff>106316</xdr:rowOff>
    </xdr:to>
    <xdr:cxnSp macro="">
      <xdr:nvCxnSpPr>
        <xdr:cNvPr id="127" name="直線コネクタ 126"/>
        <xdr:cNvCxnSpPr/>
      </xdr:nvCxnSpPr>
      <xdr:spPr>
        <a:xfrm>
          <a:off x="14706600" y="6535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8"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9" name="直線コネクタ 128"/>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91499</xdr:rowOff>
    </xdr:from>
    <xdr:ext cx="469744" cy="259045"/>
    <xdr:sp macro="" textlink="">
      <xdr:nvSpPr>
        <xdr:cNvPr id="130" name="債務償還比率平均値テキスト"/>
        <xdr:cNvSpPr txBox="1"/>
      </xdr:nvSpPr>
      <xdr:spPr>
        <a:xfrm>
          <a:off x="14846300" y="56636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113072</xdr:rowOff>
    </xdr:from>
    <xdr:to>
      <xdr:col>76</xdr:col>
      <xdr:colOff>73025</xdr:colOff>
      <xdr:row>29</xdr:row>
      <xdr:rowOff>43222</xdr:rowOff>
    </xdr:to>
    <xdr:sp macro="" textlink="">
      <xdr:nvSpPr>
        <xdr:cNvPr id="131" name="フローチャート: 判断 130"/>
        <xdr:cNvSpPr/>
      </xdr:nvSpPr>
      <xdr:spPr>
        <a:xfrm>
          <a:off x="14744700" y="568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125523</xdr:rowOff>
    </xdr:from>
    <xdr:to>
      <xdr:col>72</xdr:col>
      <xdr:colOff>123825</xdr:colOff>
      <xdr:row>29</xdr:row>
      <xdr:rowOff>55673</xdr:rowOff>
    </xdr:to>
    <xdr:sp macro="" textlink="">
      <xdr:nvSpPr>
        <xdr:cNvPr id="132" name="フローチャート: 判断 131"/>
        <xdr:cNvSpPr/>
      </xdr:nvSpPr>
      <xdr:spPr>
        <a:xfrm>
          <a:off x="14033500" y="5697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116671</xdr:rowOff>
    </xdr:from>
    <xdr:to>
      <xdr:col>68</xdr:col>
      <xdr:colOff>123825</xdr:colOff>
      <xdr:row>29</xdr:row>
      <xdr:rowOff>46821</xdr:rowOff>
    </xdr:to>
    <xdr:sp macro="" textlink="">
      <xdr:nvSpPr>
        <xdr:cNvPr id="133" name="フローチャート: 判断 132"/>
        <xdr:cNvSpPr/>
      </xdr:nvSpPr>
      <xdr:spPr>
        <a:xfrm>
          <a:off x="13271500" y="568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129913</xdr:rowOff>
    </xdr:from>
    <xdr:to>
      <xdr:col>64</xdr:col>
      <xdr:colOff>123825</xdr:colOff>
      <xdr:row>29</xdr:row>
      <xdr:rowOff>60063</xdr:rowOff>
    </xdr:to>
    <xdr:sp macro="" textlink="">
      <xdr:nvSpPr>
        <xdr:cNvPr id="134" name="フローチャート: 判断 133"/>
        <xdr:cNvSpPr/>
      </xdr:nvSpPr>
      <xdr:spPr>
        <a:xfrm>
          <a:off x="12509500" y="570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145169</xdr:rowOff>
    </xdr:from>
    <xdr:to>
      <xdr:col>60</xdr:col>
      <xdr:colOff>123825</xdr:colOff>
      <xdr:row>29</xdr:row>
      <xdr:rowOff>75319</xdr:rowOff>
    </xdr:to>
    <xdr:sp macro="" textlink="">
      <xdr:nvSpPr>
        <xdr:cNvPr id="135" name="フローチャート: 判断 134"/>
        <xdr:cNvSpPr/>
      </xdr:nvSpPr>
      <xdr:spPr>
        <a:xfrm>
          <a:off x="11747500" y="5717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105685</xdr:rowOff>
    </xdr:from>
    <xdr:to>
      <xdr:col>76</xdr:col>
      <xdr:colOff>73025</xdr:colOff>
      <xdr:row>28</xdr:row>
      <xdr:rowOff>35835</xdr:rowOff>
    </xdr:to>
    <xdr:sp macro="" textlink="">
      <xdr:nvSpPr>
        <xdr:cNvPr id="141" name="楕円 140"/>
        <xdr:cNvSpPr/>
      </xdr:nvSpPr>
      <xdr:spPr>
        <a:xfrm>
          <a:off x="14744700" y="550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128562</xdr:rowOff>
    </xdr:from>
    <xdr:ext cx="469744" cy="259045"/>
    <xdr:sp macro="" textlink="">
      <xdr:nvSpPr>
        <xdr:cNvPr id="142" name="債務償還比率該当値テキスト"/>
        <xdr:cNvSpPr txBox="1"/>
      </xdr:nvSpPr>
      <xdr:spPr>
        <a:xfrm>
          <a:off x="14846300" y="5357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157789</xdr:rowOff>
    </xdr:from>
    <xdr:to>
      <xdr:col>72</xdr:col>
      <xdr:colOff>123825</xdr:colOff>
      <xdr:row>28</xdr:row>
      <xdr:rowOff>87939</xdr:rowOff>
    </xdr:to>
    <xdr:sp macro="" textlink="">
      <xdr:nvSpPr>
        <xdr:cNvPr id="143" name="楕円 142"/>
        <xdr:cNvSpPr/>
      </xdr:nvSpPr>
      <xdr:spPr>
        <a:xfrm>
          <a:off x="14033500" y="5558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156485</xdr:rowOff>
    </xdr:from>
    <xdr:to>
      <xdr:col>76</xdr:col>
      <xdr:colOff>22225</xdr:colOff>
      <xdr:row>28</xdr:row>
      <xdr:rowOff>37139</xdr:rowOff>
    </xdr:to>
    <xdr:cxnSp macro="">
      <xdr:nvCxnSpPr>
        <xdr:cNvPr id="144" name="直線コネクタ 143"/>
        <xdr:cNvCxnSpPr/>
      </xdr:nvCxnSpPr>
      <xdr:spPr>
        <a:xfrm flipV="1">
          <a:off x="14084300" y="5557160"/>
          <a:ext cx="711200" cy="52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112954</xdr:rowOff>
    </xdr:from>
    <xdr:to>
      <xdr:col>68</xdr:col>
      <xdr:colOff>123825</xdr:colOff>
      <xdr:row>28</xdr:row>
      <xdr:rowOff>43104</xdr:rowOff>
    </xdr:to>
    <xdr:sp macro="" textlink="">
      <xdr:nvSpPr>
        <xdr:cNvPr id="145" name="楕円 144"/>
        <xdr:cNvSpPr/>
      </xdr:nvSpPr>
      <xdr:spPr>
        <a:xfrm>
          <a:off x="13271500" y="551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163754</xdr:rowOff>
    </xdr:from>
    <xdr:to>
      <xdr:col>72</xdr:col>
      <xdr:colOff>73025</xdr:colOff>
      <xdr:row>28</xdr:row>
      <xdr:rowOff>37139</xdr:rowOff>
    </xdr:to>
    <xdr:cxnSp macro="">
      <xdr:nvCxnSpPr>
        <xdr:cNvPr id="146" name="直線コネクタ 145"/>
        <xdr:cNvCxnSpPr/>
      </xdr:nvCxnSpPr>
      <xdr:spPr>
        <a:xfrm>
          <a:off x="13322300" y="5564429"/>
          <a:ext cx="762000" cy="4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102087</xdr:rowOff>
    </xdr:from>
    <xdr:to>
      <xdr:col>64</xdr:col>
      <xdr:colOff>123825</xdr:colOff>
      <xdr:row>28</xdr:row>
      <xdr:rowOff>32237</xdr:rowOff>
    </xdr:to>
    <xdr:sp macro="" textlink="">
      <xdr:nvSpPr>
        <xdr:cNvPr id="147" name="楕円 146"/>
        <xdr:cNvSpPr/>
      </xdr:nvSpPr>
      <xdr:spPr>
        <a:xfrm>
          <a:off x="12509500" y="550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152887</xdr:rowOff>
    </xdr:from>
    <xdr:to>
      <xdr:col>68</xdr:col>
      <xdr:colOff>73025</xdr:colOff>
      <xdr:row>27</xdr:row>
      <xdr:rowOff>163754</xdr:rowOff>
    </xdr:to>
    <xdr:cxnSp macro="">
      <xdr:nvCxnSpPr>
        <xdr:cNvPr id="148" name="直線コネクタ 147"/>
        <xdr:cNvCxnSpPr/>
      </xdr:nvCxnSpPr>
      <xdr:spPr>
        <a:xfrm>
          <a:off x="12560300" y="5553562"/>
          <a:ext cx="762000" cy="1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137710</xdr:rowOff>
    </xdr:from>
    <xdr:to>
      <xdr:col>60</xdr:col>
      <xdr:colOff>123825</xdr:colOff>
      <xdr:row>28</xdr:row>
      <xdr:rowOff>67860</xdr:rowOff>
    </xdr:to>
    <xdr:sp macro="" textlink="">
      <xdr:nvSpPr>
        <xdr:cNvPr id="149" name="楕円 148"/>
        <xdr:cNvSpPr/>
      </xdr:nvSpPr>
      <xdr:spPr>
        <a:xfrm>
          <a:off x="11747500" y="553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152887</xdr:rowOff>
    </xdr:from>
    <xdr:to>
      <xdr:col>64</xdr:col>
      <xdr:colOff>73025</xdr:colOff>
      <xdr:row>28</xdr:row>
      <xdr:rowOff>17060</xdr:rowOff>
    </xdr:to>
    <xdr:cxnSp macro="">
      <xdr:nvCxnSpPr>
        <xdr:cNvPr id="150" name="直線コネクタ 149"/>
        <xdr:cNvCxnSpPr/>
      </xdr:nvCxnSpPr>
      <xdr:spPr>
        <a:xfrm flipV="1">
          <a:off x="11798300" y="5553562"/>
          <a:ext cx="762000" cy="3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46800</xdr:rowOff>
    </xdr:from>
    <xdr:ext cx="469744" cy="259045"/>
    <xdr:sp macro="" textlink="">
      <xdr:nvSpPr>
        <xdr:cNvPr id="151" name="n_1aveValue債務償還比率"/>
        <xdr:cNvSpPr txBox="1"/>
      </xdr:nvSpPr>
      <xdr:spPr>
        <a:xfrm>
          <a:off x="13836727" y="5790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37948</xdr:rowOff>
    </xdr:from>
    <xdr:ext cx="469744" cy="259045"/>
    <xdr:sp macro="" textlink="">
      <xdr:nvSpPr>
        <xdr:cNvPr id="152" name="n_2aveValue債務償還比率"/>
        <xdr:cNvSpPr txBox="1"/>
      </xdr:nvSpPr>
      <xdr:spPr>
        <a:xfrm>
          <a:off x="13087427" y="5781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51190</xdr:rowOff>
    </xdr:from>
    <xdr:ext cx="469744" cy="259045"/>
    <xdr:sp macro="" textlink="">
      <xdr:nvSpPr>
        <xdr:cNvPr id="153" name="n_3aveValue債務償還比率"/>
        <xdr:cNvSpPr txBox="1"/>
      </xdr:nvSpPr>
      <xdr:spPr>
        <a:xfrm>
          <a:off x="12325427" y="5794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66446</xdr:rowOff>
    </xdr:from>
    <xdr:ext cx="469744" cy="259045"/>
    <xdr:sp macro="" textlink="">
      <xdr:nvSpPr>
        <xdr:cNvPr id="154" name="n_4aveValue債務償還比率"/>
        <xdr:cNvSpPr txBox="1"/>
      </xdr:nvSpPr>
      <xdr:spPr>
        <a:xfrm>
          <a:off x="11563427" y="581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104466</xdr:rowOff>
    </xdr:from>
    <xdr:ext cx="469744" cy="259045"/>
    <xdr:sp macro="" textlink="">
      <xdr:nvSpPr>
        <xdr:cNvPr id="155" name="n_1mainValue債務償還比率"/>
        <xdr:cNvSpPr txBox="1"/>
      </xdr:nvSpPr>
      <xdr:spPr>
        <a:xfrm>
          <a:off x="13836727" y="533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59631</xdr:rowOff>
    </xdr:from>
    <xdr:ext cx="469744" cy="259045"/>
    <xdr:sp macro="" textlink="">
      <xdr:nvSpPr>
        <xdr:cNvPr id="156" name="n_2mainValue債務償還比率"/>
        <xdr:cNvSpPr txBox="1"/>
      </xdr:nvSpPr>
      <xdr:spPr>
        <a:xfrm>
          <a:off x="13087427" y="5288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48764</xdr:rowOff>
    </xdr:from>
    <xdr:ext cx="469744" cy="259045"/>
    <xdr:sp macro="" textlink="">
      <xdr:nvSpPr>
        <xdr:cNvPr id="157" name="n_3mainValue債務償還比率"/>
        <xdr:cNvSpPr txBox="1"/>
      </xdr:nvSpPr>
      <xdr:spPr>
        <a:xfrm>
          <a:off x="12325427" y="527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84387</xdr:rowOff>
    </xdr:from>
    <xdr:ext cx="469744" cy="259045"/>
    <xdr:sp macro="" textlink="">
      <xdr:nvSpPr>
        <xdr:cNvPr id="158" name="n_4mainValue債務償還比率"/>
        <xdr:cNvSpPr txBox="1"/>
      </xdr:nvSpPr>
      <xdr:spPr>
        <a:xfrm>
          <a:off x="11563427" y="531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123,828
121,013
11.30
60,259,856
58,406,688
1,822,693
23,232,461
19,282,635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762</xdr:rowOff>
    </xdr:from>
    <xdr:to>
      <xdr:col>24</xdr:col>
      <xdr:colOff>62865</xdr:colOff>
      <xdr:row>41</xdr:row>
      <xdr:rowOff>35052</xdr:rowOff>
    </xdr:to>
    <xdr:cxnSp macro="">
      <xdr:nvCxnSpPr>
        <xdr:cNvPr id="55" name="直線コネクタ 54"/>
        <xdr:cNvCxnSpPr/>
      </xdr:nvCxnSpPr>
      <xdr:spPr>
        <a:xfrm flipV="1">
          <a:off x="4634865" y="5830062"/>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38879</xdr:rowOff>
    </xdr:from>
    <xdr:ext cx="405111" cy="259045"/>
    <xdr:sp macro="" textlink="">
      <xdr:nvSpPr>
        <xdr:cNvPr id="56" name="【道路】&#10;有形固定資産減価償却率最小値テキスト"/>
        <xdr:cNvSpPr txBox="1"/>
      </xdr:nvSpPr>
      <xdr:spPr>
        <a:xfrm>
          <a:off x="4673600" y="7068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35052</xdr:rowOff>
    </xdr:from>
    <xdr:to>
      <xdr:col>24</xdr:col>
      <xdr:colOff>152400</xdr:colOff>
      <xdr:row>41</xdr:row>
      <xdr:rowOff>35052</xdr:rowOff>
    </xdr:to>
    <xdr:cxnSp macro="">
      <xdr:nvCxnSpPr>
        <xdr:cNvPr id="57" name="直線コネクタ 56"/>
        <xdr:cNvCxnSpPr/>
      </xdr:nvCxnSpPr>
      <xdr:spPr>
        <a:xfrm>
          <a:off x="4546600" y="7064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118889</xdr:rowOff>
    </xdr:from>
    <xdr:ext cx="405111" cy="259045"/>
    <xdr:sp macro="" textlink="">
      <xdr:nvSpPr>
        <xdr:cNvPr id="58" name="【道路】&#10;有形固定資産減価償却率最大値テキスト"/>
        <xdr:cNvSpPr txBox="1"/>
      </xdr:nvSpPr>
      <xdr:spPr>
        <a:xfrm>
          <a:off x="4673600" y="560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762</xdr:rowOff>
    </xdr:from>
    <xdr:to>
      <xdr:col>24</xdr:col>
      <xdr:colOff>152400</xdr:colOff>
      <xdr:row>34</xdr:row>
      <xdr:rowOff>762</xdr:rowOff>
    </xdr:to>
    <xdr:cxnSp macro="">
      <xdr:nvCxnSpPr>
        <xdr:cNvPr id="59" name="直線コネクタ 58"/>
        <xdr:cNvCxnSpPr/>
      </xdr:nvCxnSpPr>
      <xdr:spPr>
        <a:xfrm>
          <a:off x="4546600" y="583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2557</xdr:rowOff>
    </xdr:from>
    <xdr:ext cx="405111" cy="259045"/>
    <xdr:sp macro="" textlink="">
      <xdr:nvSpPr>
        <xdr:cNvPr id="60" name="【道路】&#10;有形固定資産減価償却率平均値テキスト"/>
        <xdr:cNvSpPr txBox="1"/>
      </xdr:nvSpPr>
      <xdr:spPr>
        <a:xfrm>
          <a:off x="4673600" y="6174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151130</xdr:rowOff>
    </xdr:from>
    <xdr:to>
      <xdr:col>24</xdr:col>
      <xdr:colOff>114300</xdr:colOff>
      <xdr:row>37</xdr:row>
      <xdr:rowOff>81280</xdr:rowOff>
    </xdr:to>
    <xdr:sp macro="" textlink="">
      <xdr:nvSpPr>
        <xdr:cNvPr id="61" name="フローチャート: 判断 60"/>
        <xdr:cNvSpPr/>
      </xdr:nvSpPr>
      <xdr:spPr>
        <a:xfrm>
          <a:off x="45847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141986</xdr:rowOff>
    </xdr:from>
    <xdr:to>
      <xdr:col>20</xdr:col>
      <xdr:colOff>38100</xdr:colOff>
      <xdr:row>37</xdr:row>
      <xdr:rowOff>72136</xdr:rowOff>
    </xdr:to>
    <xdr:sp macro="" textlink="">
      <xdr:nvSpPr>
        <xdr:cNvPr id="62" name="フローチャート: 判断 61"/>
        <xdr:cNvSpPr/>
      </xdr:nvSpPr>
      <xdr:spPr>
        <a:xfrm>
          <a:off x="3746500" y="631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103124</xdr:rowOff>
    </xdr:from>
    <xdr:to>
      <xdr:col>15</xdr:col>
      <xdr:colOff>101600</xdr:colOff>
      <xdr:row>37</xdr:row>
      <xdr:rowOff>33274</xdr:rowOff>
    </xdr:to>
    <xdr:sp macro="" textlink="">
      <xdr:nvSpPr>
        <xdr:cNvPr id="63" name="フローチャート: 判断 62"/>
        <xdr:cNvSpPr/>
      </xdr:nvSpPr>
      <xdr:spPr>
        <a:xfrm>
          <a:off x="2857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80264</xdr:rowOff>
    </xdr:from>
    <xdr:to>
      <xdr:col>10</xdr:col>
      <xdr:colOff>165100</xdr:colOff>
      <xdr:row>37</xdr:row>
      <xdr:rowOff>10414</xdr:rowOff>
    </xdr:to>
    <xdr:sp macro="" textlink="">
      <xdr:nvSpPr>
        <xdr:cNvPr id="64" name="フローチャート: 判断 63"/>
        <xdr:cNvSpPr/>
      </xdr:nvSpPr>
      <xdr:spPr>
        <a:xfrm>
          <a:off x="1968500" y="625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55118</xdr:rowOff>
    </xdr:from>
    <xdr:to>
      <xdr:col>6</xdr:col>
      <xdr:colOff>38100</xdr:colOff>
      <xdr:row>36</xdr:row>
      <xdr:rowOff>156718</xdr:rowOff>
    </xdr:to>
    <xdr:sp macro="" textlink="">
      <xdr:nvSpPr>
        <xdr:cNvPr id="65" name="フローチャート: 判断 64"/>
        <xdr:cNvSpPr/>
      </xdr:nvSpPr>
      <xdr:spPr>
        <a:xfrm>
          <a:off x="1079500" y="622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119126</xdr:rowOff>
    </xdr:from>
    <xdr:to>
      <xdr:col>24</xdr:col>
      <xdr:colOff>114300</xdr:colOff>
      <xdr:row>41</xdr:row>
      <xdr:rowOff>49276</xdr:rowOff>
    </xdr:to>
    <xdr:sp macro="" textlink="">
      <xdr:nvSpPr>
        <xdr:cNvPr id="71" name="楕円 70"/>
        <xdr:cNvSpPr/>
      </xdr:nvSpPr>
      <xdr:spPr>
        <a:xfrm>
          <a:off x="4584700" y="697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34053</xdr:rowOff>
    </xdr:from>
    <xdr:ext cx="405111" cy="259045"/>
    <xdr:sp macro="" textlink="">
      <xdr:nvSpPr>
        <xdr:cNvPr id="72" name="【道路】&#10;有形固定資産減価償却率該当値テキスト"/>
        <xdr:cNvSpPr txBox="1"/>
      </xdr:nvSpPr>
      <xdr:spPr>
        <a:xfrm>
          <a:off x="4673600" y="6892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116840</xdr:rowOff>
    </xdr:from>
    <xdr:to>
      <xdr:col>20</xdr:col>
      <xdr:colOff>38100</xdr:colOff>
      <xdr:row>41</xdr:row>
      <xdr:rowOff>46990</xdr:rowOff>
    </xdr:to>
    <xdr:sp macro="" textlink="">
      <xdr:nvSpPr>
        <xdr:cNvPr id="73" name="楕円 72"/>
        <xdr:cNvSpPr/>
      </xdr:nvSpPr>
      <xdr:spPr>
        <a:xfrm>
          <a:off x="3746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167640</xdr:rowOff>
    </xdr:from>
    <xdr:to>
      <xdr:col>24</xdr:col>
      <xdr:colOff>63500</xdr:colOff>
      <xdr:row>40</xdr:row>
      <xdr:rowOff>169926</xdr:rowOff>
    </xdr:to>
    <xdr:cxnSp macro="">
      <xdr:nvCxnSpPr>
        <xdr:cNvPr id="74" name="直線コネクタ 73"/>
        <xdr:cNvCxnSpPr/>
      </xdr:nvCxnSpPr>
      <xdr:spPr>
        <a:xfrm>
          <a:off x="3797300" y="702564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132842</xdr:rowOff>
    </xdr:from>
    <xdr:to>
      <xdr:col>15</xdr:col>
      <xdr:colOff>101600</xdr:colOff>
      <xdr:row>41</xdr:row>
      <xdr:rowOff>62992</xdr:rowOff>
    </xdr:to>
    <xdr:sp macro="" textlink="">
      <xdr:nvSpPr>
        <xdr:cNvPr id="75" name="楕円 74"/>
        <xdr:cNvSpPr/>
      </xdr:nvSpPr>
      <xdr:spPr>
        <a:xfrm>
          <a:off x="2857500" y="699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167640</xdr:rowOff>
    </xdr:from>
    <xdr:to>
      <xdr:col>19</xdr:col>
      <xdr:colOff>177800</xdr:colOff>
      <xdr:row>41</xdr:row>
      <xdr:rowOff>12192</xdr:rowOff>
    </xdr:to>
    <xdr:cxnSp macro="">
      <xdr:nvCxnSpPr>
        <xdr:cNvPr id="76" name="直線コネクタ 75"/>
        <xdr:cNvCxnSpPr/>
      </xdr:nvCxnSpPr>
      <xdr:spPr>
        <a:xfrm flipV="1">
          <a:off x="2908300" y="702564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141986</xdr:rowOff>
    </xdr:from>
    <xdr:to>
      <xdr:col>10</xdr:col>
      <xdr:colOff>165100</xdr:colOff>
      <xdr:row>41</xdr:row>
      <xdr:rowOff>72136</xdr:rowOff>
    </xdr:to>
    <xdr:sp macro="" textlink="">
      <xdr:nvSpPr>
        <xdr:cNvPr id="77" name="楕円 76"/>
        <xdr:cNvSpPr/>
      </xdr:nvSpPr>
      <xdr:spPr>
        <a:xfrm>
          <a:off x="1968500" y="699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12192</xdr:rowOff>
    </xdr:from>
    <xdr:to>
      <xdr:col>15</xdr:col>
      <xdr:colOff>50800</xdr:colOff>
      <xdr:row>41</xdr:row>
      <xdr:rowOff>21336</xdr:rowOff>
    </xdr:to>
    <xdr:cxnSp macro="">
      <xdr:nvCxnSpPr>
        <xdr:cNvPr id="78" name="直線コネクタ 77"/>
        <xdr:cNvCxnSpPr/>
      </xdr:nvCxnSpPr>
      <xdr:spPr>
        <a:xfrm flipV="1">
          <a:off x="2019300" y="704164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137414</xdr:rowOff>
    </xdr:from>
    <xdr:to>
      <xdr:col>6</xdr:col>
      <xdr:colOff>38100</xdr:colOff>
      <xdr:row>41</xdr:row>
      <xdr:rowOff>67564</xdr:rowOff>
    </xdr:to>
    <xdr:sp macro="" textlink="">
      <xdr:nvSpPr>
        <xdr:cNvPr id="79" name="楕円 78"/>
        <xdr:cNvSpPr/>
      </xdr:nvSpPr>
      <xdr:spPr>
        <a:xfrm>
          <a:off x="1079500" y="699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16764</xdr:rowOff>
    </xdr:from>
    <xdr:to>
      <xdr:col>10</xdr:col>
      <xdr:colOff>114300</xdr:colOff>
      <xdr:row>41</xdr:row>
      <xdr:rowOff>21336</xdr:rowOff>
    </xdr:to>
    <xdr:cxnSp macro="">
      <xdr:nvCxnSpPr>
        <xdr:cNvPr id="80" name="直線コネクタ 79"/>
        <xdr:cNvCxnSpPr/>
      </xdr:nvCxnSpPr>
      <xdr:spPr>
        <a:xfrm>
          <a:off x="1130300" y="704621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88663</xdr:rowOff>
    </xdr:from>
    <xdr:ext cx="405111" cy="259045"/>
    <xdr:sp macro="" textlink="">
      <xdr:nvSpPr>
        <xdr:cNvPr id="81" name="n_1aveValue【道路】&#10;有形固定資産減価償却率"/>
        <xdr:cNvSpPr txBox="1"/>
      </xdr:nvSpPr>
      <xdr:spPr>
        <a:xfrm>
          <a:off x="35820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49801</xdr:rowOff>
    </xdr:from>
    <xdr:ext cx="405111" cy="259045"/>
    <xdr:sp macro="" textlink="">
      <xdr:nvSpPr>
        <xdr:cNvPr id="82" name="n_2aveValue【道路】&#10;有形固定資産減価償却率"/>
        <xdr:cNvSpPr txBox="1"/>
      </xdr:nvSpPr>
      <xdr:spPr>
        <a:xfrm>
          <a:off x="2705744" y="605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26941</xdr:rowOff>
    </xdr:from>
    <xdr:ext cx="405111" cy="259045"/>
    <xdr:sp macro="" textlink="">
      <xdr:nvSpPr>
        <xdr:cNvPr id="83" name="n_3aveValue【道路】&#10;有形固定資産減価償却率"/>
        <xdr:cNvSpPr txBox="1"/>
      </xdr:nvSpPr>
      <xdr:spPr>
        <a:xfrm>
          <a:off x="1816744" y="602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1795</xdr:rowOff>
    </xdr:from>
    <xdr:ext cx="405111" cy="259045"/>
    <xdr:sp macro="" textlink="">
      <xdr:nvSpPr>
        <xdr:cNvPr id="84" name="n_4aveValue【道路】&#10;有形固定資産減価償却率"/>
        <xdr:cNvSpPr txBox="1"/>
      </xdr:nvSpPr>
      <xdr:spPr>
        <a:xfrm>
          <a:off x="927744" y="6002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38117</xdr:rowOff>
    </xdr:from>
    <xdr:ext cx="405111" cy="259045"/>
    <xdr:sp macro="" textlink="">
      <xdr:nvSpPr>
        <xdr:cNvPr id="85" name="n_1mainValue【道路】&#10;有形固定資産減価償却率"/>
        <xdr:cNvSpPr txBox="1"/>
      </xdr:nvSpPr>
      <xdr:spPr>
        <a:xfrm>
          <a:off x="3582044" y="706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54119</xdr:rowOff>
    </xdr:from>
    <xdr:ext cx="405111" cy="259045"/>
    <xdr:sp macro="" textlink="">
      <xdr:nvSpPr>
        <xdr:cNvPr id="86" name="n_2mainValue【道路】&#10;有形固定資産減価償却率"/>
        <xdr:cNvSpPr txBox="1"/>
      </xdr:nvSpPr>
      <xdr:spPr>
        <a:xfrm>
          <a:off x="2705744" y="7083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63263</xdr:rowOff>
    </xdr:from>
    <xdr:ext cx="405111" cy="259045"/>
    <xdr:sp macro="" textlink="">
      <xdr:nvSpPr>
        <xdr:cNvPr id="87" name="n_3mainValue【道路】&#10;有形固定資産減価償却率"/>
        <xdr:cNvSpPr txBox="1"/>
      </xdr:nvSpPr>
      <xdr:spPr>
        <a:xfrm>
          <a:off x="1816744" y="7092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58691</xdr:rowOff>
    </xdr:from>
    <xdr:ext cx="405111" cy="259045"/>
    <xdr:sp macro="" textlink="">
      <xdr:nvSpPr>
        <xdr:cNvPr id="88" name="n_4mainValue【道路】&#10;有形固定資産減価償却率"/>
        <xdr:cNvSpPr txBox="1"/>
      </xdr:nvSpPr>
      <xdr:spPr>
        <a:xfrm>
          <a:off x="927744" y="708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96317</xdr:rowOff>
    </xdr:from>
    <xdr:to>
      <xdr:col>54</xdr:col>
      <xdr:colOff>189865</xdr:colOff>
      <xdr:row>41</xdr:row>
      <xdr:rowOff>101879</xdr:rowOff>
    </xdr:to>
    <xdr:cxnSp macro="">
      <xdr:nvCxnSpPr>
        <xdr:cNvPr id="112" name="直線コネクタ 111"/>
        <xdr:cNvCxnSpPr/>
      </xdr:nvCxnSpPr>
      <xdr:spPr>
        <a:xfrm flipV="1">
          <a:off x="10476865" y="5925617"/>
          <a:ext cx="0" cy="120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105706</xdr:rowOff>
    </xdr:from>
    <xdr:ext cx="469744" cy="259045"/>
    <xdr:sp macro="" textlink="">
      <xdr:nvSpPr>
        <xdr:cNvPr id="113" name="【道路】&#10;一人当たり延長最小値テキスト"/>
        <xdr:cNvSpPr txBox="1"/>
      </xdr:nvSpPr>
      <xdr:spPr>
        <a:xfrm>
          <a:off x="10515600" y="713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101879</xdr:rowOff>
    </xdr:from>
    <xdr:to>
      <xdr:col>55</xdr:col>
      <xdr:colOff>88900</xdr:colOff>
      <xdr:row>41</xdr:row>
      <xdr:rowOff>101879</xdr:rowOff>
    </xdr:to>
    <xdr:cxnSp macro="">
      <xdr:nvCxnSpPr>
        <xdr:cNvPr id="114" name="直線コネクタ 113"/>
        <xdr:cNvCxnSpPr/>
      </xdr:nvCxnSpPr>
      <xdr:spPr>
        <a:xfrm>
          <a:off x="10388600" y="7131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42994</xdr:rowOff>
    </xdr:from>
    <xdr:ext cx="534377" cy="259045"/>
    <xdr:sp macro="" textlink="">
      <xdr:nvSpPr>
        <xdr:cNvPr id="115" name="【道路】&#10;一人当たり延長最大値テキスト"/>
        <xdr:cNvSpPr txBox="1"/>
      </xdr:nvSpPr>
      <xdr:spPr>
        <a:xfrm>
          <a:off x="10515600" y="570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96317</xdr:rowOff>
    </xdr:from>
    <xdr:to>
      <xdr:col>55</xdr:col>
      <xdr:colOff>88900</xdr:colOff>
      <xdr:row>34</xdr:row>
      <xdr:rowOff>96317</xdr:rowOff>
    </xdr:to>
    <xdr:cxnSp macro="">
      <xdr:nvCxnSpPr>
        <xdr:cNvPr id="116" name="直線コネクタ 115"/>
        <xdr:cNvCxnSpPr/>
      </xdr:nvCxnSpPr>
      <xdr:spPr>
        <a:xfrm>
          <a:off x="10388600" y="5925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87368</xdr:rowOff>
    </xdr:from>
    <xdr:ext cx="469744" cy="259045"/>
    <xdr:sp macro="" textlink="">
      <xdr:nvSpPr>
        <xdr:cNvPr id="117" name="【道路】&#10;一人当たり延長平均値テキスト"/>
        <xdr:cNvSpPr txBox="1"/>
      </xdr:nvSpPr>
      <xdr:spPr>
        <a:xfrm>
          <a:off x="10515600" y="66024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64491</xdr:rowOff>
    </xdr:from>
    <xdr:to>
      <xdr:col>55</xdr:col>
      <xdr:colOff>50800</xdr:colOff>
      <xdr:row>39</xdr:row>
      <xdr:rowOff>166091</xdr:rowOff>
    </xdr:to>
    <xdr:sp macro="" textlink="">
      <xdr:nvSpPr>
        <xdr:cNvPr id="118" name="フローチャート: 判断 117"/>
        <xdr:cNvSpPr/>
      </xdr:nvSpPr>
      <xdr:spPr>
        <a:xfrm>
          <a:off x="10426700" y="6751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86055</xdr:rowOff>
    </xdr:from>
    <xdr:to>
      <xdr:col>50</xdr:col>
      <xdr:colOff>165100</xdr:colOff>
      <xdr:row>40</xdr:row>
      <xdr:rowOff>16205</xdr:rowOff>
    </xdr:to>
    <xdr:sp macro="" textlink="">
      <xdr:nvSpPr>
        <xdr:cNvPr id="119" name="フローチャート: 判断 118"/>
        <xdr:cNvSpPr/>
      </xdr:nvSpPr>
      <xdr:spPr>
        <a:xfrm>
          <a:off x="9588500" y="677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81864</xdr:rowOff>
    </xdr:from>
    <xdr:to>
      <xdr:col>46</xdr:col>
      <xdr:colOff>38100</xdr:colOff>
      <xdr:row>40</xdr:row>
      <xdr:rowOff>12014</xdr:rowOff>
    </xdr:to>
    <xdr:sp macro="" textlink="">
      <xdr:nvSpPr>
        <xdr:cNvPr id="120" name="フローチャート: 判断 119"/>
        <xdr:cNvSpPr/>
      </xdr:nvSpPr>
      <xdr:spPr>
        <a:xfrm>
          <a:off x="8699500" y="6768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85446</xdr:rowOff>
    </xdr:from>
    <xdr:to>
      <xdr:col>41</xdr:col>
      <xdr:colOff>101600</xdr:colOff>
      <xdr:row>40</xdr:row>
      <xdr:rowOff>15596</xdr:rowOff>
    </xdr:to>
    <xdr:sp macro="" textlink="">
      <xdr:nvSpPr>
        <xdr:cNvPr id="121" name="フローチャート: 判断 120"/>
        <xdr:cNvSpPr/>
      </xdr:nvSpPr>
      <xdr:spPr>
        <a:xfrm>
          <a:off x="7810500" y="67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79045</xdr:rowOff>
    </xdr:from>
    <xdr:to>
      <xdr:col>36</xdr:col>
      <xdr:colOff>165100</xdr:colOff>
      <xdr:row>40</xdr:row>
      <xdr:rowOff>9195</xdr:rowOff>
    </xdr:to>
    <xdr:sp macro="" textlink="">
      <xdr:nvSpPr>
        <xdr:cNvPr id="122" name="フローチャート: 判断 121"/>
        <xdr:cNvSpPr/>
      </xdr:nvSpPr>
      <xdr:spPr>
        <a:xfrm>
          <a:off x="6921500" y="676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44526</xdr:rowOff>
    </xdr:from>
    <xdr:to>
      <xdr:col>55</xdr:col>
      <xdr:colOff>50800</xdr:colOff>
      <xdr:row>41</xdr:row>
      <xdr:rowOff>146126</xdr:rowOff>
    </xdr:to>
    <xdr:sp macro="" textlink="">
      <xdr:nvSpPr>
        <xdr:cNvPr id="128" name="楕円 127"/>
        <xdr:cNvSpPr/>
      </xdr:nvSpPr>
      <xdr:spPr>
        <a:xfrm>
          <a:off x="10426700" y="707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130903</xdr:rowOff>
    </xdr:from>
    <xdr:ext cx="469744" cy="259045"/>
    <xdr:sp macro="" textlink="">
      <xdr:nvSpPr>
        <xdr:cNvPr id="129" name="【道路】&#10;一人当たり延長該当値テキスト"/>
        <xdr:cNvSpPr txBox="1"/>
      </xdr:nvSpPr>
      <xdr:spPr>
        <a:xfrm>
          <a:off x="10515600" y="698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43612</xdr:rowOff>
    </xdr:from>
    <xdr:to>
      <xdr:col>50</xdr:col>
      <xdr:colOff>165100</xdr:colOff>
      <xdr:row>41</xdr:row>
      <xdr:rowOff>145212</xdr:rowOff>
    </xdr:to>
    <xdr:sp macro="" textlink="">
      <xdr:nvSpPr>
        <xdr:cNvPr id="130" name="楕円 129"/>
        <xdr:cNvSpPr/>
      </xdr:nvSpPr>
      <xdr:spPr>
        <a:xfrm>
          <a:off x="9588500" y="7073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94412</xdr:rowOff>
    </xdr:from>
    <xdr:to>
      <xdr:col>55</xdr:col>
      <xdr:colOff>0</xdr:colOff>
      <xdr:row>41</xdr:row>
      <xdr:rowOff>95326</xdr:rowOff>
    </xdr:to>
    <xdr:cxnSp macro="">
      <xdr:nvCxnSpPr>
        <xdr:cNvPr id="131" name="直線コネクタ 130"/>
        <xdr:cNvCxnSpPr/>
      </xdr:nvCxnSpPr>
      <xdr:spPr>
        <a:xfrm>
          <a:off x="9639300" y="7123862"/>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43535</xdr:rowOff>
    </xdr:from>
    <xdr:to>
      <xdr:col>46</xdr:col>
      <xdr:colOff>38100</xdr:colOff>
      <xdr:row>41</xdr:row>
      <xdr:rowOff>145135</xdr:rowOff>
    </xdr:to>
    <xdr:sp macro="" textlink="">
      <xdr:nvSpPr>
        <xdr:cNvPr id="132" name="楕円 131"/>
        <xdr:cNvSpPr/>
      </xdr:nvSpPr>
      <xdr:spPr>
        <a:xfrm>
          <a:off x="8699500" y="707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94335</xdr:rowOff>
    </xdr:from>
    <xdr:to>
      <xdr:col>50</xdr:col>
      <xdr:colOff>114300</xdr:colOff>
      <xdr:row>41</xdr:row>
      <xdr:rowOff>94412</xdr:rowOff>
    </xdr:to>
    <xdr:cxnSp macro="">
      <xdr:nvCxnSpPr>
        <xdr:cNvPr id="133" name="直線コネクタ 132"/>
        <xdr:cNvCxnSpPr/>
      </xdr:nvCxnSpPr>
      <xdr:spPr>
        <a:xfrm>
          <a:off x="8750300" y="7123785"/>
          <a:ext cx="889000" cy="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42621</xdr:rowOff>
    </xdr:from>
    <xdr:to>
      <xdr:col>41</xdr:col>
      <xdr:colOff>101600</xdr:colOff>
      <xdr:row>41</xdr:row>
      <xdr:rowOff>144221</xdr:rowOff>
    </xdr:to>
    <xdr:sp macro="" textlink="">
      <xdr:nvSpPr>
        <xdr:cNvPr id="134" name="楕円 133"/>
        <xdr:cNvSpPr/>
      </xdr:nvSpPr>
      <xdr:spPr>
        <a:xfrm>
          <a:off x="7810500" y="707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93421</xdr:rowOff>
    </xdr:from>
    <xdr:to>
      <xdr:col>45</xdr:col>
      <xdr:colOff>177800</xdr:colOff>
      <xdr:row>41</xdr:row>
      <xdr:rowOff>94335</xdr:rowOff>
    </xdr:to>
    <xdr:cxnSp macro="">
      <xdr:nvCxnSpPr>
        <xdr:cNvPr id="135" name="直線コネクタ 134"/>
        <xdr:cNvCxnSpPr/>
      </xdr:nvCxnSpPr>
      <xdr:spPr>
        <a:xfrm>
          <a:off x="7861300" y="7122871"/>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42316</xdr:rowOff>
    </xdr:from>
    <xdr:to>
      <xdr:col>36</xdr:col>
      <xdr:colOff>165100</xdr:colOff>
      <xdr:row>41</xdr:row>
      <xdr:rowOff>143916</xdr:rowOff>
    </xdr:to>
    <xdr:sp macro="" textlink="">
      <xdr:nvSpPr>
        <xdr:cNvPr id="136" name="楕円 135"/>
        <xdr:cNvSpPr/>
      </xdr:nvSpPr>
      <xdr:spPr>
        <a:xfrm>
          <a:off x="6921500" y="707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93116</xdr:rowOff>
    </xdr:from>
    <xdr:to>
      <xdr:col>41</xdr:col>
      <xdr:colOff>50800</xdr:colOff>
      <xdr:row>41</xdr:row>
      <xdr:rowOff>93421</xdr:rowOff>
    </xdr:to>
    <xdr:cxnSp macro="">
      <xdr:nvCxnSpPr>
        <xdr:cNvPr id="137" name="直線コネクタ 136"/>
        <xdr:cNvCxnSpPr/>
      </xdr:nvCxnSpPr>
      <xdr:spPr>
        <a:xfrm>
          <a:off x="6972300" y="7122566"/>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32732</xdr:rowOff>
    </xdr:from>
    <xdr:ext cx="469744" cy="259045"/>
    <xdr:sp macro="" textlink="">
      <xdr:nvSpPr>
        <xdr:cNvPr id="138" name="n_1aveValue【道路】&#10;一人当たり延長"/>
        <xdr:cNvSpPr txBox="1"/>
      </xdr:nvSpPr>
      <xdr:spPr>
        <a:xfrm>
          <a:off x="9391727" y="6547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28541</xdr:rowOff>
    </xdr:from>
    <xdr:ext cx="469744" cy="259045"/>
    <xdr:sp macro="" textlink="">
      <xdr:nvSpPr>
        <xdr:cNvPr id="139" name="n_2aveValue【道路】&#10;一人当たり延長"/>
        <xdr:cNvSpPr txBox="1"/>
      </xdr:nvSpPr>
      <xdr:spPr>
        <a:xfrm>
          <a:off x="8515427" y="6543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32123</xdr:rowOff>
    </xdr:from>
    <xdr:ext cx="469744" cy="259045"/>
    <xdr:sp macro="" textlink="">
      <xdr:nvSpPr>
        <xdr:cNvPr id="140" name="n_3aveValue【道路】&#10;一人当たり延長"/>
        <xdr:cNvSpPr txBox="1"/>
      </xdr:nvSpPr>
      <xdr:spPr>
        <a:xfrm>
          <a:off x="7626427" y="6547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25722</xdr:rowOff>
    </xdr:from>
    <xdr:ext cx="469744" cy="259045"/>
    <xdr:sp macro="" textlink="">
      <xdr:nvSpPr>
        <xdr:cNvPr id="141" name="n_4aveValue【道路】&#10;一人当たり延長"/>
        <xdr:cNvSpPr txBox="1"/>
      </xdr:nvSpPr>
      <xdr:spPr>
        <a:xfrm>
          <a:off x="6737427" y="6540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136339</xdr:rowOff>
    </xdr:from>
    <xdr:ext cx="469744" cy="259045"/>
    <xdr:sp macro="" textlink="">
      <xdr:nvSpPr>
        <xdr:cNvPr id="142" name="n_1mainValue【道路】&#10;一人当たり延長"/>
        <xdr:cNvSpPr txBox="1"/>
      </xdr:nvSpPr>
      <xdr:spPr>
        <a:xfrm>
          <a:off x="9391727" y="7165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136262</xdr:rowOff>
    </xdr:from>
    <xdr:ext cx="469744" cy="259045"/>
    <xdr:sp macro="" textlink="">
      <xdr:nvSpPr>
        <xdr:cNvPr id="143" name="n_2mainValue【道路】&#10;一人当たり延長"/>
        <xdr:cNvSpPr txBox="1"/>
      </xdr:nvSpPr>
      <xdr:spPr>
        <a:xfrm>
          <a:off x="8515427" y="716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135348</xdr:rowOff>
    </xdr:from>
    <xdr:ext cx="469744" cy="259045"/>
    <xdr:sp macro="" textlink="">
      <xdr:nvSpPr>
        <xdr:cNvPr id="144" name="n_3mainValue【道路】&#10;一人当たり延長"/>
        <xdr:cNvSpPr txBox="1"/>
      </xdr:nvSpPr>
      <xdr:spPr>
        <a:xfrm>
          <a:off x="7626427" y="7164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135043</xdr:rowOff>
    </xdr:from>
    <xdr:ext cx="469744" cy="259045"/>
    <xdr:sp macro="" textlink="">
      <xdr:nvSpPr>
        <xdr:cNvPr id="145" name="n_4mainValue【道路】&#10;一人当たり延長"/>
        <xdr:cNvSpPr txBox="1"/>
      </xdr:nvSpPr>
      <xdr:spPr>
        <a:xfrm>
          <a:off x="6737427" y="7164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65</xdr:row>
      <xdr:rowOff>0</xdr:rowOff>
    </xdr:from>
    <xdr:to>
      <xdr:col>28</xdr:col>
      <xdr:colOff>114300</xdr:colOff>
      <xdr:row>65</xdr:row>
      <xdr:rowOff>0</xdr:rowOff>
    </xdr:to>
    <xdr:cxnSp macro="">
      <xdr:nvCxnSpPr>
        <xdr:cNvPr id="157" name="直線コネクタ 156"/>
        <xdr:cNvCxnSpPr/>
      </xdr:nvCxnSpPr>
      <xdr:spPr>
        <a:xfrm>
          <a:off x="762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64</xdr:row>
      <xdr:rowOff>29227</xdr:rowOff>
    </xdr:from>
    <xdr:ext cx="467179" cy="259045"/>
    <xdr:sp macro="" textlink="">
      <xdr:nvSpPr>
        <xdr:cNvPr id="158" name="テキスト ボックス 157"/>
        <xdr:cNvSpPr txBox="1"/>
      </xdr:nvSpPr>
      <xdr:spPr>
        <a:xfrm>
          <a:off x="294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63</xdr:row>
      <xdr:rowOff>57150</xdr:rowOff>
    </xdr:to>
    <xdr:cxnSp macro="">
      <xdr:nvCxnSpPr>
        <xdr:cNvPr id="159" name="直線コネクタ 158"/>
        <xdr:cNvCxnSpPr/>
      </xdr:nvCxnSpPr>
      <xdr:spPr>
        <a:xfrm>
          <a:off x="762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86377</xdr:rowOff>
    </xdr:from>
    <xdr:ext cx="403059" cy="259045"/>
    <xdr:sp macro="" textlink="">
      <xdr:nvSpPr>
        <xdr:cNvPr id="160" name="テキスト ボックス 159"/>
        <xdr:cNvSpPr txBox="1"/>
      </xdr:nvSpPr>
      <xdr:spPr>
        <a:xfrm>
          <a:off x="358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114300</xdr:rowOff>
    </xdr:from>
    <xdr:to>
      <xdr:col>28</xdr:col>
      <xdr:colOff>114300</xdr:colOff>
      <xdr:row>61</xdr:row>
      <xdr:rowOff>114300</xdr:rowOff>
    </xdr:to>
    <xdr:cxnSp macro="">
      <xdr:nvCxnSpPr>
        <xdr:cNvPr id="161" name="直線コネクタ 160"/>
        <xdr:cNvCxnSpPr/>
      </xdr:nvCxnSpPr>
      <xdr:spPr>
        <a:xfrm>
          <a:off x="762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143527</xdr:rowOff>
    </xdr:from>
    <xdr:ext cx="403059" cy="259045"/>
    <xdr:sp macro="" textlink="">
      <xdr:nvSpPr>
        <xdr:cNvPr id="162" name="テキスト ボックス 161"/>
        <xdr:cNvSpPr txBox="1"/>
      </xdr:nvSpPr>
      <xdr:spPr>
        <a:xfrm>
          <a:off x="358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57150</xdr:rowOff>
    </xdr:from>
    <xdr:to>
      <xdr:col>28</xdr:col>
      <xdr:colOff>114300</xdr:colOff>
      <xdr:row>58</xdr:row>
      <xdr:rowOff>57150</xdr:rowOff>
    </xdr:to>
    <xdr:cxnSp macro="">
      <xdr:nvCxnSpPr>
        <xdr:cNvPr id="165" name="直線コネクタ 164"/>
        <xdr:cNvCxnSpPr/>
      </xdr:nvCxnSpPr>
      <xdr:spPr>
        <a:xfrm>
          <a:off x="762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86377</xdr:rowOff>
    </xdr:from>
    <xdr:ext cx="403059" cy="259045"/>
    <xdr:sp macro="" textlink="">
      <xdr:nvSpPr>
        <xdr:cNvPr id="166" name="テキスト ボックス 165"/>
        <xdr:cNvSpPr txBox="1"/>
      </xdr:nvSpPr>
      <xdr:spPr>
        <a:xfrm>
          <a:off x="358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114300</xdr:rowOff>
    </xdr:from>
    <xdr:to>
      <xdr:col>28</xdr:col>
      <xdr:colOff>114300</xdr:colOff>
      <xdr:row>56</xdr:row>
      <xdr:rowOff>114300</xdr:rowOff>
    </xdr:to>
    <xdr:cxnSp macro="">
      <xdr:nvCxnSpPr>
        <xdr:cNvPr id="167" name="直線コネクタ 166"/>
        <xdr:cNvCxnSpPr/>
      </xdr:nvCxnSpPr>
      <xdr:spPr>
        <a:xfrm>
          <a:off x="762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143527</xdr:rowOff>
    </xdr:from>
    <xdr:ext cx="403059" cy="259045"/>
    <xdr:sp macro="" textlink="">
      <xdr:nvSpPr>
        <xdr:cNvPr id="168" name="テキスト ボックス 167"/>
        <xdr:cNvSpPr txBox="1"/>
      </xdr:nvSpPr>
      <xdr:spPr>
        <a:xfrm>
          <a:off x="358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0</xdr:rowOff>
    </xdr:from>
    <xdr:to>
      <xdr:col>28</xdr:col>
      <xdr:colOff>114300</xdr:colOff>
      <xdr:row>55</xdr:row>
      <xdr:rowOff>0</xdr:rowOff>
    </xdr:to>
    <xdr:cxnSp macro="">
      <xdr:nvCxnSpPr>
        <xdr:cNvPr id="169" name="直線コネクタ 168"/>
        <xdr:cNvCxnSpPr/>
      </xdr:nvCxnSpPr>
      <xdr:spPr>
        <a:xfrm>
          <a:off x="762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29227</xdr:rowOff>
    </xdr:from>
    <xdr:ext cx="403059" cy="259045"/>
    <xdr:sp macro="" textlink="">
      <xdr:nvSpPr>
        <xdr:cNvPr id="170" name="テキスト ボックス 169"/>
        <xdr:cNvSpPr txBox="1"/>
      </xdr:nvSpPr>
      <xdr:spPr>
        <a:xfrm>
          <a:off x="358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2" name="テキスト ボックス 171"/>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117157</xdr:rowOff>
    </xdr:from>
    <xdr:to>
      <xdr:col>24</xdr:col>
      <xdr:colOff>62865</xdr:colOff>
      <xdr:row>63</xdr:row>
      <xdr:rowOff>151447</xdr:rowOff>
    </xdr:to>
    <xdr:cxnSp macro="">
      <xdr:nvCxnSpPr>
        <xdr:cNvPr id="174" name="直線コネクタ 173"/>
        <xdr:cNvCxnSpPr/>
      </xdr:nvCxnSpPr>
      <xdr:spPr>
        <a:xfrm flipV="1">
          <a:off x="4634865" y="9546907"/>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155274</xdr:rowOff>
    </xdr:from>
    <xdr:ext cx="405111" cy="259045"/>
    <xdr:sp macro="" textlink="">
      <xdr:nvSpPr>
        <xdr:cNvPr id="175" name="【橋りょう・トンネル】&#10;有形固定資産減価償却率最小値テキスト"/>
        <xdr:cNvSpPr txBox="1"/>
      </xdr:nvSpPr>
      <xdr:spPr>
        <a:xfrm>
          <a:off x="4673600" y="10956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151447</xdr:rowOff>
    </xdr:from>
    <xdr:to>
      <xdr:col>24</xdr:col>
      <xdr:colOff>152400</xdr:colOff>
      <xdr:row>63</xdr:row>
      <xdr:rowOff>151447</xdr:rowOff>
    </xdr:to>
    <xdr:cxnSp macro="">
      <xdr:nvCxnSpPr>
        <xdr:cNvPr id="176" name="直線コネクタ 175"/>
        <xdr:cNvCxnSpPr/>
      </xdr:nvCxnSpPr>
      <xdr:spPr>
        <a:xfrm>
          <a:off x="4546600" y="10952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63834</xdr:rowOff>
    </xdr:from>
    <xdr:ext cx="405111" cy="259045"/>
    <xdr:sp macro="" textlink="">
      <xdr:nvSpPr>
        <xdr:cNvPr id="177" name="【橋りょう・トンネル】&#10;有形固定資産減価償却率最大値テキスト"/>
        <xdr:cNvSpPr txBox="1"/>
      </xdr:nvSpPr>
      <xdr:spPr>
        <a:xfrm>
          <a:off x="4673600" y="9322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117157</xdr:rowOff>
    </xdr:from>
    <xdr:to>
      <xdr:col>24</xdr:col>
      <xdr:colOff>152400</xdr:colOff>
      <xdr:row>55</xdr:row>
      <xdr:rowOff>117157</xdr:rowOff>
    </xdr:to>
    <xdr:cxnSp macro="">
      <xdr:nvCxnSpPr>
        <xdr:cNvPr id="178" name="直線コネクタ 177"/>
        <xdr:cNvCxnSpPr/>
      </xdr:nvCxnSpPr>
      <xdr:spPr>
        <a:xfrm>
          <a:off x="4546600" y="9546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116222</xdr:rowOff>
    </xdr:from>
    <xdr:ext cx="405111" cy="259045"/>
    <xdr:sp macro="" textlink="">
      <xdr:nvSpPr>
        <xdr:cNvPr id="179" name="【橋りょう・トンネル】&#10;有形固定資産減価償却率平均値テキスト"/>
        <xdr:cNvSpPr txBox="1"/>
      </xdr:nvSpPr>
      <xdr:spPr>
        <a:xfrm>
          <a:off x="4673600" y="10060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137795</xdr:rowOff>
    </xdr:from>
    <xdr:to>
      <xdr:col>24</xdr:col>
      <xdr:colOff>114300</xdr:colOff>
      <xdr:row>59</xdr:row>
      <xdr:rowOff>67945</xdr:rowOff>
    </xdr:to>
    <xdr:sp macro="" textlink="">
      <xdr:nvSpPr>
        <xdr:cNvPr id="180" name="フローチャート: 判断 179"/>
        <xdr:cNvSpPr/>
      </xdr:nvSpPr>
      <xdr:spPr>
        <a:xfrm>
          <a:off x="4584700" y="1008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120650</xdr:rowOff>
    </xdr:from>
    <xdr:to>
      <xdr:col>20</xdr:col>
      <xdr:colOff>38100</xdr:colOff>
      <xdr:row>59</xdr:row>
      <xdr:rowOff>50800</xdr:rowOff>
    </xdr:to>
    <xdr:sp macro="" textlink="">
      <xdr:nvSpPr>
        <xdr:cNvPr id="181" name="フローチャート: 判断 180"/>
        <xdr:cNvSpPr/>
      </xdr:nvSpPr>
      <xdr:spPr>
        <a:xfrm>
          <a:off x="374650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60643</xdr:rowOff>
    </xdr:from>
    <xdr:to>
      <xdr:col>15</xdr:col>
      <xdr:colOff>101600</xdr:colOff>
      <xdr:row>58</xdr:row>
      <xdr:rowOff>162243</xdr:rowOff>
    </xdr:to>
    <xdr:sp macro="" textlink="">
      <xdr:nvSpPr>
        <xdr:cNvPr id="182" name="フローチャート: 判断 181"/>
        <xdr:cNvSpPr/>
      </xdr:nvSpPr>
      <xdr:spPr>
        <a:xfrm>
          <a:off x="2857500" y="1000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57785</xdr:rowOff>
    </xdr:from>
    <xdr:to>
      <xdr:col>10</xdr:col>
      <xdr:colOff>165100</xdr:colOff>
      <xdr:row>58</xdr:row>
      <xdr:rowOff>159385</xdr:rowOff>
    </xdr:to>
    <xdr:sp macro="" textlink="">
      <xdr:nvSpPr>
        <xdr:cNvPr id="183" name="フローチャート: 判断 182"/>
        <xdr:cNvSpPr/>
      </xdr:nvSpPr>
      <xdr:spPr>
        <a:xfrm>
          <a:off x="1968500" y="1000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17780</xdr:rowOff>
    </xdr:from>
    <xdr:to>
      <xdr:col>6</xdr:col>
      <xdr:colOff>38100</xdr:colOff>
      <xdr:row>58</xdr:row>
      <xdr:rowOff>119380</xdr:rowOff>
    </xdr:to>
    <xdr:sp macro="" textlink="">
      <xdr:nvSpPr>
        <xdr:cNvPr id="184" name="フローチャート: 判断 183"/>
        <xdr:cNvSpPr/>
      </xdr:nvSpPr>
      <xdr:spPr>
        <a:xfrm>
          <a:off x="1079500" y="996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143510</xdr:rowOff>
    </xdr:from>
    <xdr:to>
      <xdr:col>24</xdr:col>
      <xdr:colOff>114300</xdr:colOff>
      <xdr:row>57</xdr:row>
      <xdr:rowOff>73660</xdr:rowOff>
    </xdr:to>
    <xdr:sp macro="" textlink="">
      <xdr:nvSpPr>
        <xdr:cNvPr id="190" name="楕円 189"/>
        <xdr:cNvSpPr/>
      </xdr:nvSpPr>
      <xdr:spPr>
        <a:xfrm>
          <a:off x="4584700" y="974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166387</xdr:rowOff>
    </xdr:from>
    <xdr:ext cx="405111" cy="259045"/>
    <xdr:sp macro="" textlink="">
      <xdr:nvSpPr>
        <xdr:cNvPr id="191" name="【橋りょう・トンネル】&#10;有形固定資産減価償却率該当値テキスト"/>
        <xdr:cNvSpPr txBox="1"/>
      </xdr:nvSpPr>
      <xdr:spPr>
        <a:xfrm>
          <a:off x="4673600" y="959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46355</xdr:rowOff>
    </xdr:from>
    <xdr:to>
      <xdr:col>20</xdr:col>
      <xdr:colOff>38100</xdr:colOff>
      <xdr:row>57</xdr:row>
      <xdr:rowOff>147955</xdr:rowOff>
    </xdr:to>
    <xdr:sp macro="" textlink="">
      <xdr:nvSpPr>
        <xdr:cNvPr id="192" name="楕円 191"/>
        <xdr:cNvSpPr/>
      </xdr:nvSpPr>
      <xdr:spPr>
        <a:xfrm>
          <a:off x="3746500" y="981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22860</xdr:rowOff>
    </xdr:from>
    <xdr:to>
      <xdr:col>24</xdr:col>
      <xdr:colOff>63500</xdr:colOff>
      <xdr:row>57</xdr:row>
      <xdr:rowOff>97155</xdr:rowOff>
    </xdr:to>
    <xdr:cxnSp macro="">
      <xdr:nvCxnSpPr>
        <xdr:cNvPr id="193" name="直線コネクタ 192"/>
        <xdr:cNvCxnSpPr/>
      </xdr:nvCxnSpPr>
      <xdr:spPr>
        <a:xfrm flipV="1">
          <a:off x="3797300" y="9795510"/>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129222</xdr:rowOff>
    </xdr:from>
    <xdr:to>
      <xdr:col>15</xdr:col>
      <xdr:colOff>101600</xdr:colOff>
      <xdr:row>58</xdr:row>
      <xdr:rowOff>59372</xdr:rowOff>
    </xdr:to>
    <xdr:sp macro="" textlink="">
      <xdr:nvSpPr>
        <xdr:cNvPr id="194" name="楕円 193"/>
        <xdr:cNvSpPr/>
      </xdr:nvSpPr>
      <xdr:spPr>
        <a:xfrm>
          <a:off x="2857500" y="9901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97155</xdr:rowOff>
    </xdr:from>
    <xdr:to>
      <xdr:col>19</xdr:col>
      <xdr:colOff>177800</xdr:colOff>
      <xdr:row>58</xdr:row>
      <xdr:rowOff>8572</xdr:rowOff>
    </xdr:to>
    <xdr:cxnSp macro="">
      <xdr:nvCxnSpPr>
        <xdr:cNvPr id="195" name="直線コネクタ 194"/>
        <xdr:cNvCxnSpPr/>
      </xdr:nvCxnSpPr>
      <xdr:spPr>
        <a:xfrm flipV="1">
          <a:off x="2908300" y="9869805"/>
          <a:ext cx="889000" cy="82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12065</xdr:rowOff>
    </xdr:from>
    <xdr:to>
      <xdr:col>10</xdr:col>
      <xdr:colOff>165100</xdr:colOff>
      <xdr:row>58</xdr:row>
      <xdr:rowOff>113665</xdr:rowOff>
    </xdr:to>
    <xdr:sp macro="" textlink="">
      <xdr:nvSpPr>
        <xdr:cNvPr id="196" name="楕円 195"/>
        <xdr:cNvSpPr/>
      </xdr:nvSpPr>
      <xdr:spPr>
        <a:xfrm>
          <a:off x="1968500" y="995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8572</xdr:rowOff>
    </xdr:from>
    <xdr:to>
      <xdr:col>15</xdr:col>
      <xdr:colOff>50800</xdr:colOff>
      <xdr:row>58</xdr:row>
      <xdr:rowOff>62865</xdr:rowOff>
    </xdr:to>
    <xdr:cxnSp macro="">
      <xdr:nvCxnSpPr>
        <xdr:cNvPr id="197" name="直線コネクタ 196"/>
        <xdr:cNvCxnSpPr/>
      </xdr:nvCxnSpPr>
      <xdr:spPr>
        <a:xfrm flipV="1">
          <a:off x="2019300" y="9952672"/>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149225</xdr:rowOff>
    </xdr:from>
    <xdr:to>
      <xdr:col>6</xdr:col>
      <xdr:colOff>38100</xdr:colOff>
      <xdr:row>58</xdr:row>
      <xdr:rowOff>79375</xdr:rowOff>
    </xdr:to>
    <xdr:sp macro="" textlink="">
      <xdr:nvSpPr>
        <xdr:cNvPr id="198" name="楕円 197"/>
        <xdr:cNvSpPr/>
      </xdr:nvSpPr>
      <xdr:spPr>
        <a:xfrm>
          <a:off x="1079500" y="992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28575</xdr:rowOff>
    </xdr:from>
    <xdr:to>
      <xdr:col>10</xdr:col>
      <xdr:colOff>114300</xdr:colOff>
      <xdr:row>58</xdr:row>
      <xdr:rowOff>62865</xdr:rowOff>
    </xdr:to>
    <xdr:cxnSp macro="">
      <xdr:nvCxnSpPr>
        <xdr:cNvPr id="199" name="直線コネクタ 198"/>
        <xdr:cNvCxnSpPr/>
      </xdr:nvCxnSpPr>
      <xdr:spPr>
        <a:xfrm>
          <a:off x="1130300" y="997267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41927</xdr:rowOff>
    </xdr:from>
    <xdr:ext cx="405111" cy="259045"/>
    <xdr:sp macro="" textlink="">
      <xdr:nvSpPr>
        <xdr:cNvPr id="200" name="n_1aveValue【橋りょう・トンネル】&#10;有形固定資産減価償却率"/>
        <xdr:cNvSpPr txBox="1"/>
      </xdr:nvSpPr>
      <xdr:spPr>
        <a:xfrm>
          <a:off x="3582044" y="1015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153370</xdr:rowOff>
    </xdr:from>
    <xdr:ext cx="405111" cy="259045"/>
    <xdr:sp macro="" textlink="">
      <xdr:nvSpPr>
        <xdr:cNvPr id="201" name="n_2aveValue【橋りょう・トンネル】&#10;有形固定資産減価償却率"/>
        <xdr:cNvSpPr txBox="1"/>
      </xdr:nvSpPr>
      <xdr:spPr>
        <a:xfrm>
          <a:off x="2705744" y="10097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150512</xdr:rowOff>
    </xdr:from>
    <xdr:ext cx="405111" cy="259045"/>
    <xdr:sp macro="" textlink="">
      <xdr:nvSpPr>
        <xdr:cNvPr id="202" name="n_3aveValue【橋りょう・トンネル】&#10;有形固定資産減価償却率"/>
        <xdr:cNvSpPr txBox="1"/>
      </xdr:nvSpPr>
      <xdr:spPr>
        <a:xfrm>
          <a:off x="1816744" y="10094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110507</xdr:rowOff>
    </xdr:from>
    <xdr:ext cx="405111" cy="259045"/>
    <xdr:sp macro="" textlink="">
      <xdr:nvSpPr>
        <xdr:cNvPr id="203" name="n_4aveValue【橋りょう・トンネル】&#10;有形固定資産減価償却率"/>
        <xdr:cNvSpPr txBox="1"/>
      </xdr:nvSpPr>
      <xdr:spPr>
        <a:xfrm>
          <a:off x="927744" y="1005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164482</xdr:rowOff>
    </xdr:from>
    <xdr:ext cx="405111" cy="259045"/>
    <xdr:sp macro="" textlink="">
      <xdr:nvSpPr>
        <xdr:cNvPr id="204" name="n_1mainValue【橋りょう・トンネル】&#10;有形固定資産減価償却率"/>
        <xdr:cNvSpPr txBox="1"/>
      </xdr:nvSpPr>
      <xdr:spPr>
        <a:xfrm>
          <a:off x="3582044" y="959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75899</xdr:rowOff>
    </xdr:from>
    <xdr:ext cx="405111" cy="259045"/>
    <xdr:sp macro="" textlink="">
      <xdr:nvSpPr>
        <xdr:cNvPr id="205" name="n_2mainValue【橋りょう・トンネル】&#10;有形固定資産減価償却率"/>
        <xdr:cNvSpPr txBox="1"/>
      </xdr:nvSpPr>
      <xdr:spPr>
        <a:xfrm>
          <a:off x="2705744" y="9677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130192</xdr:rowOff>
    </xdr:from>
    <xdr:ext cx="405111" cy="259045"/>
    <xdr:sp macro="" textlink="">
      <xdr:nvSpPr>
        <xdr:cNvPr id="206" name="n_3mainValue【橋りょう・トンネル】&#10;有形固定資産減価償却率"/>
        <xdr:cNvSpPr txBox="1"/>
      </xdr:nvSpPr>
      <xdr:spPr>
        <a:xfrm>
          <a:off x="1816744" y="973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95902</xdr:rowOff>
    </xdr:from>
    <xdr:ext cx="405111" cy="259045"/>
    <xdr:sp macro="" textlink="">
      <xdr:nvSpPr>
        <xdr:cNvPr id="207" name="n_4mainValue【橋りょう・トンネル】&#10;有形固定資産減価償却率"/>
        <xdr:cNvSpPr txBox="1"/>
      </xdr:nvSpPr>
      <xdr:spPr>
        <a:xfrm>
          <a:off x="927744" y="969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1" name="テキスト ボックス 220"/>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3" name="テキスト ボックス 222"/>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5" name="テキスト ボックス 224"/>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7" name="テキスト ボックス 226"/>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9" name="テキスト ボックス 22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35631</xdr:rowOff>
    </xdr:from>
    <xdr:to>
      <xdr:col>54</xdr:col>
      <xdr:colOff>189865</xdr:colOff>
      <xdr:row>64</xdr:row>
      <xdr:rowOff>63643</xdr:rowOff>
    </xdr:to>
    <xdr:cxnSp macro="">
      <xdr:nvCxnSpPr>
        <xdr:cNvPr id="231" name="直線コネクタ 230"/>
        <xdr:cNvCxnSpPr/>
      </xdr:nvCxnSpPr>
      <xdr:spPr>
        <a:xfrm flipV="1">
          <a:off x="10476865" y="9465381"/>
          <a:ext cx="0" cy="1571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67470</xdr:rowOff>
    </xdr:from>
    <xdr:ext cx="469744" cy="259045"/>
    <xdr:sp macro="" textlink="">
      <xdr:nvSpPr>
        <xdr:cNvPr id="232" name="【橋りょう・トンネル】&#10;一人当たり有形固定資産（償却資産）額最小値テキスト"/>
        <xdr:cNvSpPr txBox="1"/>
      </xdr:nvSpPr>
      <xdr:spPr>
        <a:xfrm>
          <a:off x="10515600" y="1104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63643</xdr:rowOff>
    </xdr:from>
    <xdr:to>
      <xdr:col>55</xdr:col>
      <xdr:colOff>88900</xdr:colOff>
      <xdr:row>64</xdr:row>
      <xdr:rowOff>63643</xdr:rowOff>
    </xdr:to>
    <xdr:cxnSp macro="">
      <xdr:nvCxnSpPr>
        <xdr:cNvPr id="233" name="直線コネクタ 232"/>
        <xdr:cNvCxnSpPr/>
      </xdr:nvCxnSpPr>
      <xdr:spPr>
        <a:xfrm>
          <a:off x="10388600" y="11036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153758</xdr:rowOff>
    </xdr:from>
    <xdr:ext cx="599010" cy="259045"/>
    <xdr:sp macro="" textlink="">
      <xdr:nvSpPr>
        <xdr:cNvPr id="234" name="【橋りょう・トンネル】&#10;一人当たり有形固定資産（償却資産）額最大値テキスト"/>
        <xdr:cNvSpPr txBox="1"/>
      </xdr:nvSpPr>
      <xdr:spPr>
        <a:xfrm>
          <a:off x="10515600" y="9240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35631</xdr:rowOff>
    </xdr:from>
    <xdr:to>
      <xdr:col>55</xdr:col>
      <xdr:colOff>88900</xdr:colOff>
      <xdr:row>55</xdr:row>
      <xdr:rowOff>35631</xdr:rowOff>
    </xdr:to>
    <xdr:cxnSp macro="">
      <xdr:nvCxnSpPr>
        <xdr:cNvPr id="235" name="直線コネクタ 234"/>
        <xdr:cNvCxnSpPr/>
      </xdr:nvCxnSpPr>
      <xdr:spPr>
        <a:xfrm>
          <a:off x="10388600" y="9465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24419</xdr:rowOff>
    </xdr:from>
    <xdr:ext cx="534377" cy="259045"/>
    <xdr:sp macro="" textlink="">
      <xdr:nvSpPr>
        <xdr:cNvPr id="236" name="【橋りょう・トンネル】&#10;一人当たり有形固定資産（償却資産）額平均値テキスト"/>
        <xdr:cNvSpPr txBox="1"/>
      </xdr:nvSpPr>
      <xdr:spPr>
        <a:xfrm>
          <a:off x="10515600" y="104828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1542</xdr:rowOff>
    </xdr:from>
    <xdr:to>
      <xdr:col>55</xdr:col>
      <xdr:colOff>50800</xdr:colOff>
      <xdr:row>62</xdr:row>
      <xdr:rowOff>103142</xdr:rowOff>
    </xdr:to>
    <xdr:sp macro="" textlink="">
      <xdr:nvSpPr>
        <xdr:cNvPr id="237" name="フローチャート: 判断 236"/>
        <xdr:cNvSpPr/>
      </xdr:nvSpPr>
      <xdr:spPr>
        <a:xfrm>
          <a:off x="10426700" y="1063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18767</xdr:rowOff>
    </xdr:from>
    <xdr:to>
      <xdr:col>50</xdr:col>
      <xdr:colOff>165100</xdr:colOff>
      <xdr:row>62</xdr:row>
      <xdr:rowOff>120367</xdr:rowOff>
    </xdr:to>
    <xdr:sp macro="" textlink="">
      <xdr:nvSpPr>
        <xdr:cNvPr id="238" name="フローチャート: 判断 237"/>
        <xdr:cNvSpPr/>
      </xdr:nvSpPr>
      <xdr:spPr>
        <a:xfrm>
          <a:off x="9588500" y="1064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27716</xdr:rowOff>
    </xdr:from>
    <xdr:to>
      <xdr:col>46</xdr:col>
      <xdr:colOff>38100</xdr:colOff>
      <xdr:row>62</xdr:row>
      <xdr:rowOff>129316</xdr:rowOff>
    </xdr:to>
    <xdr:sp macro="" textlink="">
      <xdr:nvSpPr>
        <xdr:cNvPr id="239" name="フローチャート: 判断 238"/>
        <xdr:cNvSpPr/>
      </xdr:nvSpPr>
      <xdr:spPr>
        <a:xfrm>
          <a:off x="8699500" y="1065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30666</xdr:rowOff>
    </xdr:from>
    <xdr:to>
      <xdr:col>41</xdr:col>
      <xdr:colOff>101600</xdr:colOff>
      <xdr:row>62</xdr:row>
      <xdr:rowOff>132266</xdr:rowOff>
    </xdr:to>
    <xdr:sp macro="" textlink="">
      <xdr:nvSpPr>
        <xdr:cNvPr id="240" name="フローチャート: 判断 239"/>
        <xdr:cNvSpPr/>
      </xdr:nvSpPr>
      <xdr:spPr>
        <a:xfrm>
          <a:off x="7810500" y="1066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4403</xdr:rowOff>
    </xdr:from>
    <xdr:to>
      <xdr:col>36</xdr:col>
      <xdr:colOff>165100</xdr:colOff>
      <xdr:row>62</xdr:row>
      <xdr:rowOff>106003</xdr:rowOff>
    </xdr:to>
    <xdr:sp macro="" textlink="">
      <xdr:nvSpPr>
        <xdr:cNvPr id="241" name="フローチャート: 判断 240"/>
        <xdr:cNvSpPr/>
      </xdr:nvSpPr>
      <xdr:spPr>
        <a:xfrm>
          <a:off x="6921500" y="1063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169498</xdr:rowOff>
    </xdr:from>
    <xdr:to>
      <xdr:col>55</xdr:col>
      <xdr:colOff>50800</xdr:colOff>
      <xdr:row>64</xdr:row>
      <xdr:rowOff>99648</xdr:rowOff>
    </xdr:to>
    <xdr:sp macro="" textlink="">
      <xdr:nvSpPr>
        <xdr:cNvPr id="247" name="楕円 246"/>
        <xdr:cNvSpPr/>
      </xdr:nvSpPr>
      <xdr:spPr>
        <a:xfrm>
          <a:off x="10426700" y="1097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84425</xdr:rowOff>
    </xdr:from>
    <xdr:ext cx="469744" cy="259045"/>
    <xdr:sp macro="" textlink="">
      <xdr:nvSpPr>
        <xdr:cNvPr id="248" name="【橋りょう・トンネル】&#10;一人当たり有形固定資産（償却資産）額該当値テキスト"/>
        <xdr:cNvSpPr txBox="1"/>
      </xdr:nvSpPr>
      <xdr:spPr>
        <a:xfrm>
          <a:off x="10515600" y="1088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171224</xdr:rowOff>
    </xdr:from>
    <xdr:to>
      <xdr:col>50</xdr:col>
      <xdr:colOff>165100</xdr:colOff>
      <xdr:row>64</xdr:row>
      <xdr:rowOff>101374</xdr:rowOff>
    </xdr:to>
    <xdr:sp macro="" textlink="">
      <xdr:nvSpPr>
        <xdr:cNvPr id="249" name="楕円 248"/>
        <xdr:cNvSpPr/>
      </xdr:nvSpPr>
      <xdr:spPr>
        <a:xfrm>
          <a:off x="9588500" y="1097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48848</xdr:rowOff>
    </xdr:from>
    <xdr:to>
      <xdr:col>55</xdr:col>
      <xdr:colOff>0</xdr:colOff>
      <xdr:row>64</xdr:row>
      <xdr:rowOff>50574</xdr:rowOff>
    </xdr:to>
    <xdr:cxnSp macro="">
      <xdr:nvCxnSpPr>
        <xdr:cNvPr id="250" name="直線コネクタ 249"/>
        <xdr:cNvCxnSpPr/>
      </xdr:nvCxnSpPr>
      <xdr:spPr>
        <a:xfrm flipV="1">
          <a:off x="9639300" y="11021648"/>
          <a:ext cx="838200" cy="1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1104</xdr:rowOff>
    </xdr:from>
    <xdr:to>
      <xdr:col>46</xdr:col>
      <xdr:colOff>38100</xdr:colOff>
      <xdr:row>64</xdr:row>
      <xdr:rowOff>102704</xdr:rowOff>
    </xdr:to>
    <xdr:sp macro="" textlink="">
      <xdr:nvSpPr>
        <xdr:cNvPr id="251" name="楕円 250"/>
        <xdr:cNvSpPr/>
      </xdr:nvSpPr>
      <xdr:spPr>
        <a:xfrm>
          <a:off x="8699500" y="1097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50574</xdr:rowOff>
    </xdr:from>
    <xdr:to>
      <xdr:col>50</xdr:col>
      <xdr:colOff>114300</xdr:colOff>
      <xdr:row>64</xdr:row>
      <xdr:rowOff>51904</xdr:rowOff>
    </xdr:to>
    <xdr:cxnSp macro="">
      <xdr:nvCxnSpPr>
        <xdr:cNvPr id="252" name="直線コネクタ 251"/>
        <xdr:cNvCxnSpPr/>
      </xdr:nvCxnSpPr>
      <xdr:spPr>
        <a:xfrm flipV="1">
          <a:off x="8750300" y="11023374"/>
          <a:ext cx="889000" cy="1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2757</xdr:rowOff>
    </xdr:from>
    <xdr:to>
      <xdr:col>41</xdr:col>
      <xdr:colOff>101600</xdr:colOff>
      <xdr:row>64</xdr:row>
      <xdr:rowOff>104357</xdr:rowOff>
    </xdr:to>
    <xdr:sp macro="" textlink="">
      <xdr:nvSpPr>
        <xdr:cNvPr id="253" name="楕円 252"/>
        <xdr:cNvSpPr/>
      </xdr:nvSpPr>
      <xdr:spPr>
        <a:xfrm>
          <a:off x="7810500" y="10975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51904</xdr:rowOff>
    </xdr:from>
    <xdr:to>
      <xdr:col>45</xdr:col>
      <xdr:colOff>177800</xdr:colOff>
      <xdr:row>64</xdr:row>
      <xdr:rowOff>53557</xdr:rowOff>
    </xdr:to>
    <xdr:cxnSp macro="">
      <xdr:nvCxnSpPr>
        <xdr:cNvPr id="254" name="直線コネクタ 253"/>
        <xdr:cNvCxnSpPr/>
      </xdr:nvCxnSpPr>
      <xdr:spPr>
        <a:xfrm flipV="1">
          <a:off x="7861300" y="11024704"/>
          <a:ext cx="889000" cy="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2769</xdr:rowOff>
    </xdr:from>
    <xdr:to>
      <xdr:col>36</xdr:col>
      <xdr:colOff>165100</xdr:colOff>
      <xdr:row>64</xdr:row>
      <xdr:rowOff>104369</xdr:rowOff>
    </xdr:to>
    <xdr:sp macro="" textlink="">
      <xdr:nvSpPr>
        <xdr:cNvPr id="255" name="楕円 254"/>
        <xdr:cNvSpPr/>
      </xdr:nvSpPr>
      <xdr:spPr>
        <a:xfrm>
          <a:off x="6921500" y="1097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53557</xdr:rowOff>
    </xdr:from>
    <xdr:to>
      <xdr:col>41</xdr:col>
      <xdr:colOff>50800</xdr:colOff>
      <xdr:row>64</xdr:row>
      <xdr:rowOff>53569</xdr:rowOff>
    </xdr:to>
    <xdr:cxnSp macro="">
      <xdr:nvCxnSpPr>
        <xdr:cNvPr id="256" name="直線コネクタ 255"/>
        <xdr:cNvCxnSpPr/>
      </xdr:nvCxnSpPr>
      <xdr:spPr>
        <a:xfrm flipV="1">
          <a:off x="6972300" y="11026357"/>
          <a:ext cx="88900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136894</xdr:rowOff>
    </xdr:from>
    <xdr:ext cx="534377" cy="259045"/>
    <xdr:sp macro="" textlink="">
      <xdr:nvSpPr>
        <xdr:cNvPr id="257" name="n_1aveValue【橋りょう・トンネル】&#10;一人当たり有形固定資産（償却資産）額"/>
        <xdr:cNvSpPr txBox="1"/>
      </xdr:nvSpPr>
      <xdr:spPr>
        <a:xfrm>
          <a:off x="9359411" y="10423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145843</xdr:rowOff>
    </xdr:from>
    <xdr:ext cx="534377" cy="259045"/>
    <xdr:sp macro="" textlink="">
      <xdr:nvSpPr>
        <xdr:cNvPr id="258" name="n_2aveValue【橋りょう・トンネル】&#10;一人当たり有形固定資産（償却資産）額"/>
        <xdr:cNvSpPr txBox="1"/>
      </xdr:nvSpPr>
      <xdr:spPr>
        <a:xfrm>
          <a:off x="8483111" y="1043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148793</xdr:rowOff>
    </xdr:from>
    <xdr:ext cx="534377" cy="259045"/>
    <xdr:sp macro="" textlink="">
      <xdr:nvSpPr>
        <xdr:cNvPr id="259" name="n_3aveValue【橋りょう・トンネル】&#10;一人当たり有形固定資産（償却資産）額"/>
        <xdr:cNvSpPr txBox="1"/>
      </xdr:nvSpPr>
      <xdr:spPr>
        <a:xfrm>
          <a:off x="7594111" y="1043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122530</xdr:rowOff>
    </xdr:from>
    <xdr:ext cx="534377" cy="259045"/>
    <xdr:sp macro="" textlink="">
      <xdr:nvSpPr>
        <xdr:cNvPr id="260" name="n_4aveValue【橋りょう・トンネル】&#10;一人当たり有形固定資産（償却資産）額"/>
        <xdr:cNvSpPr txBox="1"/>
      </xdr:nvSpPr>
      <xdr:spPr>
        <a:xfrm>
          <a:off x="6705111" y="1040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92501</xdr:rowOff>
    </xdr:from>
    <xdr:ext cx="469744" cy="259045"/>
    <xdr:sp macro="" textlink="">
      <xdr:nvSpPr>
        <xdr:cNvPr id="261" name="n_1mainValue【橋りょう・トンネル】&#10;一人当たり有形固定資産（償却資産）額"/>
        <xdr:cNvSpPr txBox="1"/>
      </xdr:nvSpPr>
      <xdr:spPr>
        <a:xfrm>
          <a:off x="9391728" y="1106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93831</xdr:rowOff>
    </xdr:from>
    <xdr:ext cx="469744" cy="259045"/>
    <xdr:sp macro="" textlink="">
      <xdr:nvSpPr>
        <xdr:cNvPr id="262" name="n_2mainValue【橋りょう・トンネル】&#10;一人当たり有形固定資産（償却資産）額"/>
        <xdr:cNvSpPr txBox="1"/>
      </xdr:nvSpPr>
      <xdr:spPr>
        <a:xfrm>
          <a:off x="8515428" y="11066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95484</xdr:rowOff>
    </xdr:from>
    <xdr:ext cx="469744" cy="259045"/>
    <xdr:sp macro="" textlink="">
      <xdr:nvSpPr>
        <xdr:cNvPr id="263" name="n_3mainValue【橋りょう・トンネル】&#10;一人当たり有形固定資産（償却資産）額"/>
        <xdr:cNvSpPr txBox="1"/>
      </xdr:nvSpPr>
      <xdr:spPr>
        <a:xfrm>
          <a:off x="7626428" y="11068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95496</xdr:rowOff>
    </xdr:from>
    <xdr:ext cx="469744" cy="259045"/>
    <xdr:sp macro="" textlink="">
      <xdr:nvSpPr>
        <xdr:cNvPr id="264" name="n_4mainValue【橋りょう・トンネル】&#10;一人当たり有形固定資産（償却資産）額"/>
        <xdr:cNvSpPr txBox="1"/>
      </xdr:nvSpPr>
      <xdr:spPr>
        <a:xfrm>
          <a:off x="6737428" y="11068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160020</xdr:rowOff>
    </xdr:from>
    <xdr:to>
      <xdr:col>24</xdr:col>
      <xdr:colOff>62865</xdr:colOff>
      <xdr:row>86</xdr:row>
      <xdr:rowOff>59055</xdr:rowOff>
    </xdr:to>
    <xdr:cxnSp macro="">
      <xdr:nvCxnSpPr>
        <xdr:cNvPr id="289" name="直線コネクタ 288"/>
        <xdr:cNvCxnSpPr/>
      </xdr:nvCxnSpPr>
      <xdr:spPr>
        <a:xfrm flipV="1">
          <a:off x="4634865" y="13533120"/>
          <a:ext cx="0" cy="1270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62882</xdr:rowOff>
    </xdr:from>
    <xdr:ext cx="405111" cy="259045"/>
    <xdr:sp macro="" textlink="">
      <xdr:nvSpPr>
        <xdr:cNvPr id="290" name="【公営住宅】&#10;有形固定資産減価償却率最小値テキスト"/>
        <xdr:cNvSpPr txBox="1"/>
      </xdr:nvSpPr>
      <xdr:spPr>
        <a:xfrm>
          <a:off x="4673600" y="1480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59055</xdr:rowOff>
    </xdr:from>
    <xdr:to>
      <xdr:col>24</xdr:col>
      <xdr:colOff>152400</xdr:colOff>
      <xdr:row>86</xdr:row>
      <xdr:rowOff>59055</xdr:rowOff>
    </xdr:to>
    <xdr:cxnSp macro="">
      <xdr:nvCxnSpPr>
        <xdr:cNvPr id="291" name="直線コネクタ 290"/>
        <xdr:cNvCxnSpPr/>
      </xdr:nvCxnSpPr>
      <xdr:spPr>
        <a:xfrm>
          <a:off x="4546600" y="1480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106697</xdr:rowOff>
    </xdr:from>
    <xdr:ext cx="405111" cy="259045"/>
    <xdr:sp macro="" textlink="">
      <xdr:nvSpPr>
        <xdr:cNvPr id="292" name="【公営住宅】&#10;有形固定資産減価償却率最大値テキスト"/>
        <xdr:cNvSpPr txBox="1"/>
      </xdr:nvSpPr>
      <xdr:spPr>
        <a:xfrm>
          <a:off x="4673600" y="13308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160020</xdr:rowOff>
    </xdr:from>
    <xdr:to>
      <xdr:col>24</xdr:col>
      <xdr:colOff>152400</xdr:colOff>
      <xdr:row>78</xdr:row>
      <xdr:rowOff>160020</xdr:rowOff>
    </xdr:to>
    <xdr:cxnSp macro="">
      <xdr:nvCxnSpPr>
        <xdr:cNvPr id="293" name="直線コネクタ 292"/>
        <xdr:cNvCxnSpPr/>
      </xdr:nvCxnSpPr>
      <xdr:spPr>
        <a:xfrm>
          <a:off x="4546600" y="1353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160672</xdr:rowOff>
    </xdr:from>
    <xdr:ext cx="405111" cy="259045"/>
    <xdr:sp macro="" textlink="">
      <xdr:nvSpPr>
        <xdr:cNvPr id="294" name="【公営住宅】&#10;有形固定資産減価償却率平均値テキスト"/>
        <xdr:cNvSpPr txBox="1"/>
      </xdr:nvSpPr>
      <xdr:spPr>
        <a:xfrm>
          <a:off x="4673600" y="140481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137795</xdr:rowOff>
    </xdr:from>
    <xdr:to>
      <xdr:col>24</xdr:col>
      <xdr:colOff>114300</xdr:colOff>
      <xdr:row>83</xdr:row>
      <xdr:rowOff>67945</xdr:rowOff>
    </xdr:to>
    <xdr:sp macro="" textlink="">
      <xdr:nvSpPr>
        <xdr:cNvPr id="295" name="フローチャート: 判断 294"/>
        <xdr:cNvSpPr/>
      </xdr:nvSpPr>
      <xdr:spPr>
        <a:xfrm>
          <a:off x="4584700" y="1419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128270</xdr:rowOff>
    </xdr:from>
    <xdr:to>
      <xdr:col>20</xdr:col>
      <xdr:colOff>38100</xdr:colOff>
      <xdr:row>83</xdr:row>
      <xdr:rowOff>58420</xdr:rowOff>
    </xdr:to>
    <xdr:sp macro="" textlink="">
      <xdr:nvSpPr>
        <xdr:cNvPr id="296" name="フローチャート: 判断 295"/>
        <xdr:cNvSpPr/>
      </xdr:nvSpPr>
      <xdr:spPr>
        <a:xfrm>
          <a:off x="3746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135889</xdr:rowOff>
    </xdr:from>
    <xdr:to>
      <xdr:col>15</xdr:col>
      <xdr:colOff>101600</xdr:colOff>
      <xdr:row>83</xdr:row>
      <xdr:rowOff>66039</xdr:rowOff>
    </xdr:to>
    <xdr:sp macro="" textlink="">
      <xdr:nvSpPr>
        <xdr:cNvPr id="297" name="フローチャート: 判断 296"/>
        <xdr:cNvSpPr/>
      </xdr:nvSpPr>
      <xdr:spPr>
        <a:xfrm>
          <a:off x="28575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101600</xdr:rowOff>
    </xdr:from>
    <xdr:to>
      <xdr:col>10</xdr:col>
      <xdr:colOff>165100</xdr:colOff>
      <xdr:row>83</xdr:row>
      <xdr:rowOff>31750</xdr:rowOff>
    </xdr:to>
    <xdr:sp macro="" textlink="">
      <xdr:nvSpPr>
        <xdr:cNvPr id="298" name="フローチャート: 判断 297"/>
        <xdr:cNvSpPr/>
      </xdr:nvSpPr>
      <xdr:spPr>
        <a:xfrm>
          <a:off x="1968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55880</xdr:rowOff>
    </xdr:from>
    <xdr:to>
      <xdr:col>6</xdr:col>
      <xdr:colOff>38100</xdr:colOff>
      <xdr:row>82</xdr:row>
      <xdr:rowOff>157480</xdr:rowOff>
    </xdr:to>
    <xdr:sp macro="" textlink="">
      <xdr:nvSpPr>
        <xdr:cNvPr id="299" name="フローチャート: 判断 298"/>
        <xdr:cNvSpPr/>
      </xdr:nvSpPr>
      <xdr:spPr>
        <a:xfrm>
          <a:off x="1079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71120</xdr:rowOff>
    </xdr:from>
    <xdr:to>
      <xdr:col>24</xdr:col>
      <xdr:colOff>114300</xdr:colOff>
      <xdr:row>84</xdr:row>
      <xdr:rowOff>1270</xdr:rowOff>
    </xdr:to>
    <xdr:sp macro="" textlink="">
      <xdr:nvSpPr>
        <xdr:cNvPr id="305" name="楕円 304"/>
        <xdr:cNvSpPr/>
      </xdr:nvSpPr>
      <xdr:spPr>
        <a:xfrm>
          <a:off x="4584700" y="1430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49547</xdr:rowOff>
    </xdr:from>
    <xdr:ext cx="405111" cy="259045"/>
    <xdr:sp macro="" textlink="">
      <xdr:nvSpPr>
        <xdr:cNvPr id="306" name="【公営住宅】&#10;有形固定資産減価償却率該当値テキスト"/>
        <xdr:cNvSpPr txBox="1"/>
      </xdr:nvSpPr>
      <xdr:spPr>
        <a:xfrm>
          <a:off x="4673600"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29211</xdr:rowOff>
    </xdr:from>
    <xdr:to>
      <xdr:col>20</xdr:col>
      <xdr:colOff>38100</xdr:colOff>
      <xdr:row>83</xdr:row>
      <xdr:rowOff>130811</xdr:rowOff>
    </xdr:to>
    <xdr:sp macro="" textlink="">
      <xdr:nvSpPr>
        <xdr:cNvPr id="307" name="楕円 306"/>
        <xdr:cNvSpPr/>
      </xdr:nvSpPr>
      <xdr:spPr>
        <a:xfrm>
          <a:off x="3746500" y="1425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80011</xdr:rowOff>
    </xdr:from>
    <xdr:to>
      <xdr:col>24</xdr:col>
      <xdr:colOff>63500</xdr:colOff>
      <xdr:row>83</xdr:row>
      <xdr:rowOff>121920</xdr:rowOff>
    </xdr:to>
    <xdr:cxnSp macro="">
      <xdr:nvCxnSpPr>
        <xdr:cNvPr id="308" name="直線コネクタ 307"/>
        <xdr:cNvCxnSpPr/>
      </xdr:nvCxnSpPr>
      <xdr:spPr>
        <a:xfrm>
          <a:off x="3797300" y="1431036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158750</xdr:rowOff>
    </xdr:from>
    <xdr:to>
      <xdr:col>15</xdr:col>
      <xdr:colOff>101600</xdr:colOff>
      <xdr:row>83</xdr:row>
      <xdr:rowOff>88900</xdr:rowOff>
    </xdr:to>
    <xdr:sp macro="" textlink="">
      <xdr:nvSpPr>
        <xdr:cNvPr id="309" name="楕円 308"/>
        <xdr:cNvSpPr/>
      </xdr:nvSpPr>
      <xdr:spPr>
        <a:xfrm>
          <a:off x="2857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38100</xdr:rowOff>
    </xdr:from>
    <xdr:to>
      <xdr:col>19</xdr:col>
      <xdr:colOff>177800</xdr:colOff>
      <xdr:row>83</xdr:row>
      <xdr:rowOff>80011</xdr:rowOff>
    </xdr:to>
    <xdr:cxnSp macro="">
      <xdr:nvCxnSpPr>
        <xdr:cNvPr id="310" name="直線コネクタ 309"/>
        <xdr:cNvCxnSpPr/>
      </xdr:nvCxnSpPr>
      <xdr:spPr>
        <a:xfrm>
          <a:off x="2908300" y="14268450"/>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116839</xdr:rowOff>
    </xdr:from>
    <xdr:to>
      <xdr:col>10</xdr:col>
      <xdr:colOff>165100</xdr:colOff>
      <xdr:row>83</xdr:row>
      <xdr:rowOff>46989</xdr:rowOff>
    </xdr:to>
    <xdr:sp macro="" textlink="">
      <xdr:nvSpPr>
        <xdr:cNvPr id="311" name="楕円 310"/>
        <xdr:cNvSpPr/>
      </xdr:nvSpPr>
      <xdr:spPr>
        <a:xfrm>
          <a:off x="1968500" y="1417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167639</xdr:rowOff>
    </xdr:from>
    <xdr:to>
      <xdr:col>15</xdr:col>
      <xdr:colOff>50800</xdr:colOff>
      <xdr:row>83</xdr:row>
      <xdr:rowOff>38100</xdr:rowOff>
    </xdr:to>
    <xdr:cxnSp macro="">
      <xdr:nvCxnSpPr>
        <xdr:cNvPr id="312" name="直線コネクタ 311"/>
        <xdr:cNvCxnSpPr/>
      </xdr:nvCxnSpPr>
      <xdr:spPr>
        <a:xfrm>
          <a:off x="2019300" y="142265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73025</xdr:rowOff>
    </xdr:from>
    <xdr:to>
      <xdr:col>6</xdr:col>
      <xdr:colOff>38100</xdr:colOff>
      <xdr:row>83</xdr:row>
      <xdr:rowOff>3175</xdr:rowOff>
    </xdr:to>
    <xdr:sp macro="" textlink="">
      <xdr:nvSpPr>
        <xdr:cNvPr id="313" name="楕円 312"/>
        <xdr:cNvSpPr/>
      </xdr:nvSpPr>
      <xdr:spPr>
        <a:xfrm>
          <a:off x="1079500" y="1413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123825</xdr:rowOff>
    </xdr:from>
    <xdr:to>
      <xdr:col>10</xdr:col>
      <xdr:colOff>114300</xdr:colOff>
      <xdr:row>82</xdr:row>
      <xdr:rowOff>167639</xdr:rowOff>
    </xdr:to>
    <xdr:cxnSp macro="">
      <xdr:nvCxnSpPr>
        <xdr:cNvPr id="314" name="直線コネクタ 313"/>
        <xdr:cNvCxnSpPr/>
      </xdr:nvCxnSpPr>
      <xdr:spPr>
        <a:xfrm>
          <a:off x="1130300" y="1418272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74947</xdr:rowOff>
    </xdr:from>
    <xdr:ext cx="405111" cy="259045"/>
    <xdr:sp macro="" textlink="">
      <xdr:nvSpPr>
        <xdr:cNvPr id="315" name="n_1aveValue【公営住宅】&#10;有形固定資産減価償却率"/>
        <xdr:cNvSpPr txBox="1"/>
      </xdr:nvSpPr>
      <xdr:spPr>
        <a:xfrm>
          <a:off x="3582044" y="1396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82566</xdr:rowOff>
    </xdr:from>
    <xdr:ext cx="405111" cy="259045"/>
    <xdr:sp macro="" textlink="">
      <xdr:nvSpPr>
        <xdr:cNvPr id="316" name="n_2aveValue【公営住宅】&#10;有形固定資産減価償却率"/>
        <xdr:cNvSpPr txBox="1"/>
      </xdr:nvSpPr>
      <xdr:spPr>
        <a:xfrm>
          <a:off x="2705744" y="13970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48277</xdr:rowOff>
    </xdr:from>
    <xdr:ext cx="405111" cy="259045"/>
    <xdr:sp macro="" textlink="">
      <xdr:nvSpPr>
        <xdr:cNvPr id="317" name="n_3aveValue【公営住宅】&#10;有形固定資産減価償却率"/>
        <xdr:cNvSpPr txBox="1"/>
      </xdr:nvSpPr>
      <xdr:spPr>
        <a:xfrm>
          <a:off x="1816744"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2557</xdr:rowOff>
    </xdr:from>
    <xdr:ext cx="405111" cy="259045"/>
    <xdr:sp macro="" textlink="">
      <xdr:nvSpPr>
        <xdr:cNvPr id="318" name="n_4aveValue【公営住宅】&#10;有形固定資産減価償却率"/>
        <xdr:cNvSpPr txBox="1"/>
      </xdr:nvSpPr>
      <xdr:spPr>
        <a:xfrm>
          <a:off x="9277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121938</xdr:rowOff>
    </xdr:from>
    <xdr:ext cx="405111" cy="259045"/>
    <xdr:sp macro="" textlink="">
      <xdr:nvSpPr>
        <xdr:cNvPr id="319" name="n_1mainValue【公営住宅】&#10;有形固定資産減価償却率"/>
        <xdr:cNvSpPr txBox="1"/>
      </xdr:nvSpPr>
      <xdr:spPr>
        <a:xfrm>
          <a:off x="3582044" y="1435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80027</xdr:rowOff>
    </xdr:from>
    <xdr:ext cx="405111" cy="259045"/>
    <xdr:sp macro="" textlink="">
      <xdr:nvSpPr>
        <xdr:cNvPr id="320" name="n_2mainValue【公営住宅】&#10;有形固定資産減価償却率"/>
        <xdr:cNvSpPr txBox="1"/>
      </xdr:nvSpPr>
      <xdr:spPr>
        <a:xfrm>
          <a:off x="27057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38116</xdr:rowOff>
    </xdr:from>
    <xdr:ext cx="405111" cy="259045"/>
    <xdr:sp macro="" textlink="">
      <xdr:nvSpPr>
        <xdr:cNvPr id="321" name="n_3mainValue【公営住宅】&#10;有形固定資産減価償却率"/>
        <xdr:cNvSpPr txBox="1"/>
      </xdr:nvSpPr>
      <xdr:spPr>
        <a:xfrm>
          <a:off x="1816744"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165752</xdr:rowOff>
    </xdr:from>
    <xdr:ext cx="405111" cy="259045"/>
    <xdr:sp macro="" textlink="">
      <xdr:nvSpPr>
        <xdr:cNvPr id="322" name="n_4mainValue【公営住宅】&#10;有形固定資産減価償却率"/>
        <xdr:cNvSpPr txBox="1"/>
      </xdr:nvSpPr>
      <xdr:spPr>
        <a:xfrm>
          <a:off x="927744" y="1422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3" name="直線コネクタ 332"/>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4" name="テキスト ボックス 333"/>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7" name="直線コネクタ 336"/>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8" name="テキスト ボックス 337"/>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21526</xdr:rowOff>
    </xdr:from>
    <xdr:to>
      <xdr:col>54</xdr:col>
      <xdr:colOff>189865</xdr:colOff>
      <xdr:row>85</xdr:row>
      <xdr:rowOff>89536</xdr:rowOff>
    </xdr:to>
    <xdr:cxnSp macro="">
      <xdr:nvCxnSpPr>
        <xdr:cNvPr id="342" name="直線コネクタ 341"/>
        <xdr:cNvCxnSpPr/>
      </xdr:nvCxnSpPr>
      <xdr:spPr>
        <a:xfrm flipV="1">
          <a:off x="10476865" y="13394626"/>
          <a:ext cx="0" cy="1268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3" name="【公営住宅】&#10;一人当たり面積最小値テキスト"/>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4" name="直線コネクタ 343"/>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139653</xdr:rowOff>
    </xdr:from>
    <xdr:ext cx="469744" cy="259045"/>
    <xdr:sp macro="" textlink="">
      <xdr:nvSpPr>
        <xdr:cNvPr id="345" name="【公営住宅】&#10;一人当たり面積最大値テキスト"/>
        <xdr:cNvSpPr txBox="1"/>
      </xdr:nvSpPr>
      <xdr:spPr>
        <a:xfrm>
          <a:off x="10515600" y="1316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21526</xdr:rowOff>
    </xdr:from>
    <xdr:to>
      <xdr:col>55</xdr:col>
      <xdr:colOff>88900</xdr:colOff>
      <xdr:row>78</xdr:row>
      <xdr:rowOff>21526</xdr:rowOff>
    </xdr:to>
    <xdr:cxnSp macro="">
      <xdr:nvCxnSpPr>
        <xdr:cNvPr id="346" name="直線コネクタ 345"/>
        <xdr:cNvCxnSpPr/>
      </xdr:nvCxnSpPr>
      <xdr:spPr>
        <a:xfrm>
          <a:off x="10388600" y="1339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2176</xdr:rowOff>
    </xdr:from>
    <xdr:ext cx="469744" cy="259045"/>
    <xdr:sp macro="" textlink="">
      <xdr:nvSpPr>
        <xdr:cNvPr id="347" name="【公営住宅】&#10;一人当たり面積平均値テキスト"/>
        <xdr:cNvSpPr txBox="1"/>
      </xdr:nvSpPr>
      <xdr:spPr>
        <a:xfrm>
          <a:off x="10515600" y="14232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150749</xdr:rowOff>
    </xdr:from>
    <xdr:to>
      <xdr:col>55</xdr:col>
      <xdr:colOff>50800</xdr:colOff>
      <xdr:row>84</xdr:row>
      <xdr:rowOff>80899</xdr:rowOff>
    </xdr:to>
    <xdr:sp macro="" textlink="">
      <xdr:nvSpPr>
        <xdr:cNvPr id="348" name="フローチャート: 判断 347"/>
        <xdr:cNvSpPr/>
      </xdr:nvSpPr>
      <xdr:spPr>
        <a:xfrm>
          <a:off x="10426700" y="1438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156463</xdr:rowOff>
    </xdr:from>
    <xdr:to>
      <xdr:col>50</xdr:col>
      <xdr:colOff>165100</xdr:colOff>
      <xdr:row>84</xdr:row>
      <xdr:rowOff>86613</xdr:rowOff>
    </xdr:to>
    <xdr:sp macro="" textlink="">
      <xdr:nvSpPr>
        <xdr:cNvPr id="349" name="フローチャート: 判断 348"/>
        <xdr:cNvSpPr/>
      </xdr:nvSpPr>
      <xdr:spPr>
        <a:xfrm>
          <a:off x="9588500" y="143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162750</xdr:rowOff>
    </xdr:from>
    <xdr:to>
      <xdr:col>46</xdr:col>
      <xdr:colOff>38100</xdr:colOff>
      <xdr:row>84</xdr:row>
      <xdr:rowOff>92900</xdr:rowOff>
    </xdr:to>
    <xdr:sp macro="" textlink="">
      <xdr:nvSpPr>
        <xdr:cNvPr id="350" name="フローチャート: 判断 349"/>
        <xdr:cNvSpPr/>
      </xdr:nvSpPr>
      <xdr:spPr>
        <a:xfrm>
          <a:off x="8699500" y="1439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153036</xdr:rowOff>
    </xdr:from>
    <xdr:to>
      <xdr:col>41</xdr:col>
      <xdr:colOff>101600</xdr:colOff>
      <xdr:row>84</xdr:row>
      <xdr:rowOff>83186</xdr:rowOff>
    </xdr:to>
    <xdr:sp macro="" textlink="">
      <xdr:nvSpPr>
        <xdr:cNvPr id="351" name="フローチャート: 判断 350"/>
        <xdr:cNvSpPr/>
      </xdr:nvSpPr>
      <xdr:spPr>
        <a:xfrm>
          <a:off x="7810500" y="1438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143890</xdr:rowOff>
    </xdr:from>
    <xdr:to>
      <xdr:col>36</xdr:col>
      <xdr:colOff>165100</xdr:colOff>
      <xdr:row>84</xdr:row>
      <xdr:rowOff>74040</xdr:rowOff>
    </xdr:to>
    <xdr:sp macro="" textlink="">
      <xdr:nvSpPr>
        <xdr:cNvPr id="352" name="フローチャート: 判断 351"/>
        <xdr:cNvSpPr/>
      </xdr:nvSpPr>
      <xdr:spPr>
        <a:xfrm>
          <a:off x="6921500" y="1437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358" name="楕円 357"/>
        <xdr:cNvSpPr/>
      </xdr:nvSpPr>
      <xdr:spPr>
        <a:xfrm>
          <a:off x="104267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119397</xdr:rowOff>
    </xdr:from>
    <xdr:ext cx="469744" cy="259045"/>
    <xdr:sp macro="" textlink="">
      <xdr:nvSpPr>
        <xdr:cNvPr id="359" name="【公営住宅】&#10;一人当たり面積該当値テキスト"/>
        <xdr:cNvSpPr txBox="1"/>
      </xdr:nvSpPr>
      <xdr:spPr>
        <a:xfrm>
          <a:off x="10515600" y="14521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33020</xdr:rowOff>
    </xdr:from>
    <xdr:to>
      <xdr:col>50</xdr:col>
      <xdr:colOff>165100</xdr:colOff>
      <xdr:row>85</xdr:row>
      <xdr:rowOff>134620</xdr:rowOff>
    </xdr:to>
    <xdr:sp macro="" textlink="">
      <xdr:nvSpPr>
        <xdr:cNvPr id="360" name="楕円 359"/>
        <xdr:cNvSpPr/>
      </xdr:nvSpPr>
      <xdr:spPr>
        <a:xfrm>
          <a:off x="9588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83820</xdr:rowOff>
    </xdr:from>
    <xdr:to>
      <xdr:col>55</xdr:col>
      <xdr:colOff>0</xdr:colOff>
      <xdr:row>85</xdr:row>
      <xdr:rowOff>83820</xdr:rowOff>
    </xdr:to>
    <xdr:cxnSp macro="">
      <xdr:nvCxnSpPr>
        <xdr:cNvPr id="361" name="直線コネクタ 360"/>
        <xdr:cNvCxnSpPr/>
      </xdr:nvCxnSpPr>
      <xdr:spPr>
        <a:xfrm>
          <a:off x="9639300" y="146570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32449</xdr:rowOff>
    </xdr:from>
    <xdr:to>
      <xdr:col>46</xdr:col>
      <xdr:colOff>38100</xdr:colOff>
      <xdr:row>85</xdr:row>
      <xdr:rowOff>134049</xdr:rowOff>
    </xdr:to>
    <xdr:sp macro="" textlink="">
      <xdr:nvSpPr>
        <xdr:cNvPr id="362" name="楕円 361"/>
        <xdr:cNvSpPr/>
      </xdr:nvSpPr>
      <xdr:spPr>
        <a:xfrm>
          <a:off x="8699500" y="1460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83249</xdr:rowOff>
    </xdr:from>
    <xdr:to>
      <xdr:col>50</xdr:col>
      <xdr:colOff>114300</xdr:colOff>
      <xdr:row>85</xdr:row>
      <xdr:rowOff>83820</xdr:rowOff>
    </xdr:to>
    <xdr:cxnSp macro="">
      <xdr:nvCxnSpPr>
        <xdr:cNvPr id="363" name="直線コネクタ 362"/>
        <xdr:cNvCxnSpPr/>
      </xdr:nvCxnSpPr>
      <xdr:spPr>
        <a:xfrm>
          <a:off x="8750300" y="14656499"/>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32449</xdr:rowOff>
    </xdr:from>
    <xdr:to>
      <xdr:col>41</xdr:col>
      <xdr:colOff>101600</xdr:colOff>
      <xdr:row>85</xdr:row>
      <xdr:rowOff>134049</xdr:rowOff>
    </xdr:to>
    <xdr:sp macro="" textlink="">
      <xdr:nvSpPr>
        <xdr:cNvPr id="364" name="楕円 363"/>
        <xdr:cNvSpPr/>
      </xdr:nvSpPr>
      <xdr:spPr>
        <a:xfrm>
          <a:off x="7810500" y="1460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83249</xdr:rowOff>
    </xdr:from>
    <xdr:to>
      <xdr:col>45</xdr:col>
      <xdr:colOff>177800</xdr:colOff>
      <xdr:row>85</xdr:row>
      <xdr:rowOff>83249</xdr:rowOff>
    </xdr:to>
    <xdr:cxnSp macro="">
      <xdr:nvCxnSpPr>
        <xdr:cNvPr id="365" name="直線コネクタ 364"/>
        <xdr:cNvCxnSpPr/>
      </xdr:nvCxnSpPr>
      <xdr:spPr>
        <a:xfrm>
          <a:off x="7861300" y="146564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32449</xdr:rowOff>
    </xdr:from>
    <xdr:to>
      <xdr:col>36</xdr:col>
      <xdr:colOff>165100</xdr:colOff>
      <xdr:row>85</xdr:row>
      <xdr:rowOff>134049</xdr:rowOff>
    </xdr:to>
    <xdr:sp macro="" textlink="">
      <xdr:nvSpPr>
        <xdr:cNvPr id="366" name="楕円 365"/>
        <xdr:cNvSpPr/>
      </xdr:nvSpPr>
      <xdr:spPr>
        <a:xfrm>
          <a:off x="6921500" y="1460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83249</xdr:rowOff>
    </xdr:from>
    <xdr:to>
      <xdr:col>41</xdr:col>
      <xdr:colOff>50800</xdr:colOff>
      <xdr:row>85</xdr:row>
      <xdr:rowOff>83249</xdr:rowOff>
    </xdr:to>
    <xdr:cxnSp macro="">
      <xdr:nvCxnSpPr>
        <xdr:cNvPr id="367" name="直線コネクタ 366"/>
        <xdr:cNvCxnSpPr/>
      </xdr:nvCxnSpPr>
      <xdr:spPr>
        <a:xfrm>
          <a:off x="6972300" y="146564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103140</xdr:rowOff>
    </xdr:from>
    <xdr:ext cx="469744" cy="259045"/>
    <xdr:sp macro="" textlink="">
      <xdr:nvSpPr>
        <xdr:cNvPr id="368" name="n_1aveValue【公営住宅】&#10;一人当たり面積"/>
        <xdr:cNvSpPr txBox="1"/>
      </xdr:nvSpPr>
      <xdr:spPr>
        <a:xfrm>
          <a:off x="9391727" y="1416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109427</xdr:rowOff>
    </xdr:from>
    <xdr:ext cx="469744" cy="259045"/>
    <xdr:sp macro="" textlink="">
      <xdr:nvSpPr>
        <xdr:cNvPr id="369" name="n_2aveValue【公営住宅】&#10;一人当たり面積"/>
        <xdr:cNvSpPr txBox="1"/>
      </xdr:nvSpPr>
      <xdr:spPr>
        <a:xfrm>
          <a:off x="8515427" y="1416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99713</xdr:rowOff>
    </xdr:from>
    <xdr:ext cx="469744" cy="259045"/>
    <xdr:sp macro="" textlink="">
      <xdr:nvSpPr>
        <xdr:cNvPr id="370" name="n_3aveValue【公営住宅】&#10;一人当たり面積"/>
        <xdr:cNvSpPr txBox="1"/>
      </xdr:nvSpPr>
      <xdr:spPr>
        <a:xfrm>
          <a:off x="7626427" y="1415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90567</xdr:rowOff>
    </xdr:from>
    <xdr:ext cx="469744" cy="259045"/>
    <xdr:sp macro="" textlink="">
      <xdr:nvSpPr>
        <xdr:cNvPr id="371" name="n_4aveValue【公営住宅】&#10;一人当たり面積"/>
        <xdr:cNvSpPr txBox="1"/>
      </xdr:nvSpPr>
      <xdr:spPr>
        <a:xfrm>
          <a:off x="6737427" y="1414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125747</xdr:rowOff>
    </xdr:from>
    <xdr:ext cx="469744" cy="259045"/>
    <xdr:sp macro="" textlink="">
      <xdr:nvSpPr>
        <xdr:cNvPr id="372" name="n_1mainValue【公営住宅】&#10;一人当たり面積"/>
        <xdr:cNvSpPr txBox="1"/>
      </xdr:nvSpPr>
      <xdr:spPr>
        <a:xfrm>
          <a:off x="93917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125176</xdr:rowOff>
    </xdr:from>
    <xdr:ext cx="469744" cy="259045"/>
    <xdr:sp macro="" textlink="">
      <xdr:nvSpPr>
        <xdr:cNvPr id="373" name="n_2mainValue【公営住宅】&#10;一人当たり面積"/>
        <xdr:cNvSpPr txBox="1"/>
      </xdr:nvSpPr>
      <xdr:spPr>
        <a:xfrm>
          <a:off x="8515427" y="14698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125176</xdr:rowOff>
    </xdr:from>
    <xdr:ext cx="469744" cy="259045"/>
    <xdr:sp macro="" textlink="">
      <xdr:nvSpPr>
        <xdr:cNvPr id="374" name="n_3mainValue【公営住宅】&#10;一人当たり面積"/>
        <xdr:cNvSpPr txBox="1"/>
      </xdr:nvSpPr>
      <xdr:spPr>
        <a:xfrm>
          <a:off x="7626427" y="14698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125176</xdr:rowOff>
    </xdr:from>
    <xdr:ext cx="469744" cy="259045"/>
    <xdr:sp macro="" textlink="">
      <xdr:nvSpPr>
        <xdr:cNvPr id="375" name="n_4mainValue【公営住宅】&#10;一人当たり面積"/>
        <xdr:cNvSpPr txBox="1"/>
      </xdr:nvSpPr>
      <xdr:spPr>
        <a:xfrm>
          <a:off x="6737427" y="14698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3" name="直線コネクタ 40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4" name="テキスト ボックス 403"/>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5" name="直線コネクタ 40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6" name="テキスト ボックス 40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7" name="直線コネクタ 40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8" name="テキスト ボックス 40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9" name="直線コネクタ 40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0" name="テキスト ボックス 40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1" name="直線コネクタ 41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2" name="テキスト ボックス 411"/>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3" name="直線コネクタ 41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4" name="テキスト ボックス 413"/>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40005</xdr:rowOff>
    </xdr:from>
    <xdr:to>
      <xdr:col>85</xdr:col>
      <xdr:colOff>126364</xdr:colOff>
      <xdr:row>41</xdr:row>
      <xdr:rowOff>125730</xdr:rowOff>
    </xdr:to>
    <xdr:cxnSp macro="">
      <xdr:nvCxnSpPr>
        <xdr:cNvPr id="416" name="直線コネクタ 415"/>
        <xdr:cNvCxnSpPr/>
      </xdr:nvCxnSpPr>
      <xdr:spPr>
        <a:xfrm flipV="1">
          <a:off x="16318864" y="5697855"/>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129557</xdr:rowOff>
    </xdr:from>
    <xdr:ext cx="405111" cy="259045"/>
    <xdr:sp macro="" textlink="">
      <xdr:nvSpPr>
        <xdr:cNvPr id="417" name="【認定こども園・幼稚園・保育所】&#10;有形固定資産減価償却率最小値テキスト"/>
        <xdr:cNvSpPr txBox="1"/>
      </xdr:nvSpPr>
      <xdr:spPr>
        <a:xfrm>
          <a:off x="16357600" y="715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125730</xdr:rowOff>
    </xdr:from>
    <xdr:to>
      <xdr:col>86</xdr:col>
      <xdr:colOff>25400</xdr:colOff>
      <xdr:row>41</xdr:row>
      <xdr:rowOff>125730</xdr:rowOff>
    </xdr:to>
    <xdr:cxnSp macro="">
      <xdr:nvCxnSpPr>
        <xdr:cNvPr id="418" name="直線コネクタ 417"/>
        <xdr:cNvCxnSpPr/>
      </xdr:nvCxnSpPr>
      <xdr:spPr>
        <a:xfrm>
          <a:off x="16230600" y="715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158132</xdr:rowOff>
    </xdr:from>
    <xdr:ext cx="405111" cy="259045"/>
    <xdr:sp macro="" textlink="">
      <xdr:nvSpPr>
        <xdr:cNvPr id="419" name="【認定こども園・幼稚園・保育所】&#10;有形固定資産減価償却率最大値テキスト"/>
        <xdr:cNvSpPr txBox="1"/>
      </xdr:nvSpPr>
      <xdr:spPr>
        <a:xfrm>
          <a:off x="16357600" y="547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40005</xdr:rowOff>
    </xdr:from>
    <xdr:to>
      <xdr:col>86</xdr:col>
      <xdr:colOff>25400</xdr:colOff>
      <xdr:row>33</xdr:row>
      <xdr:rowOff>40005</xdr:rowOff>
    </xdr:to>
    <xdr:cxnSp macro="">
      <xdr:nvCxnSpPr>
        <xdr:cNvPr id="420" name="直線コネクタ 419"/>
        <xdr:cNvCxnSpPr/>
      </xdr:nvCxnSpPr>
      <xdr:spPr>
        <a:xfrm>
          <a:off x="16230600" y="5697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148607</xdr:rowOff>
    </xdr:from>
    <xdr:ext cx="405111" cy="259045"/>
    <xdr:sp macro="" textlink="">
      <xdr:nvSpPr>
        <xdr:cNvPr id="421" name="【認定こども園・幼稚園・保育所】&#10;有形固定資産減価償却率平均値テキスト"/>
        <xdr:cNvSpPr txBox="1"/>
      </xdr:nvSpPr>
      <xdr:spPr>
        <a:xfrm>
          <a:off x="16357600" y="6320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170180</xdr:rowOff>
    </xdr:from>
    <xdr:to>
      <xdr:col>85</xdr:col>
      <xdr:colOff>177800</xdr:colOff>
      <xdr:row>37</xdr:row>
      <xdr:rowOff>100330</xdr:rowOff>
    </xdr:to>
    <xdr:sp macro="" textlink="">
      <xdr:nvSpPr>
        <xdr:cNvPr id="422" name="フローチャート: 判断 421"/>
        <xdr:cNvSpPr/>
      </xdr:nvSpPr>
      <xdr:spPr>
        <a:xfrm>
          <a:off x="16268700" y="634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8255</xdr:rowOff>
    </xdr:from>
    <xdr:to>
      <xdr:col>81</xdr:col>
      <xdr:colOff>101600</xdr:colOff>
      <xdr:row>37</xdr:row>
      <xdr:rowOff>109855</xdr:rowOff>
    </xdr:to>
    <xdr:sp macro="" textlink="">
      <xdr:nvSpPr>
        <xdr:cNvPr id="423" name="フローチャート: 判断 422"/>
        <xdr:cNvSpPr/>
      </xdr:nvSpPr>
      <xdr:spPr>
        <a:xfrm>
          <a:off x="15430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4445</xdr:rowOff>
    </xdr:from>
    <xdr:to>
      <xdr:col>76</xdr:col>
      <xdr:colOff>165100</xdr:colOff>
      <xdr:row>37</xdr:row>
      <xdr:rowOff>106045</xdr:rowOff>
    </xdr:to>
    <xdr:sp macro="" textlink="">
      <xdr:nvSpPr>
        <xdr:cNvPr id="424" name="フローチャート: 判断 423"/>
        <xdr:cNvSpPr/>
      </xdr:nvSpPr>
      <xdr:spPr>
        <a:xfrm>
          <a:off x="14541500" y="634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160655</xdr:rowOff>
    </xdr:from>
    <xdr:to>
      <xdr:col>72</xdr:col>
      <xdr:colOff>38100</xdr:colOff>
      <xdr:row>37</xdr:row>
      <xdr:rowOff>90805</xdr:rowOff>
    </xdr:to>
    <xdr:sp macro="" textlink="">
      <xdr:nvSpPr>
        <xdr:cNvPr id="425" name="フローチャート: 判断 424"/>
        <xdr:cNvSpPr/>
      </xdr:nvSpPr>
      <xdr:spPr>
        <a:xfrm>
          <a:off x="13652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xdr:rowOff>
    </xdr:from>
    <xdr:to>
      <xdr:col>67</xdr:col>
      <xdr:colOff>101600</xdr:colOff>
      <xdr:row>37</xdr:row>
      <xdr:rowOff>107950</xdr:rowOff>
    </xdr:to>
    <xdr:sp macro="" textlink="">
      <xdr:nvSpPr>
        <xdr:cNvPr id="426" name="フローチャート: 判断 425"/>
        <xdr:cNvSpPr/>
      </xdr:nvSpPr>
      <xdr:spPr>
        <a:xfrm>
          <a:off x="127635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7" name="テキスト ボックス 42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8" name="テキスト ボックス 42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9" name="テキスト ボックス 42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0" name="テキスト ボックス 42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1" name="テキスト ボックス 43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86360</xdr:rowOff>
    </xdr:from>
    <xdr:to>
      <xdr:col>85</xdr:col>
      <xdr:colOff>177800</xdr:colOff>
      <xdr:row>36</xdr:row>
      <xdr:rowOff>16510</xdr:rowOff>
    </xdr:to>
    <xdr:sp macro="" textlink="">
      <xdr:nvSpPr>
        <xdr:cNvPr id="432" name="楕円 431"/>
        <xdr:cNvSpPr/>
      </xdr:nvSpPr>
      <xdr:spPr>
        <a:xfrm>
          <a:off x="16268700" y="608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109237</xdr:rowOff>
    </xdr:from>
    <xdr:ext cx="405111" cy="259045"/>
    <xdr:sp macro="" textlink="">
      <xdr:nvSpPr>
        <xdr:cNvPr id="433" name="【認定こども園・幼稚園・保育所】&#10;有形固定資産減価償却率該当値テキスト"/>
        <xdr:cNvSpPr txBox="1"/>
      </xdr:nvSpPr>
      <xdr:spPr>
        <a:xfrm>
          <a:off x="16357600" y="593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48260</xdr:rowOff>
    </xdr:from>
    <xdr:to>
      <xdr:col>81</xdr:col>
      <xdr:colOff>101600</xdr:colOff>
      <xdr:row>35</xdr:row>
      <xdr:rowOff>149860</xdr:rowOff>
    </xdr:to>
    <xdr:sp macro="" textlink="">
      <xdr:nvSpPr>
        <xdr:cNvPr id="434" name="楕円 433"/>
        <xdr:cNvSpPr/>
      </xdr:nvSpPr>
      <xdr:spPr>
        <a:xfrm>
          <a:off x="15430500" y="604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99060</xdr:rowOff>
    </xdr:from>
    <xdr:to>
      <xdr:col>85</xdr:col>
      <xdr:colOff>127000</xdr:colOff>
      <xdr:row>35</xdr:row>
      <xdr:rowOff>137160</xdr:rowOff>
    </xdr:to>
    <xdr:cxnSp macro="">
      <xdr:nvCxnSpPr>
        <xdr:cNvPr id="435" name="直線コネクタ 434"/>
        <xdr:cNvCxnSpPr/>
      </xdr:nvCxnSpPr>
      <xdr:spPr>
        <a:xfrm>
          <a:off x="15481300" y="609981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4445</xdr:rowOff>
    </xdr:from>
    <xdr:to>
      <xdr:col>76</xdr:col>
      <xdr:colOff>165100</xdr:colOff>
      <xdr:row>35</xdr:row>
      <xdr:rowOff>106045</xdr:rowOff>
    </xdr:to>
    <xdr:sp macro="" textlink="">
      <xdr:nvSpPr>
        <xdr:cNvPr id="436" name="楕円 435"/>
        <xdr:cNvSpPr/>
      </xdr:nvSpPr>
      <xdr:spPr>
        <a:xfrm>
          <a:off x="14541500" y="600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55245</xdr:rowOff>
    </xdr:from>
    <xdr:to>
      <xdr:col>81</xdr:col>
      <xdr:colOff>50800</xdr:colOff>
      <xdr:row>35</xdr:row>
      <xdr:rowOff>99060</xdr:rowOff>
    </xdr:to>
    <xdr:cxnSp macro="">
      <xdr:nvCxnSpPr>
        <xdr:cNvPr id="437" name="直線コネクタ 436"/>
        <xdr:cNvCxnSpPr/>
      </xdr:nvCxnSpPr>
      <xdr:spPr>
        <a:xfrm>
          <a:off x="14592300" y="605599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139700</xdr:rowOff>
    </xdr:from>
    <xdr:to>
      <xdr:col>72</xdr:col>
      <xdr:colOff>38100</xdr:colOff>
      <xdr:row>35</xdr:row>
      <xdr:rowOff>69850</xdr:rowOff>
    </xdr:to>
    <xdr:sp macro="" textlink="">
      <xdr:nvSpPr>
        <xdr:cNvPr id="438" name="楕円 437"/>
        <xdr:cNvSpPr/>
      </xdr:nvSpPr>
      <xdr:spPr>
        <a:xfrm>
          <a:off x="13652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19050</xdr:rowOff>
    </xdr:from>
    <xdr:to>
      <xdr:col>76</xdr:col>
      <xdr:colOff>114300</xdr:colOff>
      <xdr:row>35</xdr:row>
      <xdr:rowOff>55245</xdr:rowOff>
    </xdr:to>
    <xdr:cxnSp macro="">
      <xdr:nvCxnSpPr>
        <xdr:cNvPr id="439" name="直線コネクタ 438"/>
        <xdr:cNvCxnSpPr/>
      </xdr:nvCxnSpPr>
      <xdr:spPr>
        <a:xfrm>
          <a:off x="13703300" y="60198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103505</xdr:rowOff>
    </xdr:from>
    <xdr:to>
      <xdr:col>67</xdr:col>
      <xdr:colOff>101600</xdr:colOff>
      <xdr:row>35</xdr:row>
      <xdr:rowOff>33655</xdr:rowOff>
    </xdr:to>
    <xdr:sp macro="" textlink="">
      <xdr:nvSpPr>
        <xdr:cNvPr id="440" name="楕円 439"/>
        <xdr:cNvSpPr/>
      </xdr:nvSpPr>
      <xdr:spPr>
        <a:xfrm>
          <a:off x="12763500" y="593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154305</xdr:rowOff>
    </xdr:from>
    <xdr:to>
      <xdr:col>71</xdr:col>
      <xdr:colOff>177800</xdr:colOff>
      <xdr:row>35</xdr:row>
      <xdr:rowOff>19050</xdr:rowOff>
    </xdr:to>
    <xdr:cxnSp macro="">
      <xdr:nvCxnSpPr>
        <xdr:cNvPr id="441" name="直線コネクタ 440"/>
        <xdr:cNvCxnSpPr/>
      </xdr:nvCxnSpPr>
      <xdr:spPr>
        <a:xfrm>
          <a:off x="12814300" y="598360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100982</xdr:rowOff>
    </xdr:from>
    <xdr:ext cx="405111" cy="259045"/>
    <xdr:sp macro="" textlink="">
      <xdr:nvSpPr>
        <xdr:cNvPr id="442" name="n_1aveValue【認定こども園・幼稚園・保育所】&#10;有形固定資産減価償却率"/>
        <xdr:cNvSpPr txBox="1"/>
      </xdr:nvSpPr>
      <xdr:spPr>
        <a:xfrm>
          <a:off x="15266044" y="644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97172</xdr:rowOff>
    </xdr:from>
    <xdr:ext cx="405111" cy="259045"/>
    <xdr:sp macro="" textlink="">
      <xdr:nvSpPr>
        <xdr:cNvPr id="443" name="n_2aveValue【認定こども園・幼稚園・保育所】&#10;有形固定資産減価償却率"/>
        <xdr:cNvSpPr txBox="1"/>
      </xdr:nvSpPr>
      <xdr:spPr>
        <a:xfrm>
          <a:off x="14389744" y="644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81932</xdr:rowOff>
    </xdr:from>
    <xdr:ext cx="405111" cy="259045"/>
    <xdr:sp macro="" textlink="">
      <xdr:nvSpPr>
        <xdr:cNvPr id="444" name="n_3aveValue【認定こども園・幼稚園・保育所】&#10;有形固定資産減価償却率"/>
        <xdr:cNvSpPr txBox="1"/>
      </xdr:nvSpPr>
      <xdr:spPr>
        <a:xfrm>
          <a:off x="1350074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99077</xdr:rowOff>
    </xdr:from>
    <xdr:ext cx="405111" cy="259045"/>
    <xdr:sp macro="" textlink="">
      <xdr:nvSpPr>
        <xdr:cNvPr id="445" name="n_4aveValue【認定こども園・幼稚園・保育所】&#10;有形固定資産減価償却率"/>
        <xdr:cNvSpPr txBox="1"/>
      </xdr:nvSpPr>
      <xdr:spPr>
        <a:xfrm>
          <a:off x="12611744" y="644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166387</xdr:rowOff>
    </xdr:from>
    <xdr:ext cx="405111" cy="259045"/>
    <xdr:sp macro="" textlink="">
      <xdr:nvSpPr>
        <xdr:cNvPr id="446" name="n_1mainValue【認定こども園・幼稚園・保育所】&#10;有形固定資産減価償却率"/>
        <xdr:cNvSpPr txBox="1"/>
      </xdr:nvSpPr>
      <xdr:spPr>
        <a:xfrm>
          <a:off x="15266044" y="582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122572</xdr:rowOff>
    </xdr:from>
    <xdr:ext cx="405111" cy="259045"/>
    <xdr:sp macro="" textlink="">
      <xdr:nvSpPr>
        <xdr:cNvPr id="447" name="n_2mainValue【認定こども園・幼稚園・保育所】&#10;有形固定資産減価償却率"/>
        <xdr:cNvSpPr txBox="1"/>
      </xdr:nvSpPr>
      <xdr:spPr>
        <a:xfrm>
          <a:off x="14389744" y="578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86377</xdr:rowOff>
    </xdr:from>
    <xdr:ext cx="405111" cy="259045"/>
    <xdr:sp macro="" textlink="">
      <xdr:nvSpPr>
        <xdr:cNvPr id="448" name="n_3mainValue【認定こども園・幼稚園・保育所】&#10;有形固定資産減価償却率"/>
        <xdr:cNvSpPr txBox="1"/>
      </xdr:nvSpPr>
      <xdr:spPr>
        <a:xfrm>
          <a:off x="135007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50182</xdr:rowOff>
    </xdr:from>
    <xdr:ext cx="405111" cy="259045"/>
    <xdr:sp macro="" textlink="">
      <xdr:nvSpPr>
        <xdr:cNvPr id="449" name="n_4mainValue【認定こども園・幼稚園・保育所】&#10;有形固定資産減価償却率"/>
        <xdr:cNvSpPr txBox="1"/>
      </xdr:nvSpPr>
      <xdr:spPr>
        <a:xfrm>
          <a:off x="12611744" y="570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0" name="正方形/長方形 44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1" name="正方形/長方形 45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2" name="正方形/長方形 45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3" name="正方形/長方形 45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4" name="正方形/長方形 45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5" name="正方形/長方形 45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6" name="正方形/長方形 45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7" name="正方形/長方形 45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8" name="テキスト ボックス 45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9" name="直線コネクタ 45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0" name="直線コネクタ 459"/>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1" name="テキスト ボックス 460"/>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2" name="直線コネクタ 461"/>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3" name="テキスト ボックス 462"/>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4" name="直線コネクタ 46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5" name="テキスト ボックス 464"/>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6" name="直線コネクタ 465"/>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7" name="テキスト ボックス 466"/>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8" name="直線コネクタ 467"/>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9" name="テキスト ボックス 468"/>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0" name="直線コネクタ 46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1" name="テキスト ボックス 47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121920</xdr:rowOff>
    </xdr:from>
    <xdr:to>
      <xdr:col>116</xdr:col>
      <xdr:colOff>62864</xdr:colOff>
      <xdr:row>42</xdr:row>
      <xdr:rowOff>0</xdr:rowOff>
    </xdr:to>
    <xdr:cxnSp macro="">
      <xdr:nvCxnSpPr>
        <xdr:cNvPr id="473" name="直線コネクタ 472"/>
        <xdr:cNvCxnSpPr/>
      </xdr:nvCxnSpPr>
      <xdr:spPr>
        <a:xfrm flipV="1">
          <a:off x="22160864" y="59512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4" name="【認定こども園・幼稚園・保育所】&#10;一人当たり面積最小値テキスト"/>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5" name="直線コネクタ 474"/>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68597</xdr:rowOff>
    </xdr:from>
    <xdr:ext cx="469744" cy="259045"/>
    <xdr:sp macro="" textlink="">
      <xdr:nvSpPr>
        <xdr:cNvPr id="476" name="【認定こども園・幼稚園・保育所】&#10;一人当たり面積最大値テキスト"/>
        <xdr:cNvSpPr txBox="1"/>
      </xdr:nvSpPr>
      <xdr:spPr>
        <a:xfrm>
          <a:off x="22199600" y="572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121920</xdr:rowOff>
    </xdr:from>
    <xdr:to>
      <xdr:col>116</xdr:col>
      <xdr:colOff>152400</xdr:colOff>
      <xdr:row>34</xdr:row>
      <xdr:rowOff>121920</xdr:rowOff>
    </xdr:to>
    <xdr:cxnSp macro="">
      <xdr:nvCxnSpPr>
        <xdr:cNvPr id="477" name="直線コネクタ 476"/>
        <xdr:cNvCxnSpPr/>
      </xdr:nvCxnSpPr>
      <xdr:spPr>
        <a:xfrm>
          <a:off x="22072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74947</xdr:rowOff>
    </xdr:from>
    <xdr:ext cx="469744" cy="259045"/>
    <xdr:sp macro="" textlink="">
      <xdr:nvSpPr>
        <xdr:cNvPr id="478" name="【認定こども園・幼稚園・保育所】&#10;一人当たり面積平均値テキスト"/>
        <xdr:cNvSpPr txBox="1"/>
      </xdr:nvSpPr>
      <xdr:spPr>
        <a:xfrm>
          <a:off x="22199600" y="6590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52070</xdr:rowOff>
    </xdr:from>
    <xdr:to>
      <xdr:col>116</xdr:col>
      <xdr:colOff>114300</xdr:colOff>
      <xdr:row>39</xdr:row>
      <xdr:rowOff>153670</xdr:rowOff>
    </xdr:to>
    <xdr:sp macro="" textlink="">
      <xdr:nvSpPr>
        <xdr:cNvPr id="479" name="フローチャート: 判断 478"/>
        <xdr:cNvSpPr/>
      </xdr:nvSpPr>
      <xdr:spPr>
        <a:xfrm>
          <a:off x="221107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44450</xdr:rowOff>
    </xdr:from>
    <xdr:to>
      <xdr:col>112</xdr:col>
      <xdr:colOff>38100</xdr:colOff>
      <xdr:row>39</xdr:row>
      <xdr:rowOff>146050</xdr:rowOff>
    </xdr:to>
    <xdr:sp macro="" textlink="">
      <xdr:nvSpPr>
        <xdr:cNvPr id="480" name="フローチャート: 判断 479"/>
        <xdr:cNvSpPr/>
      </xdr:nvSpPr>
      <xdr:spPr>
        <a:xfrm>
          <a:off x="21272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36830</xdr:rowOff>
    </xdr:from>
    <xdr:to>
      <xdr:col>107</xdr:col>
      <xdr:colOff>101600</xdr:colOff>
      <xdr:row>39</xdr:row>
      <xdr:rowOff>138430</xdr:rowOff>
    </xdr:to>
    <xdr:sp macro="" textlink="">
      <xdr:nvSpPr>
        <xdr:cNvPr id="481" name="フローチャート: 判断 480"/>
        <xdr:cNvSpPr/>
      </xdr:nvSpPr>
      <xdr:spPr>
        <a:xfrm>
          <a:off x="20383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21590</xdr:rowOff>
    </xdr:from>
    <xdr:to>
      <xdr:col>102</xdr:col>
      <xdr:colOff>165100</xdr:colOff>
      <xdr:row>39</xdr:row>
      <xdr:rowOff>123190</xdr:rowOff>
    </xdr:to>
    <xdr:sp macro="" textlink="">
      <xdr:nvSpPr>
        <xdr:cNvPr id="482" name="フローチャート: 判断 481"/>
        <xdr:cNvSpPr/>
      </xdr:nvSpPr>
      <xdr:spPr>
        <a:xfrm>
          <a:off x="19494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13970</xdr:rowOff>
    </xdr:from>
    <xdr:to>
      <xdr:col>98</xdr:col>
      <xdr:colOff>38100</xdr:colOff>
      <xdr:row>39</xdr:row>
      <xdr:rowOff>115570</xdr:rowOff>
    </xdr:to>
    <xdr:sp macro="" textlink="">
      <xdr:nvSpPr>
        <xdr:cNvPr id="483" name="フローチャート: 判断 482"/>
        <xdr:cNvSpPr/>
      </xdr:nvSpPr>
      <xdr:spPr>
        <a:xfrm>
          <a:off x="18605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4" name="テキスト ボックス 48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5" name="テキスト ボックス 48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6" name="テキスト ボックス 48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7" name="テキスト ボックス 48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8" name="テキスト ボックス 48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40640</xdr:rowOff>
    </xdr:from>
    <xdr:to>
      <xdr:col>116</xdr:col>
      <xdr:colOff>114300</xdr:colOff>
      <xdr:row>40</xdr:row>
      <xdr:rowOff>142240</xdr:rowOff>
    </xdr:to>
    <xdr:sp macro="" textlink="">
      <xdr:nvSpPr>
        <xdr:cNvPr id="489" name="楕円 488"/>
        <xdr:cNvSpPr/>
      </xdr:nvSpPr>
      <xdr:spPr>
        <a:xfrm>
          <a:off x="221107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19067</xdr:rowOff>
    </xdr:from>
    <xdr:ext cx="469744" cy="259045"/>
    <xdr:sp macro="" textlink="">
      <xdr:nvSpPr>
        <xdr:cNvPr id="490" name="【認定こども園・幼稚園・保育所】&#10;一人当たり面積該当値テキスト"/>
        <xdr:cNvSpPr txBox="1"/>
      </xdr:nvSpPr>
      <xdr:spPr>
        <a:xfrm>
          <a:off x="22199600" y="687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33020</xdr:rowOff>
    </xdr:from>
    <xdr:to>
      <xdr:col>112</xdr:col>
      <xdr:colOff>38100</xdr:colOff>
      <xdr:row>40</xdr:row>
      <xdr:rowOff>134620</xdr:rowOff>
    </xdr:to>
    <xdr:sp macro="" textlink="">
      <xdr:nvSpPr>
        <xdr:cNvPr id="491" name="楕円 490"/>
        <xdr:cNvSpPr/>
      </xdr:nvSpPr>
      <xdr:spPr>
        <a:xfrm>
          <a:off x="21272500" y="68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83820</xdr:rowOff>
    </xdr:from>
    <xdr:to>
      <xdr:col>116</xdr:col>
      <xdr:colOff>63500</xdr:colOff>
      <xdr:row>40</xdr:row>
      <xdr:rowOff>91440</xdr:rowOff>
    </xdr:to>
    <xdr:cxnSp macro="">
      <xdr:nvCxnSpPr>
        <xdr:cNvPr id="492" name="直線コネクタ 491"/>
        <xdr:cNvCxnSpPr/>
      </xdr:nvCxnSpPr>
      <xdr:spPr>
        <a:xfrm>
          <a:off x="21323300" y="69418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40640</xdr:rowOff>
    </xdr:from>
    <xdr:to>
      <xdr:col>107</xdr:col>
      <xdr:colOff>101600</xdr:colOff>
      <xdr:row>40</xdr:row>
      <xdr:rowOff>142240</xdr:rowOff>
    </xdr:to>
    <xdr:sp macro="" textlink="">
      <xdr:nvSpPr>
        <xdr:cNvPr id="493" name="楕円 492"/>
        <xdr:cNvSpPr/>
      </xdr:nvSpPr>
      <xdr:spPr>
        <a:xfrm>
          <a:off x="203835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83820</xdr:rowOff>
    </xdr:from>
    <xdr:to>
      <xdr:col>111</xdr:col>
      <xdr:colOff>177800</xdr:colOff>
      <xdr:row>40</xdr:row>
      <xdr:rowOff>91440</xdr:rowOff>
    </xdr:to>
    <xdr:cxnSp macro="">
      <xdr:nvCxnSpPr>
        <xdr:cNvPr id="494" name="直線コネクタ 493"/>
        <xdr:cNvCxnSpPr/>
      </xdr:nvCxnSpPr>
      <xdr:spPr>
        <a:xfrm flipV="1">
          <a:off x="20434300" y="6941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33020</xdr:rowOff>
    </xdr:from>
    <xdr:to>
      <xdr:col>102</xdr:col>
      <xdr:colOff>165100</xdr:colOff>
      <xdr:row>40</xdr:row>
      <xdr:rowOff>134620</xdr:rowOff>
    </xdr:to>
    <xdr:sp macro="" textlink="">
      <xdr:nvSpPr>
        <xdr:cNvPr id="495" name="楕円 494"/>
        <xdr:cNvSpPr/>
      </xdr:nvSpPr>
      <xdr:spPr>
        <a:xfrm>
          <a:off x="19494500" y="68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83820</xdr:rowOff>
    </xdr:from>
    <xdr:to>
      <xdr:col>107</xdr:col>
      <xdr:colOff>50800</xdr:colOff>
      <xdr:row>40</xdr:row>
      <xdr:rowOff>91440</xdr:rowOff>
    </xdr:to>
    <xdr:cxnSp macro="">
      <xdr:nvCxnSpPr>
        <xdr:cNvPr id="496" name="直線コネクタ 495"/>
        <xdr:cNvCxnSpPr/>
      </xdr:nvCxnSpPr>
      <xdr:spPr>
        <a:xfrm>
          <a:off x="19545300" y="6941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33020</xdr:rowOff>
    </xdr:from>
    <xdr:to>
      <xdr:col>98</xdr:col>
      <xdr:colOff>38100</xdr:colOff>
      <xdr:row>40</xdr:row>
      <xdr:rowOff>134620</xdr:rowOff>
    </xdr:to>
    <xdr:sp macro="" textlink="">
      <xdr:nvSpPr>
        <xdr:cNvPr id="497" name="楕円 496"/>
        <xdr:cNvSpPr/>
      </xdr:nvSpPr>
      <xdr:spPr>
        <a:xfrm>
          <a:off x="18605500" y="68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83820</xdr:rowOff>
    </xdr:from>
    <xdr:to>
      <xdr:col>102</xdr:col>
      <xdr:colOff>114300</xdr:colOff>
      <xdr:row>40</xdr:row>
      <xdr:rowOff>83820</xdr:rowOff>
    </xdr:to>
    <xdr:cxnSp macro="">
      <xdr:nvCxnSpPr>
        <xdr:cNvPr id="498" name="直線コネクタ 497"/>
        <xdr:cNvCxnSpPr/>
      </xdr:nvCxnSpPr>
      <xdr:spPr>
        <a:xfrm>
          <a:off x="18656300" y="6941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162577</xdr:rowOff>
    </xdr:from>
    <xdr:ext cx="469744" cy="259045"/>
    <xdr:sp macro="" textlink="">
      <xdr:nvSpPr>
        <xdr:cNvPr id="499" name="n_1aveValue【認定こども園・幼稚園・保育所】&#10;一人当たり面積"/>
        <xdr:cNvSpPr txBox="1"/>
      </xdr:nvSpPr>
      <xdr:spPr>
        <a:xfrm>
          <a:off x="210757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154957</xdr:rowOff>
    </xdr:from>
    <xdr:ext cx="469744" cy="259045"/>
    <xdr:sp macro="" textlink="">
      <xdr:nvSpPr>
        <xdr:cNvPr id="500" name="n_2aveValue【認定こども園・幼稚園・保育所】&#10;一人当たり面積"/>
        <xdr:cNvSpPr txBox="1"/>
      </xdr:nvSpPr>
      <xdr:spPr>
        <a:xfrm>
          <a:off x="20199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139717</xdr:rowOff>
    </xdr:from>
    <xdr:ext cx="469744" cy="259045"/>
    <xdr:sp macro="" textlink="">
      <xdr:nvSpPr>
        <xdr:cNvPr id="501" name="n_3aveValue【認定こども園・幼稚園・保育所】&#10;一人当たり面積"/>
        <xdr:cNvSpPr txBox="1"/>
      </xdr:nvSpPr>
      <xdr:spPr>
        <a:xfrm>
          <a:off x="193104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132097</xdr:rowOff>
    </xdr:from>
    <xdr:ext cx="469744" cy="259045"/>
    <xdr:sp macro="" textlink="">
      <xdr:nvSpPr>
        <xdr:cNvPr id="502" name="n_4aveValue【認定こども園・幼稚園・保育所】&#10;一人当たり面積"/>
        <xdr:cNvSpPr txBox="1"/>
      </xdr:nvSpPr>
      <xdr:spPr>
        <a:xfrm>
          <a:off x="18421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125747</xdr:rowOff>
    </xdr:from>
    <xdr:ext cx="469744" cy="259045"/>
    <xdr:sp macro="" textlink="">
      <xdr:nvSpPr>
        <xdr:cNvPr id="503" name="n_1mainValue【認定こども園・幼稚園・保育所】&#10;一人当たり面積"/>
        <xdr:cNvSpPr txBox="1"/>
      </xdr:nvSpPr>
      <xdr:spPr>
        <a:xfrm>
          <a:off x="21075727" y="698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133367</xdr:rowOff>
    </xdr:from>
    <xdr:ext cx="469744" cy="259045"/>
    <xdr:sp macro="" textlink="">
      <xdr:nvSpPr>
        <xdr:cNvPr id="504" name="n_2mainValue【認定こども園・幼稚園・保育所】&#10;一人当たり面積"/>
        <xdr:cNvSpPr txBox="1"/>
      </xdr:nvSpPr>
      <xdr:spPr>
        <a:xfrm>
          <a:off x="20199427" y="6991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125747</xdr:rowOff>
    </xdr:from>
    <xdr:ext cx="469744" cy="259045"/>
    <xdr:sp macro="" textlink="">
      <xdr:nvSpPr>
        <xdr:cNvPr id="505" name="n_3mainValue【認定こども園・幼稚園・保育所】&#10;一人当たり面積"/>
        <xdr:cNvSpPr txBox="1"/>
      </xdr:nvSpPr>
      <xdr:spPr>
        <a:xfrm>
          <a:off x="19310427" y="698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125747</xdr:rowOff>
    </xdr:from>
    <xdr:ext cx="469744" cy="259045"/>
    <xdr:sp macro="" textlink="">
      <xdr:nvSpPr>
        <xdr:cNvPr id="506" name="n_4mainValue【認定こども園・幼稚園・保育所】&#10;一人当たり面積"/>
        <xdr:cNvSpPr txBox="1"/>
      </xdr:nvSpPr>
      <xdr:spPr>
        <a:xfrm>
          <a:off x="18421427" y="698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7" name="テキスト ボックス 51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8" name="直線コネクタ 51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9" name="テキスト ボックス 518"/>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0" name="直線コネクタ 51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1" name="テキスト ボックス 52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4" name="直線コネクタ 52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5" name="テキスト ボックス 52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6" name="直線コネクタ 52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7" name="テキスト ボックス 52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8" name="直線コネクタ 5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9" name="テキスト ボックス 528"/>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148590</xdr:rowOff>
    </xdr:from>
    <xdr:to>
      <xdr:col>85</xdr:col>
      <xdr:colOff>126364</xdr:colOff>
      <xdr:row>63</xdr:row>
      <xdr:rowOff>19050</xdr:rowOff>
    </xdr:to>
    <xdr:cxnSp macro="">
      <xdr:nvCxnSpPr>
        <xdr:cNvPr id="531" name="直線コネクタ 530"/>
        <xdr:cNvCxnSpPr/>
      </xdr:nvCxnSpPr>
      <xdr:spPr>
        <a:xfrm flipV="1">
          <a:off x="16318864" y="957834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22877</xdr:rowOff>
    </xdr:from>
    <xdr:ext cx="405111" cy="259045"/>
    <xdr:sp macro="" textlink="">
      <xdr:nvSpPr>
        <xdr:cNvPr id="532" name="【学校施設】&#10;有形固定資産減価償却率最小値テキスト"/>
        <xdr:cNvSpPr txBox="1"/>
      </xdr:nvSpPr>
      <xdr:spPr>
        <a:xfrm>
          <a:off x="1635760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19050</xdr:rowOff>
    </xdr:from>
    <xdr:to>
      <xdr:col>86</xdr:col>
      <xdr:colOff>25400</xdr:colOff>
      <xdr:row>63</xdr:row>
      <xdr:rowOff>19050</xdr:rowOff>
    </xdr:to>
    <xdr:cxnSp macro="">
      <xdr:nvCxnSpPr>
        <xdr:cNvPr id="533" name="直線コネクタ 532"/>
        <xdr:cNvCxnSpPr/>
      </xdr:nvCxnSpPr>
      <xdr:spPr>
        <a:xfrm>
          <a:off x="16230600" y="1082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95267</xdr:rowOff>
    </xdr:from>
    <xdr:ext cx="405111" cy="259045"/>
    <xdr:sp macro="" textlink="">
      <xdr:nvSpPr>
        <xdr:cNvPr id="534" name="【学校施設】&#10;有形固定資産減価償却率最大値テキスト"/>
        <xdr:cNvSpPr txBox="1"/>
      </xdr:nvSpPr>
      <xdr:spPr>
        <a:xfrm>
          <a:off x="16357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148590</xdr:rowOff>
    </xdr:from>
    <xdr:to>
      <xdr:col>86</xdr:col>
      <xdr:colOff>25400</xdr:colOff>
      <xdr:row>55</xdr:row>
      <xdr:rowOff>148590</xdr:rowOff>
    </xdr:to>
    <xdr:cxnSp macro="">
      <xdr:nvCxnSpPr>
        <xdr:cNvPr id="535" name="直線コネクタ 534"/>
        <xdr:cNvCxnSpPr/>
      </xdr:nvCxnSpPr>
      <xdr:spPr>
        <a:xfrm>
          <a:off x="16230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21607</xdr:rowOff>
    </xdr:from>
    <xdr:ext cx="405111" cy="259045"/>
    <xdr:sp macro="" textlink="">
      <xdr:nvSpPr>
        <xdr:cNvPr id="536" name="【学校施設】&#10;有形固定資産減価償却率平均値テキスト"/>
        <xdr:cNvSpPr txBox="1"/>
      </xdr:nvSpPr>
      <xdr:spPr>
        <a:xfrm>
          <a:off x="16357600" y="9965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170180</xdr:rowOff>
    </xdr:from>
    <xdr:to>
      <xdr:col>85</xdr:col>
      <xdr:colOff>177800</xdr:colOff>
      <xdr:row>59</xdr:row>
      <xdr:rowOff>100330</xdr:rowOff>
    </xdr:to>
    <xdr:sp macro="" textlink="">
      <xdr:nvSpPr>
        <xdr:cNvPr id="537" name="フローチャート: 判断 536"/>
        <xdr:cNvSpPr/>
      </xdr:nvSpPr>
      <xdr:spPr>
        <a:xfrm>
          <a:off x="162687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44450</xdr:rowOff>
    </xdr:from>
    <xdr:to>
      <xdr:col>81</xdr:col>
      <xdr:colOff>101600</xdr:colOff>
      <xdr:row>59</xdr:row>
      <xdr:rowOff>146050</xdr:rowOff>
    </xdr:to>
    <xdr:sp macro="" textlink="">
      <xdr:nvSpPr>
        <xdr:cNvPr id="538" name="フローチャート: 判断 537"/>
        <xdr:cNvSpPr/>
      </xdr:nvSpPr>
      <xdr:spPr>
        <a:xfrm>
          <a:off x="15430500" y="1016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52070</xdr:rowOff>
    </xdr:from>
    <xdr:to>
      <xdr:col>76</xdr:col>
      <xdr:colOff>165100</xdr:colOff>
      <xdr:row>59</xdr:row>
      <xdr:rowOff>153670</xdr:rowOff>
    </xdr:to>
    <xdr:sp macro="" textlink="">
      <xdr:nvSpPr>
        <xdr:cNvPr id="539" name="フローチャート: 判断 538"/>
        <xdr:cNvSpPr/>
      </xdr:nvSpPr>
      <xdr:spPr>
        <a:xfrm>
          <a:off x="14541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xdr:rowOff>
    </xdr:from>
    <xdr:to>
      <xdr:col>72</xdr:col>
      <xdr:colOff>38100</xdr:colOff>
      <xdr:row>59</xdr:row>
      <xdr:rowOff>115570</xdr:rowOff>
    </xdr:to>
    <xdr:sp macro="" textlink="">
      <xdr:nvSpPr>
        <xdr:cNvPr id="540" name="フローチャート: 判断 539"/>
        <xdr:cNvSpPr/>
      </xdr:nvSpPr>
      <xdr:spPr>
        <a:xfrm>
          <a:off x="13652500" y="1012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158750</xdr:rowOff>
    </xdr:from>
    <xdr:to>
      <xdr:col>67</xdr:col>
      <xdr:colOff>101600</xdr:colOff>
      <xdr:row>59</xdr:row>
      <xdr:rowOff>88900</xdr:rowOff>
    </xdr:to>
    <xdr:sp macro="" textlink="">
      <xdr:nvSpPr>
        <xdr:cNvPr id="541" name="フローチャート: 判断 540"/>
        <xdr:cNvSpPr/>
      </xdr:nvSpPr>
      <xdr:spPr>
        <a:xfrm>
          <a:off x="127635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44450</xdr:rowOff>
    </xdr:from>
    <xdr:to>
      <xdr:col>85</xdr:col>
      <xdr:colOff>177800</xdr:colOff>
      <xdr:row>62</xdr:row>
      <xdr:rowOff>146050</xdr:rowOff>
    </xdr:to>
    <xdr:sp macro="" textlink="">
      <xdr:nvSpPr>
        <xdr:cNvPr id="547" name="楕円 546"/>
        <xdr:cNvSpPr/>
      </xdr:nvSpPr>
      <xdr:spPr>
        <a:xfrm>
          <a:off x="162687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130827</xdr:rowOff>
    </xdr:from>
    <xdr:ext cx="405111" cy="259045"/>
    <xdr:sp macro="" textlink="">
      <xdr:nvSpPr>
        <xdr:cNvPr id="548" name="【学校施設】&#10;有形固定資産減価償却率該当値テキスト"/>
        <xdr:cNvSpPr txBox="1"/>
      </xdr:nvSpPr>
      <xdr:spPr>
        <a:xfrm>
          <a:off x="16357600" y="1058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59690</xdr:rowOff>
    </xdr:from>
    <xdr:to>
      <xdr:col>81</xdr:col>
      <xdr:colOff>101600</xdr:colOff>
      <xdr:row>62</xdr:row>
      <xdr:rowOff>161290</xdr:rowOff>
    </xdr:to>
    <xdr:sp macro="" textlink="">
      <xdr:nvSpPr>
        <xdr:cNvPr id="549" name="楕円 548"/>
        <xdr:cNvSpPr/>
      </xdr:nvSpPr>
      <xdr:spPr>
        <a:xfrm>
          <a:off x="15430500" y="1068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95250</xdr:rowOff>
    </xdr:from>
    <xdr:to>
      <xdr:col>85</xdr:col>
      <xdr:colOff>127000</xdr:colOff>
      <xdr:row>62</xdr:row>
      <xdr:rowOff>110490</xdr:rowOff>
    </xdr:to>
    <xdr:cxnSp macro="">
      <xdr:nvCxnSpPr>
        <xdr:cNvPr id="550" name="直線コネクタ 549"/>
        <xdr:cNvCxnSpPr/>
      </xdr:nvCxnSpPr>
      <xdr:spPr>
        <a:xfrm flipV="1">
          <a:off x="15481300" y="1072515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44450</xdr:rowOff>
    </xdr:from>
    <xdr:to>
      <xdr:col>76</xdr:col>
      <xdr:colOff>165100</xdr:colOff>
      <xdr:row>62</xdr:row>
      <xdr:rowOff>146050</xdr:rowOff>
    </xdr:to>
    <xdr:sp macro="" textlink="">
      <xdr:nvSpPr>
        <xdr:cNvPr id="551" name="楕円 550"/>
        <xdr:cNvSpPr/>
      </xdr:nvSpPr>
      <xdr:spPr>
        <a:xfrm>
          <a:off x="14541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95250</xdr:rowOff>
    </xdr:from>
    <xdr:to>
      <xdr:col>81</xdr:col>
      <xdr:colOff>50800</xdr:colOff>
      <xdr:row>62</xdr:row>
      <xdr:rowOff>110490</xdr:rowOff>
    </xdr:to>
    <xdr:cxnSp macro="">
      <xdr:nvCxnSpPr>
        <xdr:cNvPr id="552" name="直線コネクタ 551"/>
        <xdr:cNvCxnSpPr/>
      </xdr:nvCxnSpPr>
      <xdr:spPr>
        <a:xfrm>
          <a:off x="14592300" y="1072515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21590</xdr:rowOff>
    </xdr:from>
    <xdr:to>
      <xdr:col>72</xdr:col>
      <xdr:colOff>38100</xdr:colOff>
      <xdr:row>62</xdr:row>
      <xdr:rowOff>123190</xdr:rowOff>
    </xdr:to>
    <xdr:sp macro="" textlink="">
      <xdr:nvSpPr>
        <xdr:cNvPr id="553" name="楕円 552"/>
        <xdr:cNvSpPr/>
      </xdr:nvSpPr>
      <xdr:spPr>
        <a:xfrm>
          <a:off x="13652500" y="1065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72390</xdr:rowOff>
    </xdr:from>
    <xdr:to>
      <xdr:col>76</xdr:col>
      <xdr:colOff>114300</xdr:colOff>
      <xdr:row>62</xdr:row>
      <xdr:rowOff>95250</xdr:rowOff>
    </xdr:to>
    <xdr:cxnSp macro="">
      <xdr:nvCxnSpPr>
        <xdr:cNvPr id="554" name="直線コネクタ 553"/>
        <xdr:cNvCxnSpPr/>
      </xdr:nvCxnSpPr>
      <xdr:spPr>
        <a:xfrm>
          <a:off x="13703300" y="1070229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139700</xdr:rowOff>
    </xdr:from>
    <xdr:to>
      <xdr:col>67</xdr:col>
      <xdr:colOff>101600</xdr:colOff>
      <xdr:row>62</xdr:row>
      <xdr:rowOff>69850</xdr:rowOff>
    </xdr:to>
    <xdr:sp macro="" textlink="">
      <xdr:nvSpPr>
        <xdr:cNvPr id="555" name="楕円 554"/>
        <xdr:cNvSpPr/>
      </xdr:nvSpPr>
      <xdr:spPr>
        <a:xfrm>
          <a:off x="12763500" y="1059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19050</xdr:rowOff>
    </xdr:from>
    <xdr:to>
      <xdr:col>71</xdr:col>
      <xdr:colOff>177800</xdr:colOff>
      <xdr:row>62</xdr:row>
      <xdr:rowOff>72390</xdr:rowOff>
    </xdr:to>
    <xdr:cxnSp macro="">
      <xdr:nvCxnSpPr>
        <xdr:cNvPr id="556" name="直線コネクタ 555"/>
        <xdr:cNvCxnSpPr/>
      </xdr:nvCxnSpPr>
      <xdr:spPr>
        <a:xfrm>
          <a:off x="12814300" y="1064895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162577</xdr:rowOff>
    </xdr:from>
    <xdr:ext cx="405111" cy="259045"/>
    <xdr:sp macro="" textlink="">
      <xdr:nvSpPr>
        <xdr:cNvPr id="557" name="n_1aveValue【学校施設】&#10;有形固定資産減価償却率"/>
        <xdr:cNvSpPr txBox="1"/>
      </xdr:nvSpPr>
      <xdr:spPr>
        <a:xfrm>
          <a:off x="15266044" y="993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170197</xdr:rowOff>
    </xdr:from>
    <xdr:ext cx="405111" cy="259045"/>
    <xdr:sp macro="" textlink="">
      <xdr:nvSpPr>
        <xdr:cNvPr id="558" name="n_2aveValue【学校施設】&#10;有形固定資産減価償却率"/>
        <xdr:cNvSpPr txBox="1"/>
      </xdr:nvSpPr>
      <xdr:spPr>
        <a:xfrm>
          <a:off x="14389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132097</xdr:rowOff>
    </xdr:from>
    <xdr:ext cx="405111" cy="259045"/>
    <xdr:sp macro="" textlink="">
      <xdr:nvSpPr>
        <xdr:cNvPr id="559" name="n_3aveValue【学校施設】&#10;有形固定資産減価償却率"/>
        <xdr:cNvSpPr txBox="1"/>
      </xdr:nvSpPr>
      <xdr:spPr>
        <a:xfrm>
          <a:off x="135007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105427</xdr:rowOff>
    </xdr:from>
    <xdr:ext cx="405111" cy="259045"/>
    <xdr:sp macro="" textlink="">
      <xdr:nvSpPr>
        <xdr:cNvPr id="560" name="n_4aveValue【学校施設】&#10;有形固定資産減価償却率"/>
        <xdr:cNvSpPr txBox="1"/>
      </xdr:nvSpPr>
      <xdr:spPr>
        <a:xfrm>
          <a:off x="12611744" y="987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152417</xdr:rowOff>
    </xdr:from>
    <xdr:ext cx="405111" cy="259045"/>
    <xdr:sp macro="" textlink="">
      <xdr:nvSpPr>
        <xdr:cNvPr id="561" name="n_1mainValue【学校施設】&#10;有形固定資産減価償却率"/>
        <xdr:cNvSpPr txBox="1"/>
      </xdr:nvSpPr>
      <xdr:spPr>
        <a:xfrm>
          <a:off x="15266044" y="1078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137177</xdr:rowOff>
    </xdr:from>
    <xdr:ext cx="405111" cy="259045"/>
    <xdr:sp macro="" textlink="">
      <xdr:nvSpPr>
        <xdr:cNvPr id="562" name="n_2mainValue【学校施設】&#10;有形固定資産減価償却率"/>
        <xdr:cNvSpPr txBox="1"/>
      </xdr:nvSpPr>
      <xdr:spPr>
        <a:xfrm>
          <a:off x="14389744" y="1076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114317</xdr:rowOff>
    </xdr:from>
    <xdr:ext cx="405111" cy="259045"/>
    <xdr:sp macro="" textlink="">
      <xdr:nvSpPr>
        <xdr:cNvPr id="563" name="n_3mainValue【学校施設】&#10;有形固定資産減価償却率"/>
        <xdr:cNvSpPr txBox="1"/>
      </xdr:nvSpPr>
      <xdr:spPr>
        <a:xfrm>
          <a:off x="13500744" y="1074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60977</xdr:rowOff>
    </xdr:from>
    <xdr:ext cx="405111" cy="259045"/>
    <xdr:sp macro="" textlink="">
      <xdr:nvSpPr>
        <xdr:cNvPr id="564" name="n_4mainValue【学校施設】&#10;有形固定資産減価償却率"/>
        <xdr:cNvSpPr txBox="1"/>
      </xdr:nvSpPr>
      <xdr:spPr>
        <a:xfrm>
          <a:off x="12611744" y="1069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5" name="正方形/長方形 56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6" name="正方形/長方形 56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7" name="正方形/長方形 56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8" name="正方形/長方形 56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9" name="正方形/長方形 56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0" name="正方形/長方形 56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1" name="正方形/長方形 57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2" name="正方形/長方形 57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3" name="テキスト ボックス 57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4" name="直線コネクタ 57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5" name="テキスト ボックス 57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6" name="直線コネクタ 575"/>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7" name="テキスト ボックス 576"/>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8" name="直線コネクタ 577"/>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9" name="テキスト ボックス 578"/>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0" name="直線コネクタ 579"/>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1" name="テキスト ボックス 580"/>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2" name="直線コネクタ 581"/>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3" name="テキスト ボックス 582"/>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4" name="直線コネクタ 583"/>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5" name="テキスト ボックス 584"/>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6" name="直線コネクタ 585"/>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7" name="テキスト ボックス 586"/>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42454</xdr:rowOff>
    </xdr:to>
    <xdr:cxnSp macro="">
      <xdr:nvCxnSpPr>
        <xdr:cNvPr id="591" name="直線コネクタ 590"/>
        <xdr:cNvCxnSpPr/>
      </xdr:nvCxnSpPr>
      <xdr:spPr>
        <a:xfrm flipV="1">
          <a:off x="22160864" y="9639300"/>
          <a:ext cx="0" cy="1375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46281</xdr:rowOff>
    </xdr:from>
    <xdr:ext cx="469744" cy="259045"/>
    <xdr:sp macro="" textlink="">
      <xdr:nvSpPr>
        <xdr:cNvPr id="592" name="【学校施設】&#10;一人当たり面積最小値テキスト"/>
        <xdr:cNvSpPr txBox="1"/>
      </xdr:nvSpPr>
      <xdr:spPr>
        <a:xfrm>
          <a:off x="22199600" y="11019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42454</xdr:rowOff>
    </xdr:from>
    <xdr:to>
      <xdr:col>116</xdr:col>
      <xdr:colOff>152400</xdr:colOff>
      <xdr:row>64</xdr:row>
      <xdr:rowOff>42454</xdr:rowOff>
    </xdr:to>
    <xdr:cxnSp macro="">
      <xdr:nvCxnSpPr>
        <xdr:cNvPr id="593" name="直線コネクタ 592"/>
        <xdr:cNvCxnSpPr/>
      </xdr:nvCxnSpPr>
      <xdr:spPr>
        <a:xfrm>
          <a:off x="22072600" y="1101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594" name="【学校施設】&#10;一人当たり面積最大値テキスト"/>
        <xdr:cNvSpPr txBox="1"/>
      </xdr:nvSpPr>
      <xdr:spPr>
        <a:xfrm>
          <a:off x="22199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595" name="直線コネクタ 594"/>
        <xdr:cNvCxnSpPr/>
      </xdr:nvCxnSpPr>
      <xdr:spPr>
        <a:xfrm>
          <a:off x="22072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30860</xdr:rowOff>
    </xdr:from>
    <xdr:ext cx="469744" cy="259045"/>
    <xdr:sp macro="" textlink="">
      <xdr:nvSpPr>
        <xdr:cNvPr id="596" name="【学校施設】&#10;一人当たり面積平均値テキスト"/>
        <xdr:cNvSpPr txBox="1"/>
      </xdr:nvSpPr>
      <xdr:spPr>
        <a:xfrm>
          <a:off x="22199600" y="10146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7983</xdr:rowOff>
    </xdr:from>
    <xdr:to>
      <xdr:col>116</xdr:col>
      <xdr:colOff>114300</xdr:colOff>
      <xdr:row>60</xdr:row>
      <xdr:rowOff>109583</xdr:rowOff>
    </xdr:to>
    <xdr:sp macro="" textlink="">
      <xdr:nvSpPr>
        <xdr:cNvPr id="597" name="フローチャート: 判断 596"/>
        <xdr:cNvSpPr/>
      </xdr:nvSpPr>
      <xdr:spPr>
        <a:xfrm>
          <a:off x="221107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34109</xdr:rowOff>
    </xdr:from>
    <xdr:to>
      <xdr:col>112</xdr:col>
      <xdr:colOff>38100</xdr:colOff>
      <xdr:row>60</xdr:row>
      <xdr:rowOff>135709</xdr:rowOff>
    </xdr:to>
    <xdr:sp macro="" textlink="">
      <xdr:nvSpPr>
        <xdr:cNvPr id="598" name="フローチャート: 判断 597"/>
        <xdr:cNvSpPr/>
      </xdr:nvSpPr>
      <xdr:spPr>
        <a:xfrm>
          <a:off x="21272500" y="1032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50437</xdr:rowOff>
    </xdr:from>
    <xdr:to>
      <xdr:col>107</xdr:col>
      <xdr:colOff>101600</xdr:colOff>
      <xdr:row>60</xdr:row>
      <xdr:rowOff>152037</xdr:rowOff>
    </xdr:to>
    <xdr:sp macro="" textlink="">
      <xdr:nvSpPr>
        <xdr:cNvPr id="599" name="フローチャート: 判断 598"/>
        <xdr:cNvSpPr/>
      </xdr:nvSpPr>
      <xdr:spPr>
        <a:xfrm>
          <a:off x="20383500" y="1033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22134</xdr:rowOff>
    </xdr:from>
    <xdr:to>
      <xdr:col>102</xdr:col>
      <xdr:colOff>165100</xdr:colOff>
      <xdr:row>60</xdr:row>
      <xdr:rowOff>123734</xdr:rowOff>
    </xdr:to>
    <xdr:sp macro="" textlink="">
      <xdr:nvSpPr>
        <xdr:cNvPr id="600" name="フローチャート: 判断 599"/>
        <xdr:cNvSpPr/>
      </xdr:nvSpPr>
      <xdr:spPr>
        <a:xfrm>
          <a:off x="19494500" y="1030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17780</xdr:rowOff>
    </xdr:from>
    <xdr:to>
      <xdr:col>98</xdr:col>
      <xdr:colOff>38100</xdr:colOff>
      <xdr:row>60</xdr:row>
      <xdr:rowOff>119380</xdr:rowOff>
    </xdr:to>
    <xdr:sp macro="" textlink="">
      <xdr:nvSpPr>
        <xdr:cNvPr id="601" name="フローチャート: 判断 600"/>
        <xdr:cNvSpPr/>
      </xdr:nvSpPr>
      <xdr:spPr>
        <a:xfrm>
          <a:off x="18605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105954</xdr:rowOff>
    </xdr:from>
    <xdr:to>
      <xdr:col>116</xdr:col>
      <xdr:colOff>114300</xdr:colOff>
      <xdr:row>63</xdr:row>
      <xdr:rowOff>36104</xdr:rowOff>
    </xdr:to>
    <xdr:sp macro="" textlink="">
      <xdr:nvSpPr>
        <xdr:cNvPr id="607" name="楕円 606"/>
        <xdr:cNvSpPr/>
      </xdr:nvSpPr>
      <xdr:spPr>
        <a:xfrm>
          <a:off x="22110700" y="1073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84381</xdr:rowOff>
    </xdr:from>
    <xdr:ext cx="469744" cy="259045"/>
    <xdr:sp macro="" textlink="">
      <xdr:nvSpPr>
        <xdr:cNvPr id="608" name="【学校施設】&#10;一人当たり面積該当値テキスト"/>
        <xdr:cNvSpPr txBox="1"/>
      </xdr:nvSpPr>
      <xdr:spPr>
        <a:xfrm>
          <a:off x="22199600" y="10714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93980</xdr:rowOff>
    </xdr:from>
    <xdr:to>
      <xdr:col>112</xdr:col>
      <xdr:colOff>38100</xdr:colOff>
      <xdr:row>63</xdr:row>
      <xdr:rowOff>24130</xdr:rowOff>
    </xdr:to>
    <xdr:sp macro="" textlink="">
      <xdr:nvSpPr>
        <xdr:cNvPr id="609" name="楕円 608"/>
        <xdr:cNvSpPr/>
      </xdr:nvSpPr>
      <xdr:spPr>
        <a:xfrm>
          <a:off x="21272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144780</xdr:rowOff>
    </xdr:from>
    <xdr:to>
      <xdr:col>116</xdr:col>
      <xdr:colOff>63500</xdr:colOff>
      <xdr:row>62</xdr:row>
      <xdr:rowOff>156754</xdr:rowOff>
    </xdr:to>
    <xdr:cxnSp macro="">
      <xdr:nvCxnSpPr>
        <xdr:cNvPr id="610" name="直線コネクタ 609"/>
        <xdr:cNvCxnSpPr/>
      </xdr:nvCxnSpPr>
      <xdr:spPr>
        <a:xfrm>
          <a:off x="21323300" y="10774680"/>
          <a:ext cx="838200"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122283</xdr:rowOff>
    </xdr:from>
    <xdr:to>
      <xdr:col>107</xdr:col>
      <xdr:colOff>101600</xdr:colOff>
      <xdr:row>63</xdr:row>
      <xdr:rowOff>52433</xdr:rowOff>
    </xdr:to>
    <xdr:sp macro="" textlink="">
      <xdr:nvSpPr>
        <xdr:cNvPr id="611" name="楕円 610"/>
        <xdr:cNvSpPr/>
      </xdr:nvSpPr>
      <xdr:spPr>
        <a:xfrm>
          <a:off x="20383500" y="1075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144780</xdr:rowOff>
    </xdr:from>
    <xdr:to>
      <xdr:col>111</xdr:col>
      <xdr:colOff>177800</xdr:colOff>
      <xdr:row>63</xdr:row>
      <xdr:rowOff>1633</xdr:rowOff>
    </xdr:to>
    <xdr:cxnSp macro="">
      <xdr:nvCxnSpPr>
        <xdr:cNvPr id="612" name="直線コネクタ 611"/>
        <xdr:cNvCxnSpPr/>
      </xdr:nvCxnSpPr>
      <xdr:spPr>
        <a:xfrm flipV="1">
          <a:off x="20434300" y="10774680"/>
          <a:ext cx="889000" cy="2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113574</xdr:rowOff>
    </xdr:from>
    <xdr:to>
      <xdr:col>102</xdr:col>
      <xdr:colOff>165100</xdr:colOff>
      <xdr:row>63</xdr:row>
      <xdr:rowOff>43724</xdr:rowOff>
    </xdr:to>
    <xdr:sp macro="" textlink="">
      <xdr:nvSpPr>
        <xdr:cNvPr id="613" name="楕円 612"/>
        <xdr:cNvSpPr/>
      </xdr:nvSpPr>
      <xdr:spPr>
        <a:xfrm>
          <a:off x="19494500" y="1074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164374</xdr:rowOff>
    </xdr:from>
    <xdr:to>
      <xdr:col>107</xdr:col>
      <xdr:colOff>50800</xdr:colOff>
      <xdr:row>63</xdr:row>
      <xdr:rowOff>1633</xdr:rowOff>
    </xdr:to>
    <xdr:cxnSp macro="">
      <xdr:nvCxnSpPr>
        <xdr:cNvPr id="614" name="直線コネクタ 613"/>
        <xdr:cNvCxnSpPr/>
      </xdr:nvCxnSpPr>
      <xdr:spPr>
        <a:xfrm>
          <a:off x="19545300" y="10794274"/>
          <a:ext cx="88900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105954</xdr:rowOff>
    </xdr:from>
    <xdr:to>
      <xdr:col>98</xdr:col>
      <xdr:colOff>38100</xdr:colOff>
      <xdr:row>63</xdr:row>
      <xdr:rowOff>36104</xdr:rowOff>
    </xdr:to>
    <xdr:sp macro="" textlink="">
      <xdr:nvSpPr>
        <xdr:cNvPr id="615" name="楕円 614"/>
        <xdr:cNvSpPr/>
      </xdr:nvSpPr>
      <xdr:spPr>
        <a:xfrm>
          <a:off x="18605500" y="1073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156754</xdr:rowOff>
    </xdr:from>
    <xdr:to>
      <xdr:col>102</xdr:col>
      <xdr:colOff>114300</xdr:colOff>
      <xdr:row>62</xdr:row>
      <xdr:rowOff>164374</xdr:rowOff>
    </xdr:to>
    <xdr:cxnSp macro="">
      <xdr:nvCxnSpPr>
        <xdr:cNvPr id="616" name="直線コネクタ 615"/>
        <xdr:cNvCxnSpPr/>
      </xdr:nvCxnSpPr>
      <xdr:spPr>
        <a:xfrm>
          <a:off x="18656300" y="10786654"/>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152236</xdr:rowOff>
    </xdr:from>
    <xdr:ext cx="469744" cy="259045"/>
    <xdr:sp macro="" textlink="">
      <xdr:nvSpPr>
        <xdr:cNvPr id="617" name="n_1aveValue【学校施設】&#10;一人当たり面積"/>
        <xdr:cNvSpPr txBox="1"/>
      </xdr:nvSpPr>
      <xdr:spPr>
        <a:xfrm>
          <a:off x="21075727" y="10096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168564</xdr:rowOff>
    </xdr:from>
    <xdr:ext cx="469744" cy="259045"/>
    <xdr:sp macro="" textlink="">
      <xdr:nvSpPr>
        <xdr:cNvPr id="618" name="n_2aveValue【学校施設】&#10;一人当たり面積"/>
        <xdr:cNvSpPr txBox="1"/>
      </xdr:nvSpPr>
      <xdr:spPr>
        <a:xfrm>
          <a:off x="20199427" y="1011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140261</xdr:rowOff>
    </xdr:from>
    <xdr:ext cx="469744" cy="259045"/>
    <xdr:sp macro="" textlink="">
      <xdr:nvSpPr>
        <xdr:cNvPr id="619" name="n_3aveValue【学校施設】&#10;一人当たり面積"/>
        <xdr:cNvSpPr txBox="1"/>
      </xdr:nvSpPr>
      <xdr:spPr>
        <a:xfrm>
          <a:off x="19310427" y="10084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135907</xdr:rowOff>
    </xdr:from>
    <xdr:ext cx="469744" cy="259045"/>
    <xdr:sp macro="" textlink="">
      <xdr:nvSpPr>
        <xdr:cNvPr id="620" name="n_4aveValue【学校施設】&#10;一人当たり面積"/>
        <xdr:cNvSpPr txBox="1"/>
      </xdr:nvSpPr>
      <xdr:spPr>
        <a:xfrm>
          <a:off x="184214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15257</xdr:rowOff>
    </xdr:from>
    <xdr:ext cx="469744" cy="259045"/>
    <xdr:sp macro="" textlink="">
      <xdr:nvSpPr>
        <xdr:cNvPr id="621" name="n_1mainValue【学校施設】&#10;一人当たり面積"/>
        <xdr:cNvSpPr txBox="1"/>
      </xdr:nvSpPr>
      <xdr:spPr>
        <a:xfrm>
          <a:off x="210757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43560</xdr:rowOff>
    </xdr:from>
    <xdr:ext cx="469744" cy="259045"/>
    <xdr:sp macro="" textlink="">
      <xdr:nvSpPr>
        <xdr:cNvPr id="622" name="n_2mainValue【学校施設】&#10;一人当たり面積"/>
        <xdr:cNvSpPr txBox="1"/>
      </xdr:nvSpPr>
      <xdr:spPr>
        <a:xfrm>
          <a:off x="20199427" y="10844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34851</xdr:rowOff>
    </xdr:from>
    <xdr:ext cx="469744" cy="259045"/>
    <xdr:sp macro="" textlink="">
      <xdr:nvSpPr>
        <xdr:cNvPr id="623" name="n_3mainValue【学校施設】&#10;一人当たり面積"/>
        <xdr:cNvSpPr txBox="1"/>
      </xdr:nvSpPr>
      <xdr:spPr>
        <a:xfrm>
          <a:off x="19310427" y="10836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27231</xdr:rowOff>
    </xdr:from>
    <xdr:ext cx="469744" cy="259045"/>
    <xdr:sp macro="" textlink="">
      <xdr:nvSpPr>
        <xdr:cNvPr id="624" name="n_4mainValue【学校施設】&#10;一人当たり面積"/>
        <xdr:cNvSpPr txBox="1"/>
      </xdr:nvSpPr>
      <xdr:spPr>
        <a:xfrm>
          <a:off x="18421427" y="1082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6" name="直線コネクタ 635"/>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7" name="テキスト ボックス 636"/>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8" name="直線コネクタ 637"/>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9" name="テキスト ボックス 638"/>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0" name="直線コネクタ 639"/>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1" name="テキスト ボックス 640"/>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2" name="直線コネクタ 641"/>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3" name="テキスト ボックス 642"/>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4" name="直線コネクタ 643"/>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5" name="テキスト ボックス 644"/>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6" name="直線コネクタ 64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7" name="テキスト ボックス 646"/>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8"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45720</xdr:rowOff>
    </xdr:from>
    <xdr:to>
      <xdr:col>85</xdr:col>
      <xdr:colOff>126364</xdr:colOff>
      <xdr:row>86</xdr:row>
      <xdr:rowOff>114300</xdr:rowOff>
    </xdr:to>
    <xdr:cxnSp macro="">
      <xdr:nvCxnSpPr>
        <xdr:cNvPr id="649" name="直線コネクタ 648"/>
        <xdr:cNvCxnSpPr/>
      </xdr:nvCxnSpPr>
      <xdr:spPr>
        <a:xfrm flipV="1">
          <a:off x="16318864" y="1324737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0"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1" name="直線コネクタ 650"/>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163847</xdr:rowOff>
    </xdr:from>
    <xdr:ext cx="405111" cy="259045"/>
    <xdr:sp macro="" textlink="">
      <xdr:nvSpPr>
        <xdr:cNvPr id="652" name="【児童館】&#10;有形固定資産減価償却率最大値テキスト"/>
        <xdr:cNvSpPr txBox="1"/>
      </xdr:nvSpPr>
      <xdr:spPr>
        <a:xfrm>
          <a:off x="16357600" y="1302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45720</xdr:rowOff>
    </xdr:from>
    <xdr:to>
      <xdr:col>86</xdr:col>
      <xdr:colOff>25400</xdr:colOff>
      <xdr:row>77</xdr:row>
      <xdr:rowOff>45720</xdr:rowOff>
    </xdr:to>
    <xdr:cxnSp macro="">
      <xdr:nvCxnSpPr>
        <xdr:cNvPr id="653" name="直線コネクタ 652"/>
        <xdr:cNvCxnSpPr/>
      </xdr:nvCxnSpPr>
      <xdr:spPr>
        <a:xfrm>
          <a:off x="16230600" y="1324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141622</xdr:rowOff>
    </xdr:from>
    <xdr:ext cx="405111" cy="259045"/>
    <xdr:sp macro="" textlink="">
      <xdr:nvSpPr>
        <xdr:cNvPr id="654" name="【児童館】&#10;有形固定資産減価償却率平均値テキスト"/>
        <xdr:cNvSpPr txBox="1"/>
      </xdr:nvSpPr>
      <xdr:spPr>
        <a:xfrm>
          <a:off x="16357600" y="13857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118745</xdr:rowOff>
    </xdr:from>
    <xdr:to>
      <xdr:col>85</xdr:col>
      <xdr:colOff>177800</xdr:colOff>
      <xdr:row>82</xdr:row>
      <xdr:rowOff>48895</xdr:rowOff>
    </xdr:to>
    <xdr:sp macro="" textlink="">
      <xdr:nvSpPr>
        <xdr:cNvPr id="655" name="フローチャート: 判断 654"/>
        <xdr:cNvSpPr/>
      </xdr:nvSpPr>
      <xdr:spPr>
        <a:xfrm>
          <a:off x="16268700" y="1400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92075</xdr:rowOff>
    </xdr:from>
    <xdr:to>
      <xdr:col>81</xdr:col>
      <xdr:colOff>101600</xdr:colOff>
      <xdr:row>82</xdr:row>
      <xdr:rowOff>22225</xdr:rowOff>
    </xdr:to>
    <xdr:sp macro="" textlink="">
      <xdr:nvSpPr>
        <xdr:cNvPr id="656" name="フローチャート: 判断 655"/>
        <xdr:cNvSpPr/>
      </xdr:nvSpPr>
      <xdr:spPr>
        <a:xfrm>
          <a:off x="15430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44450</xdr:rowOff>
    </xdr:from>
    <xdr:to>
      <xdr:col>76</xdr:col>
      <xdr:colOff>165100</xdr:colOff>
      <xdr:row>81</xdr:row>
      <xdr:rowOff>146050</xdr:rowOff>
    </xdr:to>
    <xdr:sp macro="" textlink="">
      <xdr:nvSpPr>
        <xdr:cNvPr id="657" name="フローチャート: 判断 656"/>
        <xdr:cNvSpPr/>
      </xdr:nvSpPr>
      <xdr:spPr>
        <a:xfrm>
          <a:off x="14541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29211</xdr:rowOff>
    </xdr:from>
    <xdr:to>
      <xdr:col>72</xdr:col>
      <xdr:colOff>38100</xdr:colOff>
      <xdr:row>81</xdr:row>
      <xdr:rowOff>130811</xdr:rowOff>
    </xdr:to>
    <xdr:sp macro="" textlink="">
      <xdr:nvSpPr>
        <xdr:cNvPr id="658" name="フローチャート: 判断 657"/>
        <xdr:cNvSpPr/>
      </xdr:nvSpPr>
      <xdr:spPr>
        <a:xfrm>
          <a:off x="13652500" y="139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659" name="フローチャート: 判断 658"/>
        <xdr:cNvSpPr/>
      </xdr:nvSpPr>
      <xdr:spPr>
        <a:xfrm>
          <a:off x="12763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0" name="テキスト ボックス 65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1" name="テキスト ボックス 66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2" name="テキスト ボックス 66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3" name="テキスト ボックス 66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4" name="テキスト ボックス 66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133986</xdr:rowOff>
    </xdr:from>
    <xdr:to>
      <xdr:col>85</xdr:col>
      <xdr:colOff>177800</xdr:colOff>
      <xdr:row>83</xdr:row>
      <xdr:rowOff>64136</xdr:rowOff>
    </xdr:to>
    <xdr:sp macro="" textlink="">
      <xdr:nvSpPr>
        <xdr:cNvPr id="665" name="楕円 664"/>
        <xdr:cNvSpPr/>
      </xdr:nvSpPr>
      <xdr:spPr>
        <a:xfrm>
          <a:off x="16268700" y="1419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112413</xdr:rowOff>
    </xdr:from>
    <xdr:ext cx="405111" cy="259045"/>
    <xdr:sp macro="" textlink="">
      <xdr:nvSpPr>
        <xdr:cNvPr id="666" name="【児童館】&#10;有形固定資産減価償却率該当値テキスト"/>
        <xdr:cNvSpPr txBox="1"/>
      </xdr:nvSpPr>
      <xdr:spPr>
        <a:xfrm>
          <a:off x="16357600" y="1417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147320</xdr:rowOff>
    </xdr:from>
    <xdr:to>
      <xdr:col>81</xdr:col>
      <xdr:colOff>101600</xdr:colOff>
      <xdr:row>83</xdr:row>
      <xdr:rowOff>77470</xdr:rowOff>
    </xdr:to>
    <xdr:sp macro="" textlink="">
      <xdr:nvSpPr>
        <xdr:cNvPr id="667" name="楕円 666"/>
        <xdr:cNvSpPr/>
      </xdr:nvSpPr>
      <xdr:spPr>
        <a:xfrm>
          <a:off x="154305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13336</xdr:rowOff>
    </xdr:from>
    <xdr:to>
      <xdr:col>85</xdr:col>
      <xdr:colOff>127000</xdr:colOff>
      <xdr:row>83</xdr:row>
      <xdr:rowOff>26670</xdr:rowOff>
    </xdr:to>
    <xdr:cxnSp macro="">
      <xdr:nvCxnSpPr>
        <xdr:cNvPr id="668" name="直線コネクタ 667"/>
        <xdr:cNvCxnSpPr/>
      </xdr:nvCxnSpPr>
      <xdr:spPr>
        <a:xfrm flipV="1">
          <a:off x="15481300" y="14243686"/>
          <a:ext cx="8382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109220</xdr:rowOff>
    </xdr:from>
    <xdr:to>
      <xdr:col>76</xdr:col>
      <xdr:colOff>165100</xdr:colOff>
      <xdr:row>83</xdr:row>
      <xdr:rowOff>39370</xdr:rowOff>
    </xdr:to>
    <xdr:sp macro="" textlink="">
      <xdr:nvSpPr>
        <xdr:cNvPr id="669" name="楕円 668"/>
        <xdr:cNvSpPr/>
      </xdr:nvSpPr>
      <xdr:spPr>
        <a:xfrm>
          <a:off x="14541500" y="1416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160020</xdr:rowOff>
    </xdr:from>
    <xdr:to>
      <xdr:col>81</xdr:col>
      <xdr:colOff>50800</xdr:colOff>
      <xdr:row>83</xdr:row>
      <xdr:rowOff>26670</xdr:rowOff>
    </xdr:to>
    <xdr:cxnSp macro="">
      <xdr:nvCxnSpPr>
        <xdr:cNvPr id="670" name="直線コネクタ 669"/>
        <xdr:cNvCxnSpPr/>
      </xdr:nvCxnSpPr>
      <xdr:spPr>
        <a:xfrm>
          <a:off x="14592300" y="142189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99695</xdr:rowOff>
    </xdr:from>
    <xdr:to>
      <xdr:col>72</xdr:col>
      <xdr:colOff>38100</xdr:colOff>
      <xdr:row>83</xdr:row>
      <xdr:rowOff>29845</xdr:rowOff>
    </xdr:to>
    <xdr:sp macro="" textlink="">
      <xdr:nvSpPr>
        <xdr:cNvPr id="671" name="楕円 670"/>
        <xdr:cNvSpPr/>
      </xdr:nvSpPr>
      <xdr:spPr>
        <a:xfrm>
          <a:off x="13652500" y="1415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150495</xdr:rowOff>
    </xdr:from>
    <xdr:to>
      <xdr:col>76</xdr:col>
      <xdr:colOff>114300</xdr:colOff>
      <xdr:row>82</xdr:row>
      <xdr:rowOff>160020</xdr:rowOff>
    </xdr:to>
    <xdr:cxnSp macro="">
      <xdr:nvCxnSpPr>
        <xdr:cNvPr id="672" name="直線コネクタ 671"/>
        <xdr:cNvCxnSpPr/>
      </xdr:nvCxnSpPr>
      <xdr:spPr>
        <a:xfrm>
          <a:off x="13703300" y="1420939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78739</xdr:rowOff>
    </xdr:from>
    <xdr:to>
      <xdr:col>67</xdr:col>
      <xdr:colOff>101600</xdr:colOff>
      <xdr:row>83</xdr:row>
      <xdr:rowOff>8889</xdr:rowOff>
    </xdr:to>
    <xdr:sp macro="" textlink="">
      <xdr:nvSpPr>
        <xdr:cNvPr id="673" name="楕円 672"/>
        <xdr:cNvSpPr/>
      </xdr:nvSpPr>
      <xdr:spPr>
        <a:xfrm>
          <a:off x="12763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129539</xdr:rowOff>
    </xdr:from>
    <xdr:to>
      <xdr:col>71</xdr:col>
      <xdr:colOff>177800</xdr:colOff>
      <xdr:row>82</xdr:row>
      <xdr:rowOff>150495</xdr:rowOff>
    </xdr:to>
    <xdr:cxnSp macro="">
      <xdr:nvCxnSpPr>
        <xdr:cNvPr id="674" name="直線コネクタ 673"/>
        <xdr:cNvCxnSpPr/>
      </xdr:nvCxnSpPr>
      <xdr:spPr>
        <a:xfrm>
          <a:off x="12814300" y="14188439"/>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38752</xdr:rowOff>
    </xdr:from>
    <xdr:ext cx="405111" cy="259045"/>
    <xdr:sp macro="" textlink="">
      <xdr:nvSpPr>
        <xdr:cNvPr id="675" name="n_1aveValue【児童館】&#10;有形固定資産減価償却率"/>
        <xdr:cNvSpPr txBox="1"/>
      </xdr:nvSpPr>
      <xdr:spPr>
        <a:xfrm>
          <a:off x="152660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162577</xdr:rowOff>
    </xdr:from>
    <xdr:ext cx="405111" cy="259045"/>
    <xdr:sp macro="" textlink="">
      <xdr:nvSpPr>
        <xdr:cNvPr id="676" name="n_2aveValue【児童館】&#10;有形固定資産減価償却率"/>
        <xdr:cNvSpPr txBox="1"/>
      </xdr:nvSpPr>
      <xdr:spPr>
        <a:xfrm>
          <a:off x="14389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147338</xdr:rowOff>
    </xdr:from>
    <xdr:ext cx="405111" cy="259045"/>
    <xdr:sp macro="" textlink="">
      <xdr:nvSpPr>
        <xdr:cNvPr id="677" name="n_3aveValue【児童館】&#10;有形固定資産減価償却率"/>
        <xdr:cNvSpPr txBox="1"/>
      </xdr:nvSpPr>
      <xdr:spPr>
        <a:xfrm>
          <a:off x="13500744" y="1369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162577</xdr:rowOff>
    </xdr:from>
    <xdr:ext cx="405111" cy="259045"/>
    <xdr:sp macro="" textlink="">
      <xdr:nvSpPr>
        <xdr:cNvPr id="678" name="n_4aveValue【児童館】&#10;有形固定資産減価償却率"/>
        <xdr:cNvSpPr txBox="1"/>
      </xdr:nvSpPr>
      <xdr:spPr>
        <a:xfrm>
          <a:off x="12611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68597</xdr:rowOff>
    </xdr:from>
    <xdr:ext cx="405111" cy="259045"/>
    <xdr:sp macro="" textlink="">
      <xdr:nvSpPr>
        <xdr:cNvPr id="679" name="n_1mainValue【児童館】&#10;有形固定資産減価償却率"/>
        <xdr:cNvSpPr txBox="1"/>
      </xdr:nvSpPr>
      <xdr:spPr>
        <a:xfrm>
          <a:off x="152660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30497</xdr:rowOff>
    </xdr:from>
    <xdr:ext cx="405111" cy="259045"/>
    <xdr:sp macro="" textlink="">
      <xdr:nvSpPr>
        <xdr:cNvPr id="680" name="n_2mainValue【児童館】&#10;有形固定資産減価償却率"/>
        <xdr:cNvSpPr txBox="1"/>
      </xdr:nvSpPr>
      <xdr:spPr>
        <a:xfrm>
          <a:off x="14389744" y="1426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20972</xdr:rowOff>
    </xdr:from>
    <xdr:ext cx="405111" cy="259045"/>
    <xdr:sp macro="" textlink="">
      <xdr:nvSpPr>
        <xdr:cNvPr id="681" name="n_3mainValue【児童館】&#10;有形固定資産減価償却率"/>
        <xdr:cNvSpPr txBox="1"/>
      </xdr:nvSpPr>
      <xdr:spPr>
        <a:xfrm>
          <a:off x="13500744" y="1425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16</xdr:rowOff>
    </xdr:from>
    <xdr:ext cx="405111" cy="259045"/>
    <xdr:sp macro="" textlink="">
      <xdr:nvSpPr>
        <xdr:cNvPr id="682" name="n_4mainValue【児童館】&#10;有形固定資産減価償却率"/>
        <xdr:cNvSpPr txBox="1"/>
      </xdr:nvSpPr>
      <xdr:spPr>
        <a:xfrm>
          <a:off x="12611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3" name="正方形/長方形 68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4" name="正方形/長方形 68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5" name="正方形/長方形 68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6" name="正方形/長方形 68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7" name="正方形/長方形 68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8" name="正方形/長方形 68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9" name="正方形/長方形 68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0" name="正方形/長方形 68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1" name="テキスト ボックス 69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2" name="直線コネクタ 69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93" name="直線コネクタ 692"/>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4" name="テキスト ボックス 693"/>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5" name="直線コネクタ 694"/>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6" name="テキスト ボックス 695"/>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7" name="直線コネクタ 696"/>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8" name="テキスト ボックス 697"/>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9" name="直線コネクタ 698"/>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00" name="テキスト ボックス 699"/>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01" name="直線コネクタ 700"/>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02" name="テキスト ボックス 701"/>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03" name="直線コネクタ 702"/>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4" name="テキスト ボックス 703"/>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5" name="直線コネクタ 7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6" name="テキスト ボックス 7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708" name="直線コネクタ 707"/>
        <xdr:cNvCxnSpPr/>
      </xdr:nvCxnSpPr>
      <xdr:spPr>
        <a:xfrm flipV="1">
          <a:off x="22160864" y="134765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709" name="【児童館】&#10;一人当たり面積最小値テキスト"/>
        <xdr:cNvSpPr txBox="1"/>
      </xdr:nvSpPr>
      <xdr:spPr>
        <a:xfrm>
          <a:off x="22199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710" name="直線コネクタ 709"/>
        <xdr:cNvCxnSpPr/>
      </xdr:nvCxnSpPr>
      <xdr:spPr>
        <a:xfrm>
          <a:off x="22072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711" name="【児童館】&#10;一人当たり面積最大値テキスト"/>
        <xdr:cNvSpPr txBox="1"/>
      </xdr:nvSpPr>
      <xdr:spPr>
        <a:xfrm>
          <a:off x="22199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712" name="直線コネクタ 711"/>
        <xdr:cNvCxnSpPr/>
      </xdr:nvCxnSpPr>
      <xdr:spPr>
        <a:xfrm>
          <a:off x="22072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132641</xdr:rowOff>
    </xdr:from>
    <xdr:ext cx="469744" cy="259045"/>
    <xdr:sp macro="" textlink="">
      <xdr:nvSpPr>
        <xdr:cNvPr id="713" name="【児童館】&#10;一人当たり面積平均値テキスト"/>
        <xdr:cNvSpPr txBox="1"/>
      </xdr:nvSpPr>
      <xdr:spPr>
        <a:xfrm>
          <a:off x="22199600" y="14191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109764</xdr:rowOff>
    </xdr:from>
    <xdr:to>
      <xdr:col>116</xdr:col>
      <xdr:colOff>114300</xdr:colOff>
      <xdr:row>84</xdr:row>
      <xdr:rowOff>39914</xdr:rowOff>
    </xdr:to>
    <xdr:sp macro="" textlink="">
      <xdr:nvSpPr>
        <xdr:cNvPr id="714" name="フローチャート: 判断 713"/>
        <xdr:cNvSpPr/>
      </xdr:nvSpPr>
      <xdr:spPr>
        <a:xfrm>
          <a:off x="22110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109764</xdr:rowOff>
    </xdr:from>
    <xdr:to>
      <xdr:col>112</xdr:col>
      <xdr:colOff>38100</xdr:colOff>
      <xdr:row>84</xdr:row>
      <xdr:rowOff>39914</xdr:rowOff>
    </xdr:to>
    <xdr:sp macro="" textlink="">
      <xdr:nvSpPr>
        <xdr:cNvPr id="715" name="フローチャート: 判断 714"/>
        <xdr:cNvSpPr/>
      </xdr:nvSpPr>
      <xdr:spPr>
        <a:xfrm>
          <a:off x="21272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109764</xdr:rowOff>
    </xdr:from>
    <xdr:to>
      <xdr:col>107</xdr:col>
      <xdr:colOff>101600</xdr:colOff>
      <xdr:row>84</xdr:row>
      <xdr:rowOff>39914</xdr:rowOff>
    </xdr:to>
    <xdr:sp macro="" textlink="">
      <xdr:nvSpPr>
        <xdr:cNvPr id="716" name="フローチャート: 判断 715"/>
        <xdr:cNvSpPr/>
      </xdr:nvSpPr>
      <xdr:spPr>
        <a:xfrm>
          <a:off x="20383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142421</xdr:rowOff>
    </xdr:from>
    <xdr:to>
      <xdr:col>102</xdr:col>
      <xdr:colOff>165100</xdr:colOff>
      <xdr:row>84</xdr:row>
      <xdr:rowOff>72571</xdr:rowOff>
    </xdr:to>
    <xdr:sp macro="" textlink="">
      <xdr:nvSpPr>
        <xdr:cNvPr id="717" name="フローチャート: 判断 716"/>
        <xdr:cNvSpPr/>
      </xdr:nvSpPr>
      <xdr:spPr>
        <a:xfrm>
          <a:off x="19494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3629</xdr:rowOff>
    </xdr:from>
    <xdr:to>
      <xdr:col>98</xdr:col>
      <xdr:colOff>38100</xdr:colOff>
      <xdr:row>84</xdr:row>
      <xdr:rowOff>105229</xdr:rowOff>
    </xdr:to>
    <xdr:sp macro="" textlink="">
      <xdr:nvSpPr>
        <xdr:cNvPr id="718" name="フローチャート: 判断 717"/>
        <xdr:cNvSpPr/>
      </xdr:nvSpPr>
      <xdr:spPr>
        <a:xfrm>
          <a:off x="18605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9" name="テキスト ボックス 7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0" name="テキスト ボックス 7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1" name="テキスト ボックス 7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2" name="テキスト ボックス 7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3" name="テキスト ボックス 7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68943</xdr:rowOff>
    </xdr:from>
    <xdr:to>
      <xdr:col>116</xdr:col>
      <xdr:colOff>114300</xdr:colOff>
      <xdr:row>84</xdr:row>
      <xdr:rowOff>170543</xdr:rowOff>
    </xdr:to>
    <xdr:sp macro="" textlink="">
      <xdr:nvSpPr>
        <xdr:cNvPr id="724" name="楕円 723"/>
        <xdr:cNvSpPr/>
      </xdr:nvSpPr>
      <xdr:spPr>
        <a:xfrm>
          <a:off x="221107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47370</xdr:rowOff>
    </xdr:from>
    <xdr:ext cx="469744" cy="259045"/>
    <xdr:sp macro="" textlink="">
      <xdr:nvSpPr>
        <xdr:cNvPr id="725" name="【児童館】&#10;一人当たり面積該当値テキスト"/>
        <xdr:cNvSpPr txBox="1"/>
      </xdr:nvSpPr>
      <xdr:spPr>
        <a:xfrm>
          <a:off x="22199600" y="1444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68943</xdr:rowOff>
    </xdr:from>
    <xdr:to>
      <xdr:col>112</xdr:col>
      <xdr:colOff>38100</xdr:colOff>
      <xdr:row>84</xdr:row>
      <xdr:rowOff>170543</xdr:rowOff>
    </xdr:to>
    <xdr:sp macro="" textlink="">
      <xdr:nvSpPr>
        <xdr:cNvPr id="726" name="楕円 725"/>
        <xdr:cNvSpPr/>
      </xdr:nvSpPr>
      <xdr:spPr>
        <a:xfrm>
          <a:off x="21272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119743</xdr:rowOff>
    </xdr:from>
    <xdr:to>
      <xdr:col>116</xdr:col>
      <xdr:colOff>63500</xdr:colOff>
      <xdr:row>84</xdr:row>
      <xdr:rowOff>119743</xdr:rowOff>
    </xdr:to>
    <xdr:cxnSp macro="">
      <xdr:nvCxnSpPr>
        <xdr:cNvPr id="727" name="直線コネクタ 726"/>
        <xdr:cNvCxnSpPr/>
      </xdr:nvCxnSpPr>
      <xdr:spPr>
        <a:xfrm>
          <a:off x="21323300" y="14521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68943</xdr:rowOff>
    </xdr:from>
    <xdr:to>
      <xdr:col>107</xdr:col>
      <xdr:colOff>101600</xdr:colOff>
      <xdr:row>84</xdr:row>
      <xdr:rowOff>170543</xdr:rowOff>
    </xdr:to>
    <xdr:sp macro="" textlink="">
      <xdr:nvSpPr>
        <xdr:cNvPr id="728" name="楕円 727"/>
        <xdr:cNvSpPr/>
      </xdr:nvSpPr>
      <xdr:spPr>
        <a:xfrm>
          <a:off x="20383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119743</xdr:rowOff>
    </xdr:from>
    <xdr:to>
      <xdr:col>111</xdr:col>
      <xdr:colOff>177800</xdr:colOff>
      <xdr:row>84</xdr:row>
      <xdr:rowOff>119743</xdr:rowOff>
    </xdr:to>
    <xdr:cxnSp macro="">
      <xdr:nvCxnSpPr>
        <xdr:cNvPr id="729" name="直線コネクタ 728"/>
        <xdr:cNvCxnSpPr/>
      </xdr:nvCxnSpPr>
      <xdr:spPr>
        <a:xfrm>
          <a:off x="20434300" y="14521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68943</xdr:rowOff>
    </xdr:from>
    <xdr:to>
      <xdr:col>102</xdr:col>
      <xdr:colOff>165100</xdr:colOff>
      <xdr:row>84</xdr:row>
      <xdr:rowOff>170543</xdr:rowOff>
    </xdr:to>
    <xdr:sp macro="" textlink="">
      <xdr:nvSpPr>
        <xdr:cNvPr id="730" name="楕円 729"/>
        <xdr:cNvSpPr/>
      </xdr:nvSpPr>
      <xdr:spPr>
        <a:xfrm>
          <a:off x="19494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119743</xdr:rowOff>
    </xdr:from>
    <xdr:to>
      <xdr:col>107</xdr:col>
      <xdr:colOff>50800</xdr:colOff>
      <xdr:row>84</xdr:row>
      <xdr:rowOff>119743</xdr:rowOff>
    </xdr:to>
    <xdr:cxnSp macro="">
      <xdr:nvCxnSpPr>
        <xdr:cNvPr id="731" name="直線コネクタ 730"/>
        <xdr:cNvCxnSpPr/>
      </xdr:nvCxnSpPr>
      <xdr:spPr>
        <a:xfrm>
          <a:off x="19545300" y="14521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68943</xdr:rowOff>
    </xdr:from>
    <xdr:to>
      <xdr:col>98</xdr:col>
      <xdr:colOff>38100</xdr:colOff>
      <xdr:row>84</xdr:row>
      <xdr:rowOff>170543</xdr:rowOff>
    </xdr:to>
    <xdr:sp macro="" textlink="">
      <xdr:nvSpPr>
        <xdr:cNvPr id="732" name="楕円 731"/>
        <xdr:cNvSpPr/>
      </xdr:nvSpPr>
      <xdr:spPr>
        <a:xfrm>
          <a:off x="18605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119743</xdr:rowOff>
    </xdr:from>
    <xdr:to>
      <xdr:col>102</xdr:col>
      <xdr:colOff>114300</xdr:colOff>
      <xdr:row>84</xdr:row>
      <xdr:rowOff>119743</xdr:rowOff>
    </xdr:to>
    <xdr:cxnSp macro="">
      <xdr:nvCxnSpPr>
        <xdr:cNvPr id="733" name="直線コネクタ 732"/>
        <xdr:cNvCxnSpPr/>
      </xdr:nvCxnSpPr>
      <xdr:spPr>
        <a:xfrm>
          <a:off x="18656300" y="14521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56441</xdr:rowOff>
    </xdr:from>
    <xdr:ext cx="469744" cy="259045"/>
    <xdr:sp macro="" textlink="">
      <xdr:nvSpPr>
        <xdr:cNvPr id="734" name="n_1aveValue【児童館】&#10;一人当たり面積"/>
        <xdr:cNvSpPr txBox="1"/>
      </xdr:nvSpPr>
      <xdr:spPr>
        <a:xfrm>
          <a:off x="210757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56441</xdr:rowOff>
    </xdr:from>
    <xdr:ext cx="469744" cy="259045"/>
    <xdr:sp macro="" textlink="">
      <xdr:nvSpPr>
        <xdr:cNvPr id="735" name="n_2aveValue【児童館】&#10;一人当たり面積"/>
        <xdr:cNvSpPr txBox="1"/>
      </xdr:nvSpPr>
      <xdr:spPr>
        <a:xfrm>
          <a:off x="201994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89098</xdr:rowOff>
    </xdr:from>
    <xdr:ext cx="469744" cy="259045"/>
    <xdr:sp macro="" textlink="">
      <xdr:nvSpPr>
        <xdr:cNvPr id="736" name="n_3aveValue【児童館】&#10;一人当たり面積"/>
        <xdr:cNvSpPr txBox="1"/>
      </xdr:nvSpPr>
      <xdr:spPr>
        <a:xfrm>
          <a:off x="193104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121756</xdr:rowOff>
    </xdr:from>
    <xdr:ext cx="469744" cy="259045"/>
    <xdr:sp macro="" textlink="">
      <xdr:nvSpPr>
        <xdr:cNvPr id="737" name="n_4aveValue【児童館】&#10;一人当たり面積"/>
        <xdr:cNvSpPr txBox="1"/>
      </xdr:nvSpPr>
      <xdr:spPr>
        <a:xfrm>
          <a:off x="18421427" y="1418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161670</xdr:rowOff>
    </xdr:from>
    <xdr:ext cx="469744" cy="259045"/>
    <xdr:sp macro="" textlink="">
      <xdr:nvSpPr>
        <xdr:cNvPr id="738" name="n_1mainValue【児童館】&#10;一人当たり面積"/>
        <xdr:cNvSpPr txBox="1"/>
      </xdr:nvSpPr>
      <xdr:spPr>
        <a:xfrm>
          <a:off x="210757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161670</xdr:rowOff>
    </xdr:from>
    <xdr:ext cx="469744" cy="259045"/>
    <xdr:sp macro="" textlink="">
      <xdr:nvSpPr>
        <xdr:cNvPr id="739" name="n_2mainValue【児童館】&#10;一人当たり面積"/>
        <xdr:cNvSpPr txBox="1"/>
      </xdr:nvSpPr>
      <xdr:spPr>
        <a:xfrm>
          <a:off x="201994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161670</xdr:rowOff>
    </xdr:from>
    <xdr:ext cx="469744" cy="259045"/>
    <xdr:sp macro="" textlink="">
      <xdr:nvSpPr>
        <xdr:cNvPr id="740" name="n_3mainValue【児童館】&#10;一人当たり面積"/>
        <xdr:cNvSpPr txBox="1"/>
      </xdr:nvSpPr>
      <xdr:spPr>
        <a:xfrm>
          <a:off x="193104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161670</xdr:rowOff>
    </xdr:from>
    <xdr:ext cx="469744" cy="259045"/>
    <xdr:sp macro="" textlink="">
      <xdr:nvSpPr>
        <xdr:cNvPr id="741" name="n_4mainValue【児童館】&#10;一人当たり面積"/>
        <xdr:cNvSpPr txBox="1"/>
      </xdr:nvSpPr>
      <xdr:spPr>
        <a:xfrm>
          <a:off x="184214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2" name="正方形/長方形 7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3" name="正方形/長方形 7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4" name="正方形/長方形 7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5" name="正方形/長方形 7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6" name="正方形/長方形 7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7" name="正方形/長方形 7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8" name="正方形/長方形 7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9" name="正方形/長方形 7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0" name="テキスト ボックス 7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1" name="直線コネクタ 7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2" name="テキスト ボックス 7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3" name="直線コネクタ 75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4" name="テキスト ボックス 753"/>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5" name="直線コネクタ 75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6" name="テキスト ボックス 75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7" name="直線コネクタ 75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8" name="テキスト ボックス 75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9" name="直線コネクタ 75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0" name="テキスト ボックス 75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1" name="直線コネクタ 76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2" name="テキスト ボックス 761"/>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3" name="直線コネクタ 76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4" name="テキスト ボックス 763"/>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57150</xdr:rowOff>
    </xdr:from>
    <xdr:to>
      <xdr:col>85</xdr:col>
      <xdr:colOff>126364</xdr:colOff>
      <xdr:row>107</xdr:row>
      <xdr:rowOff>104775</xdr:rowOff>
    </xdr:to>
    <xdr:cxnSp macro="">
      <xdr:nvCxnSpPr>
        <xdr:cNvPr id="766" name="直線コネクタ 765"/>
        <xdr:cNvCxnSpPr/>
      </xdr:nvCxnSpPr>
      <xdr:spPr>
        <a:xfrm flipV="1">
          <a:off x="16318864" y="170307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108602</xdr:rowOff>
    </xdr:from>
    <xdr:ext cx="405111" cy="259045"/>
    <xdr:sp macro="" textlink="">
      <xdr:nvSpPr>
        <xdr:cNvPr id="767" name="【公民館】&#10;有形固定資産減価償却率最小値テキスト"/>
        <xdr:cNvSpPr txBox="1"/>
      </xdr:nvSpPr>
      <xdr:spPr>
        <a:xfrm>
          <a:off x="16357600" y="1845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104775</xdr:rowOff>
    </xdr:from>
    <xdr:to>
      <xdr:col>86</xdr:col>
      <xdr:colOff>25400</xdr:colOff>
      <xdr:row>107</xdr:row>
      <xdr:rowOff>104775</xdr:rowOff>
    </xdr:to>
    <xdr:cxnSp macro="">
      <xdr:nvCxnSpPr>
        <xdr:cNvPr id="768" name="直線コネクタ 767"/>
        <xdr:cNvCxnSpPr/>
      </xdr:nvCxnSpPr>
      <xdr:spPr>
        <a:xfrm>
          <a:off x="16230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3827</xdr:rowOff>
    </xdr:from>
    <xdr:ext cx="405111" cy="259045"/>
    <xdr:sp macro="" textlink="">
      <xdr:nvSpPr>
        <xdr:cNvPr id="769" name="【公民館】&#10;有形固定資産減価償却率最大値テキスト"/>
        <xdr:cNvSpPr txBox="1"/>
      </xdr:nvSpPr>
      <xdr:spPr>
        <a:xfrm>
          <a:off x="16357600" y="1680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57150</xdr:rowOff>
    </xdr:from>
    <xdr:to>
      <xdr:col>86</xdr:col>
      <xdr:colOff>25400</xdr:colOff>
      <xdr:row>99</xdr:row>
      <xdr:rowOff>57150</xdr:rowOff>
    </xdr:to>
    <xdr:cxnSp macro="">
      <xdr:nvCxnSpPr>
        <xdr:cNvPr id="770" name="直線コネクタ 769"/>
        <xdr:cNvCxnSpPr/>
      </xdr:nvCxnSpPr>
      <xdr:spPr>
        <a:xfrm>
          <a:off x="16230600" y="1703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129557</xdr:rowOff>
    </xdr:from>
    <xdr:ext cx="405111" cy="259045"/>
    <xdr:sp macro="" textlink="">
      <xdr:nvSpPr>
        <xdr:cNvPr id="771" name="【公民館】&#10;有形固定資産減価償却率平均値テキスト"/>
        <xdr:cNvSpPr txBox="1"/>
      </xdr:nvSpPr>
      <xdr:spPr>
        <a:xfrm>
          <a:off x="16357600" y="1778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151130</xdr:rowOff>
    </xdr:from>
    <xdr:to>
      <xdr:col>85</xdr:col>
      <xdr:colOff>177800</xdr:colOff>
      <xdr:row>104</xdr:row>
      <xdr:rowOff>81280</xdr:rowOff>
    </xdr:to>
    <xdr:sp macro="" textlink="">
      <xdr:nvSpPr>
        <xdr:cNvPr id="772" name="フローチャート: 判断 771"/>
        <xdr:cNvSpPr/>
      </xdr:nvSpPr>
      <xdr:spPr>
        <a:xfrm>
          <a:off x="162687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139700</xdr:rowOff>
    </xdr:from>
    <xdr:to>
      <xdr:col>81</xdr:col>
      <xdr:colOff>101600</xdr:colOff>
      <xdr:row>104</xdr:row>
      <xdr:rowOff>69850</xdr:rowOff>
    </xdr:to>
    <xdr:sp macro="" textlink="">
      <xdr:nvSpPr>
        <xdr:cNvPr id="773" name="フローチャート: 判断 772"/>
        <xdr:cNvSpPr/>
      </xdr:nvSpPr>
      <xdr:spPr>
        <a:xfrm>
          <a:off x="15430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107314</xdr:rowOff>
    </xdr:from>
    <xdr:to>
      <xdr:col>76</xdr:col>
      <xdr:colOff>165100</xdr:colOff>
      <xdr:row>104</xdr:row>
      <xdr:rowOff>37464</xdr:rowOff>
    </xdr:to>
    <xdr:sp macro="" textlink="">
      <xdr:nvSpPr>
        <xdr:cNvPr id="774" name="フローチャート: 判断 773"/>
        <xdr:cNvSpPr/>
      </xdr:nvSpPr>
      <xdr:spPr>
        <a:xfrm>
          <a:off x="14541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124461</xdr:rowOff>
    </xdr:from>
    <xdr:to>
      <xdr:col>72</xdr:col>
      <xdr:colOff>38100</xdr:colOff>
      <xdr:row>104</xdr:row>
      <xdr:rowOff>54611</xdr:rowOff>
    </xdr:to>
    <xdr:sp macro="" textlink="">
      <xdr:nvSpPr>
        <xdr:cNvPr id="775" name="フローチャート: 判断 774"/>
        <xdr:cNvSpPr/>
      </xdr:nvSpPr>
      <xdr:spPr>
        <a:xfrm>
          <a:off x="136525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99695</xdr:rowOff>
    </xdr:from>
    <xdr:to>
      <xdr:col>67</xdr:col>
      <xdr:colOff>101600</xdr:colOff>
      <xdr:row>104</xdr:row>
      <xdr:rowOff>29845</xdr:rowOff>
    </xdr:to>
    <xdr:sp macro="" textlink="">
      <xdr:nvSpPr>
        <xdr:cNvPr id="776" name="フローチャート: 判断 775"/>
        <xdr:cNvSpPr/>
      </xdr:nvSpPr>
      <xdr:spPr>
        <a:xfrm>
          <a:off x="12763500" y="1775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7" name="テキスト ボックス 77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8" name="テキスト ボックス 77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9" name="テキスト ボックス 77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0" name="テキスト ボックス 77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1" name="テキスト ボックス 78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63500</xdr:rowOff>
    </xdr:from>
    <xdr:to>
      <xdr:col>85</xdr:col>
      <xdr:colOff>177800</xdr:colOff>
      <xdr:row>101</xdr:row>
      <xdr:rowOff>165100</xdr:rowOff>
    </xdr:to>
    <xdr:sp macro="" textlink="">
      <xdr:nvSpPr>
        <xdr:cNvPr id="782" name="楕円 781"/>
        <xdr:cNvSpPr/>
      </xdr:nvSpPr>
      <xdr:spPr>
        <a:xfrm>
          <a:off x="16268700" y="1737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86377</xdr:rowOff>
    </xdr:from>
    <xdr:ext cx="405111" cy="259045"/>
    <xdr:sp macro="" textlink="">
      <xdr:nvSpPr>
        <xdr:cNvPr id="783" name="【公民館】&#10;有形固定資産減価償却率該当値テキスト"/>
        <xdr:cNvSpPr txBox="1"/>
      </xdr:nvSpPr>
      <xdr:spPr>
        <a:xfrm>
          <a:off x="16357600"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101600</xdr:rowOff>
    </xdr:from>
    <xdr:to>
      <xdr:col>81</xdr:col>
      <xdr:colOff>101600</xdr:colOff>
      <xdr:row>102</xdr:row>
      <xdr:rowOff>31750</xdr:rowOff>
    </xdr:to>
    <xdr:sp macro="" textlink="">
      <xdr:nvSpPr>
        <xdr:cNvPr id="784" name="楕円 783"/>
        <xdr:cNvSpPr/>
      </xdr:nvSpPr>
      <xdr:spPr>
        <a:xfrm>
          <a:off x="15430500" y="1741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114300</xdr:rowOff>
    </xdr:from>
    <xdr:to>
      <xdr:col>85</xdr:col>
      <xdr:colOff>127000</xdr:colOff>
      <xdr:row>101</xdr:row>
      <xdr:rowOff>152400</xdr:rowOff>
    </xdr:to>
    <xdr:cxnSp macro="">
      <xdr:nvCxnSpPr>
        <xdr:cNvPr id="785" name="直線コネクタ 784"/>
        <xdr:cNvCxnSpPr/>
      </xdr:nvCxnSpPr>
      <xdr:spPr>
        <a:xfrm flipV="1">
          <a:off x="15481300" y="174307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63500</xdr:rowOff>
    </xdr:from>
    <xdr:to>
      <xdr:col>76</xdr:col>
      <xdr:colOff>165100</xdr:colOff>
      <xdr:row>101</xdr:row>
      <xdr:rowOff>165100</xdr:rowOff>
    </xdr:to>
    <xdr:sp macro="" textlink="">
      <xdr:nvSpPr>
        <xdr:cNvPr id="786" name="楕円 785"/>
        <xdr:cNvSpPr/>
      </xdr:nvSpPr>
      <xdr:spPr>
        <a:xfrm>
          <a:off x="14541500" y="1737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114300</xdr:rowOff>
    </xdr:from>
    <xdr:to>
      <xdr:col>81</xdr:col>
      <xdr:colOff>50800</xdr:colOff>
      <xdr:row>101</xdr:row>
      <xdr:rowOff>152400</xdr:rowOff>
    </xdr:to>
    <xdr:cxnSp macro="">
      <xdr:nvCxnSpPr>
        <xdr:cNvPr id="787" name="直線コネクタ 786"/>
        <xdr:cNvCxnSpPr/>
      </xdr:nvCxnSpPr>
      <xdr:spPr>
        <a:xfrm>
          <a:off x="14592300" y="17430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25400</xdr:rowOff>
    </xdr:from>
    <xdr:to>
      <xdr:col>72</xdr:col>
      <xdr:colOff>38100</xdr:colOff>
      <xdr:row>101</xdr:row>
      <xdr:rowOff>127000</xdr:rowOff>
    </xdr:to>
    <xdr:sp macro="" textlink="">
      <xdr:nvSpPr>
        <xdr:cNvPr id="788" name="楕円 787"/>
        <xdr:cNvSpPr/>
      </xdr:nvSpPr>
      <xdr:spPr>
        <a:xfrm>
          <a:off x="13652500" y="1734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76200</xdr:rowOff>
    </xdr:from>
    <xdr:to>
      <xdr:col>76</xdr:col>
      <xdr:colOff>114300</xdr:colOff>
      <xdr:row>101</xdr:row>
      <xdr:rowOff>114300</xdr:rowOff>
    </xdr:to>
    <xdr:cxnSp macro="">
      <xdr:nvCxnSpPr>
        <xdr:cNvPr id="789" name="直線コネクタ 788"/>
        <xdr:cNvCxnSpPr/>
      </xdr:nvCxnSpPr>
      <xdr:spPr>
        <a:xfrm>
          <a:off x="13703300" y="173926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636</xdr:rowOff>
    </xdr:from>
    <xdr:to>
      <xdr:col>67</xdr:col>
      <xdr:colOff>101600</xdr:colOff>
      <xdr:row>101</xdr:row>
      <xdr:rowOff>102236</xdr:rowOff>
    </xdr:to>
    <xdr:sp macro="" textlink="">
      <xdr:nvSpPr>
        <xdr:cNvPr id="790" name="楕円 789"/>
        <xdr:cNvSpPr/>
      </xdr:nvSpPr>
      <xdr:spPr>
        <a:xfrm>
          <a:off x="12763500" y="1731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51436</xdr:rowOff>
    </xdr:from>
    <xdr:to>
      <xdr:col>71</xdr:col>
      <xdr:colOff>177800</xdr:colOff>
      <xdr:row>101</xdr:row>
      <xdr:rowOff>76200</xdr:rowOff>
    </xdr:to>
    <xdr:cxnSp macro="">
      <xdr:nvCxnSpPr>
        <xdr:cNvPr id="791" name="直線コネクタ 790"/>
        <xdr:cNvCxnSpPr/>
      </xdr:nvCxnSpPr>
      <xdr:spPr>
        <a:xfrm>
          <a:off x="12814300" y="17367886"/>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60977</xdr:rowOff>
    </xdr:from>
    <xdr:ext cx="405111" cy="259045"/>
    <xdr:sp macro="" textlink="">
      <xdr:nvSpPr>
        <xdr:cNvPr id="792" name="n_1aveValue【公民館】&#10;有形固定資産減価償却率"/>
        <xdr:cNvSpPr txBox="1"/>
      </xdr:nvSpPr>
      <xdr:spPr>
        <a:xfrm>
          <a:off x="15266044" y="1789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28591</xdr:rowOff>
    </xdr:from>
    <xdr:ext cx="405111" cy="259045"/>
    <xdr:sp macro="" textlink="">
      <xdr:nvSpPr>
        <xdr:cNvPr id="793" name="n_2aveValue【公民館】&#10;有形固定資産減価償却率"/>
        <xdr:cNvSpPr txBox="1"/>
      </xdr:nvSpPr>
      <xdr:spPr>
        <a:xfrm>
          <a:off x="14389744" y="1785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45738</xdr:rowOff>
    </xdr:from>
    <xdr:ext cx="405111" cy="259045"/>
    <xdr:sp macro="" textlink="">
      <xdr:nvSpPr>
        <xdr:cNvPr id="794" name="n_3aveValue【公民館】&#10;有形固定資産減価償却率"/>
        <xdr:cNvSpPr txBox="1"/>
      </xdr:nvSpPr>
      <xdr:spPr>
        <a:xfrm>
          <a:off x="13500744" y="1787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20972</xdr:rowOff>
    </xdr:from>
    <xdr:ext cx="405111" cy="259045"/>
    <xdr:sp macro="" textlink="">
      <xdr:nvSpPr>
        <xdr:cNvPr id="795" name="n_4aveValue【公民館】&#10;有形固定資産減価償却率"/>
        <xdr:cNvSpPr txBox="1"/>
      </xdr:nvSpPr>
      <xdr:spPr>
        <a:xfrm>
          <a:off x="12611744" y="1785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48277</xdr:rowOff>
    </xdr:from>
    <xdr:ext cx="405111" cy="259045"/>
    <xdr:sp macro="" textlink="">
      <xdr:nvSpPr>
        <xdr:cNvPr id="796" name="n_1mainValue【公民館】&#10;有形固定資産減価償却率"/>
        <xdr:cNvSpPr txBox="1"/>
      </xdr:nvSpPr>
      <xdr:spPr>
        <a:xfrm>
          <a:off x="15266044" y="1719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10177</xdr:rowOff>
    </xdr:from>
    <xdr:ext cx="405111" cy="259045"/>
    <xdr:sp macro="" textlink="">
      <xdr:nvSpPr>
        <xdr:cNvPr id="797" name="n_2mainValue【公民館】&#10;有形固定資産減価償却率"/>
        <xdr:cNvSpPr txBox="1"/>
      </xdr:nvSpPr>
      <xdr:spPr>
        <a:xfrm>
          <a:off x="14389744" y="1715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143527</xdr:rowOff>
    </xdr:from>
    <xdr:ext cx="405111" cy="259045"/>
    <xdr:sp macro="" textlink="">
      <xdr:nvSpPr>
        <xdr:cNvPr id="798" name="n_3mainValue【公民館】&#10;有形固定資産減価償却率"/>
        <xdr:cNvSpPr txBox="1"/>
      </xdr:nvSpPr>
      <xdr:spPr>
        <a:xfrm>
          <a:off x="13500744" y="1711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118763</xdr:rowOff>
    </xdr:from>
    <xdr:ext cx="405111" cy="259045"/>
    <xdr:sp macro="" textlink="">
      <xdr:nvSpPr>
        <xdr:cNvPr id="799" name="n_4mainValue【公民館】&#10;有形固定資産減価償却率"/>
        <xdr:cNvSpPr txBox="1"/>
      </xdr:nvSpPr>
      <xdr:spPr>
        <a:xfrm>
          <a:off x="12611744" y="1709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0" name="正方形/長方形 7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1" name="正方形/長方形 8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2" name="正方形/長方形 8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3" name="正方形/長方形 8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4" name="正方形/長方形 8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5" name="正方形/長方形 8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6" name="正方形/長方形 8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7" name="正方形/長方形 8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8" name="テキスト ボックス 8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9" name="直線コネクタ 8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0" name="直線コネクタ 809"/>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1" name="テキスト ボックス 810"/>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2" name="直線コネクタ 811"/>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3" name="テキスト ボックス 812"/>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4" name="直線コネクタ 813"/>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5" name="テキスト ボックス 814"/>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6" name="直線コネクタ 815"/>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7" name="テキスト ボックス 816"/>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8" name="直線コネクタ 817"/>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9" name="テキスト ボックス 818"/>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0" name="直線コネクタ 81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1" name="テキスト ボックス 82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2"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91439</xdr:rowOff>
    </xdr:from>
    <xdr:to>
      <xdr:col>116</xdr:col>
      <xdr:colOff>62864</xdr:colOff>
      <xdr:row>108</xdr:row>
      <xdr:rowOff>38100</xdr:rowOff>
    </xdr:to>
    <xdr:cxnSp macro="">
      <xdr:nvCxnSpPr>
        <xdr:cNvPr id="823" name="直線コネクタ 822"/>
        <xdr:cNvCxnSpPr/>
      </xdr:nvCxnSpPr>
      <xdr:spPr>
        <a:xfrm flipV="1">
          <a:off x="22160864" y="17236439"/>
          <a:ext cx="0" cy="131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824" name="【公民館】&#10;一人当たり面積最小値テキスト"/>
        <xdr:cNvSpPr txBox="1"/>
      </xdr:nvSpPr>
      <xdr:spPr>
        <a:xfrm>
          <a:off x="22199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825" name="直線コネクタ 824"/>
        <xdr:cNvCxnSpPr/>
      </xdr:nvCxnSpPr>
      <xdr:spPr>
        <a:xfrm>
          <a:off x="22072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38116</xdr:rowOff>
    </xdr:from>
    <xdr:ext cx="469744" cy="259045"/>
    <xdr:sp macro="" textlink="">
      <xdr:nvSpPr>
        <xdr:cNvPr id="826" name="【公民館】&#10;一人当たり面積最大値テキスト"/>
        <xdr:cNvSpPr txBox="1"/>
      </xdr:nvSpPr>
      <xdr:spPr>
        <a:xfrm>
          <a:off x="22199600" y="1701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91439</xdr:rowOff>
    </xdr:from>
    <xdr:to>
      <xdr:col>116</xdr:col>
      <xdr:colOff>152400</xdr:colOff>
      <xdr:row>100</xdr:row>
      <xdr:rowOff>91439</xdr:rowOff>
    </xdr:to>
    <xdr:cxnSp macro="">
      <xdr:nvCxnSpPr>
        <xdr:cNvPr id="827" name="直線コネクタ 826"/>
        <xdr:cNvCxnSpPr/>
      </xdr:nvCxnSpPr>
      <xdr:spPr>
        <a:xfrm>
          <a:off x="22072600" y="1723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52088</xdr:rowOff>
    </xdr:from>
    <xdr:ext cx="469744" cy="259045"/>
    <xdr:sp macro="" textlink="">
      <xdr:nvSpPr>
        <xdr:cNvPr id="828" name="【公民館】&#10;一人当たり面積平均値テキスト"/>
        <xdr:cNvSpPr txBox="1"/>
      </xdr:nvSpPr>
      <xdr:spPr>
        <a:xfrm>
          <a:off x="22199600" y="17882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29211</xdr:rowOff>
    </xdr:from>
    <xdr:to>
      <xdr:col>116</xdr:col>
      <xdr:colOff>114300</xdr:colOff>
      <xdr:row>105</xdr:row>
      <xdr:rowOff>130811</xdr:rowOff>
    </xdr:to>
    <xdr:sp macro="" textlink="">
      <xdr:nvSpPr>
        <xdr:cNvPr id="829" name="フローチャート: 判断 828"/>
        <xdr:cNvSpPr/>
      </xdr:nvSpPr>
      <xdr:spPr>
        <a:xfrm>
          <a:off x="22110700" y="1803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59689</xdr:rowOff>
    </xdr:from>
    <xdr:to>
      <xdr:col>112</xdr:col>
      <xdr:colOff>38100</xdr:colOff>
      <xdr:row>105</xdr:row>
      <xdr:rowOff>161289</xdr:rowOff>
    </xdr:to>
    <xdr:sp macro="" textlink="">
      <xdr:nvSpPr>
        <xdr:cNvPr id="830" name="フローチャート: 判断 829"/>
        <xdr:cNvSpPr/>
      </xdr:nvSpPr>
      <xdr:spPr>
        <a:xfrm>
          <a:off x="21272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90170</xdr:rowOff>
    </xdr:from>
    <xdr:to>
      <xdr:col>107</xdr:col>
      <xdr:colOff>101600</xdr:colOff>
      <xdr:row>106</xdr:row>
      <xdr:rowOff>20320</xdr:rowOff>
    </xdr:to>
    <xdr:sp macro="" textlink="">
      <xdr:nvSpPr>
        <xdr:cNvPr id="831" name="フローチャート: 判断 830"/>
        <xdr:cNvSpPr/>
      </xdr:nvSpPr>
      <xdr:spPr>
        <a:xfrm>
          <a:off x="20383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74930</xdr:rowOff>
    </xdr:from>
    <xdr:to>
      <xdr:col>102</xdr:col>
      <xdr:colOff>165100</xdr:colOff>
      <xdr:row>106</xdr:row>
      <xdr:rowOff>5080</xdr:rowOff>
    </xdr:to>
    <xdr:sp macro="" textlink="">
      <xdr:nvSpPr>
        <xdr:cNvPr id="832" name="フローチャート: 判断 831"/>
        <xdr:cNvSpPr/>
      </xdr:nvSpPr>
      <xdr:spPr>
        <a:xfrm>
          <a:off x="19494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33" name="フローチャート: 判断 832"/>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4" name="テキスト ボックス 83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5" name="テキスト ボックス 83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6" name="テキスト ボックス 83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7" name="テキスト ボックス 83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8" name="テキスト ボックス 83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13970</xdr:rowOff>
    </xdr:from>
    <xdr:to>
      <xdr:col>116</xdr:col>
      <xdr:colOff>114300</xdr:colOff>
      <xdr:row>107</xdr:row>
      <xdr:rowOff>115570</xdr:rowOff>
    </xdr:to>
    <xdr:sp macro="" textlink="">
      <xdr:nvSpPr>
        <xdr:cNvPr id="839" name="楕円 838"/>
        <xdr:cNvSpPr/>
      </xdr:nvSpPr>
      <xdr:spPr>
        <a:xfrm>
          <a:off x="221107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163847</xdr:rowOff>
    </xdr:from>
    <xdr:ext cx="469744" cy="259045"/>
    <xdr:sp macro="" textlink="">
      <xdr:nvSpPr>
        <xdr:cNvPr id="840" name="【公民館】&#10;一人当たり面積該当値テキスト"/>
        <xdr:cNvSpPr txBox="1"/>
      </xdr:nvSpPr>
      <xdr:spPr>
        <a:xfrm>
          <a:off x="22199600" y="1833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6350</xdr:rowOff>
    </xdr:from>
    <xdr:to>
      <xdr:col>112</xdr:col>
      <xdr:colOff>38100</xdr:colOff>
      <xdr:row>107</xdr:row>
      <xdr:rowOff>107950</xdr:rowOff>
    </xdr:to>
    <xdr:sp macro="" textlink="">
      <xdr:nvSpPr>
        <xdr:cNvPr id="841" name="楕円 840"/>
        <xdr:cNvSpPr/>
      </xdr:nvSpPr>
      <xdr:spPr>
        <a:xfrm>
          <a:off x="212725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57150</xdr:rowOff>
    </xdr:from>
    <xdr:to>
      <xdr:col>116</xdr:col>
      <xdr:colOff>63500</xdr:colOff>
      <xdr:row>107</xdr:row>
      <xdr:rowOff>64770</xdr:rowOff>
    </xdr:to>
    <xdr:cxnSp macro="">
      <xdr:nvCxnSpPr>
        <xdr:cNvPr id="842" name="直線コネクタ 841"/>
        <xdr:cNvCxnSpPr/>
      </xdr:nvCxnSpPr>
      <xdr:spPr>
        <a:xfrm>
          <a:off x="21323300" y="184023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6350</xdr:rowOff>
    </xdr:from>
    <xdr:to>
      <xdr:col>107</xdr:col>
      <xdr:colOff>101600</xdr:colOff>
      <xdr:row>107</xdr:row>
      <xdr:rowOff>107950</xdr:rowOff>
    </xdr:to>
    <xdr:sp macro="" textlink="">
      <xdr:nvSpPr>
        <xdr:cNvPr id="843" name="楕円 842"/>
        <xdr:cNvSpPr/>
      </xdr:nvSpPr>
      <xdr:spPr>
        <a:xfrm>
          <a:off x="203835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57150</xdr:rowOff>
    </xdr:from>
    <xdr:to>
      <xdr:col>111</xdr:col>
      <xdr:colOff>177800</xdr:colOff>
      <xdr:row>107</xdr:row>
      <xdr:rowOff>57150</xdr:rowOff>
    </xdr:to>
    <xdr:cxnSp macro="">
      <xdr:nvCxnSpPr>
        <xdr:cNvPr id="844" name="直線コネクタ 843"/>
        <xdr:cNvCxnSpPr/>
      </xdr:nvCxnSpPr>
      <xdr:spPr>
        <a:xfrm>
          <a:off x="20434300" y="18402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6350</xdr:rowOff>
    </xdr:from>
    <xdr:to>
      <xdr:col>102</xdr:col>
      <xdr:colOff>165100</xdr:colOff>
      <xdr:row>107</xdr:row>
      <xdr:rowOff>107950</xdr:rowOff>
    </xdr:to>
    <xdr:sp macro="" textlink="">
      <xdr:nvSpPr>
        <xdr:cNvPr id="845" name="楕円 844"/>
        <xdr:cNvSpPr/>
      </xdr:nvSpPr>
      <xdr:spPr>
        <a:xfrm>
          <a:off x="194945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57150</xdr:rowOff>
    </xdr:from>
    <xdr:to>
      <xdr:col>107</xdr:col>
      <xdr:colOff>50800</xdr:colOff>
      <xdr:row>107</xdr:row>
      <xdr:rowOff>57150</xdr:rowOff>
    </xdr:to>
    <xdr:cxnSp macro="">
      <xdr:nvCxnSpPr>
        <xdr:cNvPr id="846" name="直線コネクタ 845"/>
        <xdr:cNvCxnSpPr/>
      </xdr:nvCxnSpPr>
      <xdr:spPr>
        <a:xfrm>
          <a:off x="19545300" y="18402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132080</xdr:rowOff>
    </xdr:from>
    <xdr:to>
      <xdr:col>98</xdr:col>
      <xdr:colOff>38100</xdr:colOff>
      <xdr:row>107</xdr:row>
      <xdr:rowOff>62230</xdr:rowOff>
    </xdr:to>
    <xdr:sp macro="" textlink="">
      <xdr:nvSpPr>
        <xdr:cNvPr id="847" name="楕円 846"/>
        <xdr:cNvSpPr/>
      </xdr:nvSpPr>
      <xdr:spPr>
        <a:xfrm>
          <a:off x="18605500" y="183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11430</xdr:rowOff>
    </xdr:from>
    <xdr:to>
      <xdr:col>102</xdr:col>
      <xdr:colOff>114300</xdr:colOff>
      <xdr:row>107</xdr:row>
      <xdr:rowOff>57150</xdr:rowOff>
    </xdr:to>
    <xdr:cxnSp macro="">
      <xdr:nvCxnSpPr>
        <xdr:cNvPr id="848" name="直線コネクタ 847"/>
        <xdr:cNvCxnSpPr/>
      </xdr:nvCxnSpPr>
      <xdr:spPr>
        <a:xfrm>
          <a:off x="18656300" y="183565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6366</xdr:rowOff>
    </xdr:from>
    <xdr:ext cx="469744" cy="259045"/>
    <xdr:sp macro="" textlink="">
      <xdr:nvSpPr>
        <xdr:cNvPr id="849" name="n_1aveValue【公民館】&#10;一人当たり面積"/>
        <xdr:cNvSpPr txBox="1"/>
      </xdr:nvSpPr>
      <xdr:spPr>
        <a:xfrm>
          <a:off x="210757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36847</xdr:rowOff>
    </xdr:from>
    <xdr:ext cx="469744" cy="259045"/>
    <xdr:sp macro="" textlink="">
      <xdr:nvSpPr>
        <xdr:cNvPr id="850" name="n_2aveValue【公民館】&#10;一人当たり面積"/>
        <xdr:cNvSpPr txBox="1"/>
      </xdr:nvSpPr>
      <xdr:spPr>
        <a:xfrm>
          <a:off x="201994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21607</xdr:rowOff>
    </xdr:from>
    <xdr:ext cx="469744" cy="259045"/>
    <xdr:sp macro="" textlink="">
      <xdr:nvSpPr>
        <xdr:cNvPr id="851" name="n_3aveValue【公民館】&#10;一人当たり面積"/>
        <xdr:cNvSpPr txBox="1"/>
      </xdr:nvSpPr>
      <xdr:spPr>
        <a:xfrm>
          <a:off x="193104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852" name="n_4aveValue【公民館】&#10;一人当たり面積"/>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99077</xdr:rowOff>
    </xdr:from>
    <xdr:ext cx="469744" cy="259045"/>
    <xdr:sp macro="" textlink="">
      <xdr:nvSpPr>
        <xdr:cNvPr id="853" name="n_1mainValue【公民館】&#10;一人当たり面積"/>
        <xdr:cNvSpPr txBox="1"/>
      </xdr:nvSpPr>
      <xdr:spPr>
        <a:xfrm>
          <a:off x="21075727" y="184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99077</xdr:rowOff>
    </xdr:from>
    <xdr:ext cx="469744" cy="259045"/>
    <xdr:sp macro="" textlink="">
      <xdr:nvSpPr>
        <xdr:cNvPr id="854" name="n_2mainValue【公民館】&#10;一人当たり面積"/>
        <xdr:cNvSpPr txBox="1"/>
      </xdr:nvSpPr>
      <xdr:spPr>
        <a:xfrm>
          <a:off x="20199427" y="184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99077</xdr:rowOff>
    </xdr:from>
    <xdr:ext cx="469744" cy="259045"/>
    <xdr:sp macro="" textlink="">
      <xdr:nvSpPr>
        <xdr:cNvPr id="855" name="n_3mainValue【公民館】&#10;一人当たり面積"/>
        <xdr:cNvSpPr txBox="1"/>
      </xdr:nvSpPr>
      <xdr:spPr>
        <a:xfrm>
          <a:off x="19310427" y="184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53357</xdr:rowOff>
    </xdr:from>
    <xdr:ext cx="469744" cy="259045"/>
    <xdr:sp macro="" textlink="">
      <xdr:nvSpPr>
        <xdr:cNvPr id="856" name="n_4mainValue【公民館】&#10;一人当たり面積"/>
        <xdr:cNvSpPr txBox="1"/>
      </xdr:nvSpPr>
      <xdr:spPr>
        <a:xfrm>
          <a:off x="18421427" y="1839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7" name="正方形/長方形 8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8" name="正方形/長方形 8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9" name="テキスト ボックス 8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類似団体と比較して有形固定資産減価償却率が特に高くなっている施設は、道路、学校施設、消防施設、庁舎であり、一方特に低くなっている施設は、公民館、</a:t>
          </a:r>
          <a:r>
            <a:rPr kumimoji="1" lang="ja-JP" altLang="en-US" sz="1100">
              <a:solidFill>
                <a:schemeClr val="dk1"/>
              </a:solidFill>
              <a:effectLst/>
              <a:latin typeface="+mn-lt"/>
              <a:ea typeface="+mn-ea"/>
              <a:cs typeface="+mn-cs"/>
            </a:rPr>
            <a:t>一般廃棄物処理施設</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福祉施設、</a:t>
          </a:r>
          <a:r>
            <a:rPr kumimoji="1" lang="ja-JP" altLang="ja-JP" sz="1100">
              <a:solidFill>
                <a:schemeClr val="dk1"/>
              </a:solidFill>
              <a:effectLst/>
              <a:latin typeface="+mn-lt"/>
              <a:ea typeface="+mn-ea"/>
              <a:cs typeface="+mn-cs"/>
            </a:rPr>
            <a:t>市民会館である。</a:t>
          </a:r>
          <a:endParaRPr lang="ja-JP" altLang="ja-JP" sz="1400">
            <a:effectLst/>
          </a:endParaRPr>
        </a:p>
        <a:p>
          <a:r>
            <a:rPr kumimoji="1" lang="ja-JP" altLang="ja-JP" sz="1100">
              <a:solidFill>
                <a:schemeClr val="dk1"/>
              </a:solidFill>
              <a:effectLst/>
              <a:latin typeface="+mn-lt"/>
              <a:ea typeface="+mn-ea"/>
              <a:cs typeface="+mn-cs"/>
            </a:rPr>
            <a:t>特に有形固定資産減価償却率が高いもののうち、庁舎については、</a:t>
          </a:r>
          <a:r>
            <a:rPr kumimoji="1" lang="ja-JP" altLang="en-US" sz="1100">
              <a:solidFill>
                <a:sysClr val="windowText" lastClr="000000"/>
              </a:solidFill>
              <a:effectLst/>
              <a:latin typeface="+mn-lt"/>
              <a:ea typeface="+mn-ea"/>
              <a:cs typeface="+mn-cs"/>
            </a:rPr>
            <a:t>早期</a:t>
          </a:r>
          <a:r>
            <a:rPr kumimoji="1" lang="ja-JP" altLang="ja-JP" sz="1100">
              <a:solidFill>
                <a:sysClr val="windowText" lastClr="000000"/>
              </a:solidFill>
              <a:effectLst/>
              <a:latin typeface="+mn-lt"/>
              <a:ea typeface="+mn-ea"/>
              <a:cs typeface="+mn-cs"/>
            </a:rPr>
            <a:t>竣工</a:t>
          </a:r>
          <a:r>
            <a:rPr kumimoji="1" lang="ja-JP" altLang="ja-JP" sz="1100">
              <a:solidFill>
                <a:schemeClr val="dk1"/>
              </a:solidFill>
              <a:effectLst/>
              <a:latin typeface="+mn-lt"/>
              <a:ea typeface="+mn-ea"/>
              <a:cs typeface="+mn-cs"/>
            </a:rPr>
            <a:t>を目指して</a:t>
          </a:r>
          <a:r>
            <a:rPr kumimoji="1" lang="ja-JP" altLang="en-US" sz="1100">
              <a:solidFill>
                <a:schemeClr val="dk1"/>
              </a:solidFill>
              <a:effectLst/>
              <a:latin typeface="+mn-lt"/>
              <a:ea typeface="+mn-ea"/>
              <a:cs typeface="+mn-cs"/>
            </a:rPr>
            <a:t>いるが</a:t>
          </a:r>
          <a:r>
            <a:rPr kumimoji="1" lang="ja-JP" altLang="ja-JP" sz="1100">
              <a:solidFill>
                <a:schemeClr val="dk1"/>
              </a:solidFill>
              <a:effectLst/>
              <a:latin typeface="+mn-lt"/>
              <a:ea typeface="+mn-ea"/>
              <a:cs typeface="+mn-cs"/>
            </a:rPr>
            <a:t>、庁舎の移転が完了するまでの間は現在の状態が続く予定である。その他の施設についても、公共施設等総合管理計画に基づき計画的な改修を進めていきたいと考えている。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123,828
121,013
11.30
60,259,856
58,406,688
1,822,693
23,232,461
19,282,635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72934</xdr:rowOff>
    </xdr:from>
    <xdr:to>
      <xdr:col>24</xdr:col>
      <xdr:colOff>62865</xdr:colOff>
      <xdr:row>42</xdr:row>
      <xdr:rowOff>9253</xdr:rowOff>
    </xdr:to>
    <xdr:cxnSp macro="">
      <xdr:nvCxnSpPr>
        <xdr:cNvPr id="58" name="直線コネクタ 57"/>
        <xdr:cNvCxnSpPr/>
      </xdr:nvCxnSpPr>
      <xdr:spPr>
        <a:xfrm flipV="1">
          <a:off x="4634865" y="5730784"/>
          <a:ext cx="0" cy="1479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13080</xdr:rowOff>
    </xdr:from>
    <xdr:ext cx="405111" cy="259045"/>
    <xdr:sp macro="" textlink="">
      <xdr:nvSpPr>
        <xdr:cNvPr id="59" name="【図書館】&#10;有形固定資産減価償却率最小値テキスト"/>
        <xdr:cNvSpPr txBox="1"/>
      </xdr:nvSpPr>
      <xdr:spPr>
        <a:xfrm>
          <a:off x="4673600" y="721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9253</xdr:rowOff>
    </xdr:from>
    <xdr:to>
      <xdr:col>24</xdr:col>
      <xdr:colOff>152400</xdr:colOff>
      <xdr:row>42</xdr:row>
      <xdr:rowOff>9253</xdr:rowOff>
    </xdr:to>
    <xdr:cxnSp macro="">
      <xdr:nvCxnSpPr>
        <xdr:cNvPr id="60" name="直線コネクタ 59"/>
        <xdr:cNvCxnSpPr/>
      </xdr:nvCxnSpPr>
      <xdr:spPr>
        <a:xfrm>
          <a:off x="4546600" y="721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19611</xdr:rowOff>
    </xdr:from>
    <xdr:ext cx="340478" cy="259045"/>
    <xdr:sp macro="" textlink="">
      <xdr:nvSpPr>
        <xdr:cNvPr id="61" name="【図書館】&#10;有形固定資産減価償却率最大値テキスト"/>
        <xdr:cNvSpPr txBox="1"/>
      </xdr:nvSpPr>
      <xdr:spPr>
        <a:xfrm>
          <a:off x="4673600" y="550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72934</xdr:rowOff>
    </xdr:from>
    <xdr:to>
      <xdr:col>24</xdr:col>
      <xdr:colOff>152400</xdr:colOff>
      <xdr:row>33</xdr:row>
      <xdr:rowOff>72934</xdr:rowOff>
    </xdr:to>
    <xdr:cxnSp macro="">
      <xdr:nvCxnSpPr>
        <xdr:cNvPr id="62" name="直線コネクタ 61"/>
        <xdr:cNvCxnSpPr/>
      </xdr:nvCxnSpPr>
      <xdr:spPr>
        <a:xfrm>
          <a:off x="4546600" y="573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43016</xdr:rowOff>
    </xdr:from>
    <xdr:ext cx="405111" cy="259045"/>
    <xdr:sp macro="" textlink="">
      <xdr:nvSpPr>
        <xdr:cNvPr id="63" name="【図書館】&#10;有形固定資産減価償却率平均値テキスト"/>
        <xdr:cNvSpPr txBox="1"/>
      </xdr:nvSpPr>
      <xdr:spPr>
        <a:xfrm>
          <a:off x="4673600" y="6386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64589</xdr:rowOff>
    </xdr:from>
    <xdr:to>
      <xdr:col>24</xdr:col>
      <xdr:colOff>114300</xdr:colOff>
      <xdr:row>37</xdr:row>
      <xdr:rowOff>166188</xdr:rowOff>
    </xdr:to>
    <xdr:sp macro="" textlink="">
      <xdr:nvSpPr>
        <xdr:cNvPr id="64" name="フローチャート: 判断 63"/>
        <xdr:cNvSpPr/>
      </xdr:nvSpPr>
      <xdr:spPr>
        <a:xfrm>
          <a:off x="4584700" y="640823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10704</xdr:rowOff>
    </xdr:from>
    <xdr:to>
      <xdr:col>20</xdr:col>
      <xdr:colOff>38100</xdr:colOff>
      <xdr:row>37</xdr:row>
      <xdr:rowOff>112304</xdr:rowOff>
    </xdr:to>
    <xdr:sp macro="" textlink="">
      <xdr:nvSpPr>
        <xdr:cNvPr id="65" name="フローチャート: 判断 64"/>
        <xdr:cNvSpPr/>
      </xdr:nvSpPr>
      <xdr:spPr>
        <a:xfrm>
          <a:off x="3746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22134</xdr:rowOff>
    </xdr:from>
    <xdr:to>
      <xdr:col>15</xdr:col>
      <xdr:colOff>101600</xdr:colOff>
      <xdr:row>37</xdr:row>
      <xdr:rowOff>123734</xdr:rowOff>
    </xdr:to>
    <xdr:sp macro="" textlink="">
      <xdr:nvSpPr>
        <xdr:cNvPr id="66" name="フローチャート: 判断 65"/>
        <xdr:cNvSpPr/>
      </xdr:nvSpPr>
      <xdr:spPr>
        <a:xfrm>
          <a:off x="2857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151130</xdr:rowOff>
    </xdr:from>
    <xdr:to>
      <xdr:col>10</xdr:col>
      <xdr:colOff>165100</xdr:colOff>
      <xdr:row>37</xdr:row>
      <xdr:rowOff>81280</xdr:rowOff>
    </xdr:to>
    <xdr:sp macro="" textlink="">
      <xdr:nvSpPr>
        <xdr:cNvPr id="67" name="フローチャート: 判断 66"/>
        <xdr:cNvSpPr/>
      </xdr:nvSpPr>
      <xdr:spPr>
        <a:xfrm>
          <a:off x="1968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907</xdr:rowOff>
    </xdr:from>
    <xdr:to>
      <xdr:col>6</xdr:col>
      <xdr:colOff>38100</xdr:colOff>
      <xdr:row>37</xdr:row>
      <xdr:rowOff>102507</xdr:rowOff>
    </xdr:to>
    <xdr:sp macro="" textlink="">
      <xdr:nvSpPr>
        <xdr:cNvPr id="68" name="フローチャート: 判断 67"/>
        <xdr:cNvSpPr/>
      </xdr:nvSpPr>
      <xdr:spPr>
        <a:xfrm>
          <a:off x="1079500" y="6344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157661</xdr:rowOff>
    </xdr:from>
    <xdr:to>
      <xdr:col>24</xdr:col>
      <xdr:colOff>114300</xdr:colOff>
      <xdr:row>37</xdr:row>
      <xdr:rowOff>87811</xdr:rowOff>
    </xdr:to>
    <xdr:sp macro="" textlink="">
      <xdr:nvSpPr>
        <xdr:cNvPr id="74" name="楕円 73"/>
        <xdr:cNvSpPr/>
      </xdr:nvSpPr>
      <xdr:spPr>
        <a:xfrm>
          <a:off x="4584700" y="632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9088</xdr:rowOff>
    </xdr:from>
    <xdr:ext cx="405111" cy="259045"/>
    <xdr:sp macro="" textlink="">
      <xdr:nvSpPr>
        <xdr:cNvPr id="75" name="【図書館】&#10;有形固定資産減価償却率該当値テキスト"/>
        <xdr:cNvSpPr txBox="1"/>
      </xdr:nvSpPr>
      <xdr:spPr>
        <a:xfrm>
          <a:off x="4673600" y="6181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125004</xdr:rowOff>
    </xdr:from>
    <xdr:to>
      <xdr:col>20</xdr:col>
      <xdr:colOff>38100</xdr:colOff>
      <xdr:row>37</xdr:row>
      <xdr:rowOff>55154</xdr:rowOff>
    </xdr:to>
    <xdr:sp macro="" textlink="">
      <xdr:nvSpPr>
        <xdr:cNvPr id="76" name="楕円 75"/>
        <xdr:cNvSpPr/>
      </xdr:nvSpPr>
      <xdr:spPr>
        <a:xfrm>
          <a:off x="3746500" y="629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4354</xdr:rowOff>
    </xdr:from>
    <xdr:to>
      <xdr:col>24</xdr:col>
      <xdr:colOff>63500</xdr:colOff>
      <xdr:row>37</xdr:row>
      <xdr:rowOff>37011</xdr:rowOff>
    </xdr:to>
    <xdr:cxnSp macro="">
      <xdr:nvCxnSpPr>
        <xdr:cNvPr id="77" name="直線コネクタ 76"/>
        <xdr:cNvCxnSpPr/>
      </xdr:nvCxnSpPr>
      <xdr:spPr>
        <a:xfrm>
          <a:off x="3797300" y="634800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136434</xdr:rowOff>
    </xdr:from>
    <xdr:to>
      <xdr:col>15</xdr:col>
      <xdr:colOff>101600</xdr:colOff>
      <xdr:row>37</xdr:row>
      <xdr:rowOff>66584</xdr:rowOff>
    </xdr:to>
    <xdr:sp macro="" textlink="">
      <xdr:nvSpPr>
        <xdr:cNvPr id="78" name="楕円 77"/>
        <xdr:cNvSpPr/>
      </xdr:nvSpPr>
      <xdr:spPr>
        <a:xfrm>
          <a:off x="2857500" y="630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4354</xdr:rowOff>
    </xdr:from>
    <xdr:to>
      <xdr:col>19</xdr:col>
      <xdr:colOff>177800</xdr:colOff>
      <xdr:row>37</xdr:row>
      <xdr:rowOff>15784</xdr:rowOff>
    </xdr:to>
    <xdr:cxnSp macro="">
      <xdr:nvCxnSpPr>
        <xdr:cNvPr id="79" name="直線コネクタ 78"/>
        <xdr:cNvCxnSpPr/>
      </xdr:nvCxnSpPr>
      <xdr:spPr>
        <a:xfrm flipV="1">
          <a:off x="2908300" y="634800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113574</xdr:rowOff>
    </xdr:from>
    <xdr:to>
      <xdr:col>10</xdr:col>
      <xdr:colOff>165100</xdr:colOff>
      <xdr:row>37</xdr:row>
      <xdr:rowOff>43724</xdr:rowOff>
    </xdr:to>
    <xdr:sp macro="" textlink="">
      <xdr:nvSpPr>
        <xdr:cNvPr id="80" name="楕円 79"/>
        <xdr:cNvSpPr/>
      </xdr:nvSpPr>
      <xdr:spPr>
        <a:xfrm>
          <a:off x="1968500" y="628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164374</xdr:rowOff>
    </xdr:from>
    <xdr:to>
      <xdr:col>15</xdr:col>
      <xdr:colOff>50800</xdr:colOff>
      <xdr:row>37</xdr:row>
      <xdr:rowOff>15784</xdr:rowOff>
    </xdr:to>
    <xdr:cxnSp macro="">
      <xdr:nvCxnSpPr>
        <xdr:cNvPr id="81" name="直線コネクタ 80"/>
        <xdr:cNvCxnSpPr/>
      </xdr:nvCxnSpPr>
      <xdr:spPr>
        <a:xfrm>
          <a:off x="2019300" y="633657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13970</xdr:rowOff>
    </xdr:from>
    <xdr:to>
      <xdr:col>6</xdr:col>
      <xdr:colOff>38100</xdr:colOff>
      <xdr:row>37</xdr:row>
      <xdr:rowOff>115570</xdr:rowOff>
    </xdr:to>
    <xdr:sp macro="" textlink="">
      <xdr:nvSpPr>
        <xdr:cNvPr id="82" name="楕円 81"/>
        <xdr:cNvSpPr/>
      </xdr:nvSpPr>
      <xdr:spPr>
        <a:xfrm>
          <a:off x="1079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164374</xdr:rowOff>
    </xdr:from>
    <xdr:to>
      <xdr:col>10</xdr:col>
      <xdr:colOff>114300</xdr:colOff>
      <xdr:row>37</xdr:row>
      <xdr:rowOff>64770</xdr:rowOff>
    </xdr:to>
    <xdr:cxnSp macro="">
      <xdr:nvCxnSpPr>
        <xdr:cNvPr id="83" name="直線コネクタ 82"/>
        <xdr:cNvCxnSpPr/>
      </xdr:nvCxnSpPr>
      <xdr:spPr>
        <a:xfrm flipV="1">
          <a:off x="1130300" y="6336574"/>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103431</xdr:rowOff>
    </xdr:from>
    <xdr:ext cx="405111" cy="259045"/>
    <xdr:sp macro="" textlink="">
      <xdr:nvSpPr>
        <xdr:cNvPr id="84" name="n_1aveValue【図書館】&#10;有形固定資産減価償却率"/>
        <xdr:cNvSpPr txBox="1"/>
      </xdr:nvSpPr>
      <xdr:spPr>
        <a:xfrm>
          <a:off x="3582044" y="6447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114861</xdr:rowOff>
    </xdr:from>
    <xdr:ext cx="405111" cy="259045"/>
    <xdr:sp macro="" textlink="">
      <xdr:nvSpPr>
        <xdr:cNvPr id="85" name="n_2aveValue【図書館】&#10;有形固定資産減価償却率"/>
        <xdr:cNvSpPr txBox="1"/>
      </xdr:nvSpPr>
      <xdr:spPr>
        <a:xfrm>
          <a:off x="2705744" y="6458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72407</xdr:rowOff>
    </xdr:from>
    <xdr:ext cx="405111" cy="259045"/>
    <xdr:sp macro="" textlink="">
      <xdr:nvSpPr>
        <xdr:cNvPr id="86" name="n_3aveValue【図書館】&#10;有形固定資産減価償却率"/>
        <xdr:cNvSpPr txBox="1"/>
      </xdr:nvSpPr>
      <xdr:spPr>
        <a:xfrm>
          <a:off x="1816744" y="641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119034</xdr:rowOff>
    </xdr:from>
    <xdr:ext cx="405111" cy="259045"/>
    <xdr:sp macro="" textlink="">
      <xdr:nvSpPr>
        <xdr:cNvPr id="87" name="n_4aveValue【図書館】&#10;有形固定資産減価償却率"/>
        <xdr:cNvSpPr txBox="1"/>
      </xdr:nvSpPr>
      <xdr:spPr>
        <a:xfrm>
          <a:off x="927744" y="611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71681</xdr:rowOff>
    </xdr:from>
    <xdr:ext cx="405111" cy="259045"/>
    <xdr:sp macro="" textlink="">
      <xdr:nvSpPr>
        <xdr:cNvPr id="88" name="n_1mainValue【図書館】&#10;有形固定資産減価償却率"/>
        <xdr:cNvSpPr txBox="1"/>
      </xdr:nvSpPr>
      <xdr:spPr>
        <a:xfrm>
          <a:off x="35820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83111</xdr:rowOff>
    </xdr:from>
    <xdr:ext cx="405111" cy="259045"/>
    <xdr:sp macro="" textlink="">
      <xdr:nvSpPr>
        <xdr:cNvPr id="89" name="n_2mainValue【図書館】&#10;有形固定資産減価償却率"/>
        <xdr:cNvSpPr txBox="1"/>
      </xdr:nvSpPr>
      <xdr:spPr>
        <a:xfrm>
          <a:off x="2705744" y="608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60251</xdr:rowOff>
    </xdr:from>
    <xdr:ext cx="405111" cy="259045"/>
    <xdr:sp macro="" textlink="">
      <xdr:nvSpPr>
        <xdr:cNvPr id="90" name="n_3mainValue【図書館】&#10;有形固定資産減価償却率"/>
        <xdr:cNvSpPr txBox="1"/>
      </xdr:nvSpPr>
      <xdr:spPr>
        <a:xfrm>
          <a:off x="1816744" y="606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106697</xdr:rowOff>
    </xdr:from>
    <xdr:ext cx="405111" cy="259045"/>
    <xdr:sp macro="" textlink="">
      <xdr:nvSpPr>
        <xdr:cNvPr id="91" name="n_4mainValue【図書館】&#10;有形固定資産減価償却率"/>
        <xdr:cNvSpPr txBox="1"/>
      </xdr:nvSpPr>
      <xdr:spPr>
        <a:xfrm>
          <a:off x="927744" y="645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35378</xdr:rowOff>
    </xdr:from>
    <xdr:to>
      <xdr:col>54</xdr:col>
      <xdr:colOff>189865</xdr:colOff>
      <xdr:row>42</xdr:row>
      <xdr:rowOff>27215</xdr:rowOff>
    </xdr:to>
    <xdr:cxnSp macro="">
      <xdr:nvCxnSpPr>
        <xdr:cNvPr id="117" name="直線コネクタ 116"/>
        <xdr:cNvCxnSpPr/>
      </xdr:nvCxnSpPr>
      <xdr:spPr>
        <a:xfrm flipV="1">
          <a:off x="10476865" y="5693228"/>
          <a:ext cx="0" cy="153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31042</xdr:rowOff>
    </xdr:from>
    <xdr:ext cx="469744" cy="259045"/>
    <xdr:sp macro="" textlink="">
      <xdr:nvSpPr>
        <xdr:cNvPr id="118" name="【図書館】&#10;一人当たり面積最小値テキスト"/>
        <xdr:cNvSpPr txBox="1"/>
      </xdr:nvSpPr>
      <xdr:spPr>
        <a:xfrm>
          <a:off x="10515600" y="723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27215</xdr:rowOff>
    </xdr:from>
    <xdr:to>
      <xdr:col>55</xdr:col>
      <xdr:colOff>88900</xdr:colOff>
      <xdr:row>42</xdr:row>
      <xdr:rowOff>27215</xdr:rowOff>
    </xdr:to>
    <xdr:cxnSp macro="">
      <xdr:nvCxnSpPr>
        <xdr:cNvPr id="119" name="直線コネクタ 118"/>
        <xdr:cNvCxnSpPr/>
      </xdr:nvCxnSpPr>
      <xdr:spPr>
        <a:xfrm>
          <a:off x="10388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153505</xdr:rowOff>
    </xdr:from>
    <xdr:ext cx="469744" cy="259045"/>
    <xdr:sp macro="" textlink="">
      <xdr:nvSpPr>
        <xdr:cNvPr id="120" name="【図書館】&#10;一人当たり面積最大値テキスト"/>
        <xdr:cNvSpPr txBox="1"/>
      </xdr:nvSpPr>
      <xdr:spPr>
        <a:xfrm>
          <a:off x="10515600" y="546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35378</xdr:rowOff>
    </xdr:from>
    <xdr:to>
      <xdr:col>55</xdr:col>
      <xdr:colOff>88900</xdr:colOff>
      <xdr:row>33</xdr:row>
      <xdr:rowOff>35378</xdr:rowOff>
    </xdr:to>
    <xdr:cxnSp macro="">
      <xdr:nvCxnSpPr>
        <xdr:cNvPr id="121" name="直線コネクタ 120"/>
        <xdr:cNvCxnSpPr/>
      </xdr:nvCxnSpPr>
      <xdr:spPr>
        <a:xfrm>
          <a:off x="10388600" y="569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7455</xdr:rowOff>
    </xdr:from>
    <xdr:ext cx="469744" cy="259045"/>
    <xdr:sp macro="" textlink="">
      <xdr:nvSpPr>
        <xdr:cNvPr id="122" name="【図書館】&#10;一人当たり面積平均値テキスト"/>
        <xdr:cNvSpPr txBox="1"/>
      </xdr:nvSpPr>
      <xdr:spPr>
        <a:xfrm>
          <a:off x="10515600" y="6522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156028</xdr:rowOff>
    </xdr:from>
    <xdr:to>
      <xdr:col>55</xdr:col>
      <xdr:colOff>50800</xdr:colOff>
      <xdr:row>39</xdr:row>
      <xdr:rowOff>86178</xdr:rowOff>
    </xdr:to>
    <xdr:sp macro="" textlink="">
      <xdr:nvSpPr>
        <xdr:cNvPr id="123" name="フローチャート: 判断 122"/>
        <xdr:cNvSpPr/>
      </xdr:nvSpPr>
      <xdr:spPr>
        <a:xfrm>
          <a:off x="104267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123372</xdr:rowOff>
    </xdr:from>
    <xdr:to>
      <xdr:col>50</xdr:col>
      <xdr:colOff>165100</xdr:colOff>
      <xdr:row>39</xdr:row>
      <xdr:rowOff>53522</xdr:rowOff>
    </xdr:to>
    <xdr:sp macro="" textlink="">
      <xdr:nvSpPr>
        <xdr:cNvPr id="124" name="フローチャート: 判断 123"/>
        <xdr:cNvSpPr/>
      </xdr:nvSpPr>
      <xdr:spPr>
        <a:xfrm>
          <a:off x="9588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5" name="フローチャート: 判断 124"/>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156028</xdr:rowOff>
    </xdr:from>
    <xdr:to>
      <xdr:col>41</xdr:col>
      <xdr:colOff>101600</xdr:colOff>
      <xdr:row>39</xdr:row>
      <xdr:rowOff>86178</xdr:rowOff>
    </xdr:to>
    <xdr:sp macro="" textlink="">
      <xdr:nvSpPr>
        <xdr:cNvPr id="126" name="フローチャート: 判断 125"/>
        <xdr:cNvSpPr/>
      </xdr:nvSpPr>
      <xdr:spPr>
        <a:xfrm>
          <a:off x="78105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156028</xdr:rowOff>
    </xdr:from>
    <xdr:to>
      <xdr:col>36</xdr:col>
      <xdr:colOff>165100</xdr:colOff>
      <xdr:row>39</xdr:row>
      <xdr:rowOff>86178</xdr:rowOff>
    </xdr:to>
    <xdr:sp macro="" textlink="">
      <xdr:nvSpPr>
        <xdr:cNvPr id="127" name="フローチャート: 判断 126"/>
        <xdr:cNvSpPr/>
      </xdr:nvSpPr>
      <xdr:spPr>
        <a:xfrm>
          <a:off x="6921500" y="667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41728</xdr:rowOff>
    </xdr:from>
    <xdr:to>
      <xdr:col>55</xdr:col>
      <xdr:colOff>50800</xdr:colOff>
      <xdr:row>40</xdr:row>
      <xdr:rowOff>143328</xdr:rowOff>
    </xdr:to>
    <xdr:sp macro="" textlink="">
      <xdr:nvSpPr>
        <xdr:cNvPr id="133" name="楕円 132"/>
        <xdr:cNvSpPr/>
      </xdr:nvSpPr>
      <xdr:spPr>
        <a:xfrm>
          <a:off x="104267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20155</xdr:rowOff>
    </xdr:from>
    <xdr:ext cx="469744" cy="259045"/>
    <xdr:sp macro="" textlink="">
      <xdr:nvSpPr>
        <xdr:cNvPr id="134" name="【図書館】&#10;一人当たり面積該当値テキスト"/>
        <xdr:cNvSpPr txBox="1"/>
      </xdr:nvSpPr>
      <xdr:spPr>
        <a:xfrm>
          <a:off x="10515600" y="687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25400</xdr:rowOff>
    </xdr:from>
    <xdr:to>
      <xdr:col>50</xdr:col>
      <xdr:colOff>165100</xdr:colOff>
      <xdr:row>40</xdr:row>
      <xdr:rowOff>127000</xdr:rowOff>
    </xdr:to>
    <xdr:sp macro="" textlink="">
      <xdr:nvSpPr>
        <xdr:cNvPr id="135" name="楕円 134"/>
        <xdr:cNvSpPr/>
      </xdr:nvSpPr>
      <xdr:spPr>
        <a:xfrm>
          <a:off x="9588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76200</xdr:rowOff>
    </xdr:from>
    <xdr:to>
      <xdr:col>55</xdr:col>
      <xdr:colOff>0</xdr:colOff>
      <xdr:row>40</xdr:row>
      <xdr:rowOff>92528</xdr:rowOff>
    </xdr:to>
    <xdr:cxnSp macro="">
      <xdr:nvCxnSpPr>
        <xdr:cNvPr id="136" name="直線コネクタ 135"/>
        <xdr:cNvCxnSpPr/>
      </xdr:nvCxnSpPr>
      <xdr:spPr>
        <a:xfrm>
          <a:off x="9639300" y="6934200"/>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25400</xdr:rowOff>
    </xdr:from>
    <xdr:to>
      <xdr:col>46</xdr:col>
      <xdr:colOff>38100</xdr:colOff>
      <xdr:row>40</xdr:row>
      <xdr:rowOff>127000</xdr:rowOff>
    </xdr:to>
    <xdr:sp macro="" textlink="">
      <xdr:nvSpPr>
        <xdr:cNvPr id="137" name="楕円 136"/>
        <xdr:cNvSpPr/>
      </xdr:nvSpPr>
      <xdr:spPr>
        <a:xfrm>
          <a:off x="8699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76200</xdr:rowOff>
    </xdr:from>
    <xdr:to>
      <xdr:col>50</xdr:col>
      <xdr:colOff>114300</xdr:colOff>
      <xdr:row>40</xdr:row>
      <xdr:rowOff>76200</xdr:rowOff>
    </xdr:to>
    <xdr:cxnSp macro="">
      <xdr:nvCxnSpPr>
        <xdr:cNvPr id="138" name="直線コネクタ 137"/>
        <xdr:cNvCxnSpPr/>
      </xdr:nvCxnSpPr>
      <xdr:spPr>
        <a:xfrm>
          <a:off x="8750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25400</xdr:rowOff>
    </xdr:from>
    <xdr:to>
      <xdr:col>41</xdr:col>
      <xdr:colOff>101600</xdr:colOff>
      <xdr:row>40</xdr:row>
      <xdr:rowOff>127000</xdr:rowOff>
    </xdr:to>
    <xdr:sp macro="" textlink="">
      <xdr:nvSpPr>
        <xdr:cNvPr id="139" name="楕円 138"/>
        <xdr:cNvSpPr/>
      </xdr:nvSpPr>
      <xdr:spPr>
        <a:xfrm>
          <a:off x="781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76200</xdr:rowOff>
    </xdr:from>
    <xdr:to>
      <xdr:col>45</xdr:col>
      <xdr:colOff>177800</xdr:colOff>
      <xdr:row>40</xdr:row>
      <xdr:rowOff>76200</xdr:rowOff>
    </xdr:to>
    <xdr:cxnSp macro="">
      <xdr:nvCxnSpPr>
        <xdr:cNvPr id="140" name="直線コネクタ 139"/>
        <xdr:cNvCxnSpPr/>
      </xdr:nvCxnSpPr>
      <xdr:spPr>
        <a:xfrm>
          <a:off x="7861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25400</xdr:rowOff>
    </xdr:from>
    <xdr:to>
      <xdr:col>36</xdr:col>
      <xdr:colOff>165100</xdr:colOff>
      <xdr:row>40</xdr:row>
      <xdr:rowOff>127000</xdr:rowOff>
    </xdr:to>
    <xdr:sp macro="" textlink="">
      <xdr:nvSpPr>
        <xdr:cNvPr id="141" name="楕円 140"/>
        <xdr:cNvSpPr/>
      </xdr:nvSpPr>
      <xdr:spPr>
        <a:xfrm>
          <a:off x="6921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76200</xdr:rowOff>
    </xdr:from>
    <xdr:to>
      <xdr:col>41</xdr:col>
      <xdr:colOff>50800</xdr:colOff>
      <xdr:row>40</xdr:row>
      <xdr:rowOff>76200</xdr:rowOff>
    </xdr:to>
    <xdr:cxnSp macro="">
      <xdr:nvCxnSpPr>
        <xdr:cNvPr id="142" name="直線コネクタ 141"/>
        <xdr:cNvCxnSpPr/>
      </xdr:nvCxnSpPr>
      <xdr:spPr>
        <a:xfrm>
          <a:off x="6972300" y="693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70049</xdr:rowOff>
    </xdr:from>
    <xdr:ext cx="469744" cy="259045"/>
    <xdr:sp macro="" textlink="">
      <xdr:nvSpPr>
        <xdr:cNvPr id="143" name="n_1aveValue【図書館】&#10;一人当たり面積"/>
        <xdr:cNvSpPr txBox="1"/>
      </xdr:nvSpPr>
      <xdr:spPr>
        <a:xfrm>
          <a:off x="9391727" y="641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44" name="n_2aveValue【図書館】&#10;一人当たり面積"/>
        <xdr:cNvSpPr txBox="1"/>
      </xdr:nvSpPr>
      <xdr:spPr>
        <a:xfrm>
          <a:off x="8515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102705</xdr:rowOff>
    </xdr:from>
    <xdr:ext cx="469744" cy="259045"/>
    <xdr:sp macro="" textlink="">
      <xdr:nvSpPr>
        <xdr:cNvPr id="145" name="n_3aveValue【図書館】&#10;一人当たり面積"/>
        <xdr:cNvSpPr txBox="1"/>
      </xdr:nvSpPr>
      <xdr:spPr>
        <a:xfrm>
          <a:off x="7626427" y="6446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102705</xdr:rowOff>
    </xdr:from>
    <xdr:ext cx="469744" cy="259045"/>
    <xdr:sp macro="" textlink="">
      <xdr:nvSpPr>
        <xdr:cNvPr id="146" name="n_4aveValue【図書館】&#10;一人当たり面積"/>
        <xdr:cNvSpPr txBox="1"/>
      </xdr:nvSpPr>
      <xdr:spPr>
        <a:xfrm>
          <a:off x="6737427" y="6446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118127</xdr:rowOff>
    </xdr:from>
    <xdr:ext cx="469744" cy="259045"/>
    <xdr:sp macro="" textlink="">
      <xdr:nvSpPr>
        <xdr:cNvPr id="147" name="n_1mainValue【図書館】&#10;一人当たり面積"/>
        <xdr:cNvSpPr txBox="1"/>
      </xdr:nvSpPr>
      <xdr:spPr>
        <a:xfrm>
          <a:off x="93917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118127</xdr:rowOff>
    </xdr:from>
    <xdr:ext cx="469744" cy="259045"/>
    <xdr:sp macro="" textlink="">
      <xdr:nvSpPr>
        <xdr:cNvPr id="148" name="n_2mainValue【図書館】&#10;一人当たり面積"/>
        <xdr:cNvSpPr txBox="1"/>
      </xdr:nvSpPr>
      <xdr:spPr>
        <a:xfrm>
          <a:off x="8515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118127</xdr:rowOff>
    </xdr:from>
    <xdr:ext cx="469744" cy="259045"/>
    <xdr:sp macro="" textlink="">
      <xdr:nvSpPr>
        <xdr:cNvPr id="149" name="n_3mainValue【図書館】&#10;一人当たり面積"/>
        <xdr:cNvSpPr txBox="1"/>
      </xdr:nvSpPr>
      <xdr:spPr>
        <a:xfrm>
          <a:off x="7626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118127</xdr:rowOff>
    </xdr:from>
    <xdr:ext cx="469744" cy="259045"/>
    <xdr:sp macro="" textlink="">
      <xdr:nvSpPr>
        <xdr:cNvPr id="150" name="n_4mainValue【図書館】&#10;一人当たり面積"/>
        <xdr:cNvSpPr txBox="1"/>
      </xdr:nvSpPr>
      <xdr:spPr>
        <a:xfrm>
          <a:off x="6737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55245</xdr:rowOff>
    </xdr:from>
    <xdr:to>
      <xdr:col>24</xdr:col>
      <xdr:colOff>62865</xdr:colOff>
      <xdr:row>63</xdr:row>
      <xdr:rowOff>150495</xdr:rowOff>
    </xdr:to>
    <xdr:cxnSp macro="">
      <xdr:nvCxnSpPr>
        <xdr:cNvPr id="175" name="直線コネクタ 174"/>
        <xdr:cNvCxnSpPr/>
      </xdr:nvCxnSpPr>
      <xdr:spPr>
        <a:xfrm flipV="1">
          <a:off x="4634865" y="9484995"/>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154322</xdr:rowOff>
    </xdr:from>
    <xdr:ext cx="405111" cy="259045"/>
    <xdr:sp macro="" textlink="">
      <xdr:nvSpPr>
        <xdr:cNvPr id="176" name="【体育館・プール】&#10;有形固定資産減価償却率最小値テキスト"/>
        <xdr:cNvSpPr txBox="1"/>
      </xdr:nvSpPr>
      <xdr:spPr>
        <a:xfrm>
          <a:off x="4673600" y="1095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150495</xdr:rowOff>
    </xdr:from>
    <xdr:to>
      <xdr:col>24</xdr:col>
      <xdr:colOff>152400</xdr:colOff>
      <xdr:row>63</xdr:row>
      <xdr:rowOff>150495</xdr:rowOff>
    </xdr:to>
    <xdr:cxnSp macro="">
      <xdr:nvCxnSpPr>
        <xdr:cNvPr id="177" name="直線コネクタ 176"/>
        <xdr:cNvCxnSpPr/>
      </xdr:nvCxnSpPr>
      <xdr:spPr>
        <a:xfrm>
          <a:off x="4546600" y="1095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1922</xdr:rowOff>
    </xdr:from>
    <xdr:ext cx="405111" cy="259045"/>
    <xdr:sp macro="" textlink="">
      <xdr:nvSpPr>
        <xdr:cNvPr id="178" name="【体育館・プール】&#10;有形固定資産減価償却率最大値テキスト"/>
        <xdr:cNvSpPr txBox="1"/>
      </xdr:nvSpPr>
      <xdr:spPr>
        <a:xfrm>
          <a:off x="4673600" y="9260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55245</xdr:rowOff>
    </xdr:from>
    <xdr:to>
      <xdr:col>24</xdr:col>
      <xdr:colOff>152400</xdr:colOff>
      <xdr:row>55</xdr:row>
      <xdr:rowOff>55245</xdr:rowOff>
    </xdr:to>
    <xdr:cxnSp macro="">
      <xdr:nvCxnSpPr>
        <xdr:cNvPr id="179" name="直線コネクタ 178"/>
        <xdr:cNvCxnSpPr/>
      </xdr:nvCxnSpPr>
      <xdr:spPr>
        <a:xfrm>
          <a:off x="4546600" y="9484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116222</xdr:rowOff>
    </xdr:from>
    <xdr:ext cx="405111" cy="259045"/>
    <xdr:sp macro="" textlink="">
      <xdr:nvSpPr>
        <xdr:cNvPr id="180" name="【体育館・プール】&#10;有形固定資産減価償却率平均値テキスト"/>
        <xdr:cNvSpPr txBox="1"/>
      </xdr:nvSpPr>
      <xdr:spPr>
        <a:xfrm>
          <a:off x="4673600" y="10231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137795</xdr:rowOff>
    </xdr:from>
    <xdr:to>
      <xdr:col>24</xdr:col>
      <xdr:colOff>114300</xdr:colOff>
      <xdr:row>60</xdr:row>
      <xdr:rowOff>67945</xdr:rowOff>
    </xdr:to>
    <xdr:sp macro="" textlink="">
      <xdr:nvSpPr>
        <xdr:cNvPr id="181" name="フローチャート: 判断 180"/>
        <xdr:cNvSpPr/>
      </xdr:nvSpPr>
      <xdr:spPr>
        <a:xfrm>
          <a:off x="45847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120650</xdr:rowOff>
    </xdr:from>
    <xdr:to>
      <xdr:col>15</xdr:col>
      <xdr:colOff>101600</xdr:colOff>
      <xdr:row>60</xdr:row>
      <xdr:rowOff>50800</xdr:rowOff>
    </xdr:to>
    <xdr:sp macro="" textlink="">
      <xdr:nvSpPr>
        <xdr:cNvPr id="183" name="フローチャート: 判断 182"/>
        <xdr:cNvSpPr/>
      </xdr:nvSpPr>
      <xdr:spPr>
        <a:xfrm>
          <a:off x="2857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93980</xdr:rowOff>
    </xdr:from>
    <xdr:to>
      <xdr:col>10</xdr:col>
      <xdr:colOff>165100</xdr:colOff>
      <xdr:row>60</xdr:row>
      <xdr:rowOff>24130</xdr:rowOff>
    </xdr:to>
    <xdr:sp macro="" textlink="">
      <xdr:nvSpPr>
        <xdr:cNvPr id="184" name="フローチャート: 判断 183"/>
        <xdr:cNvSpPr/>
      </xdr:nvSpPr>
      <xdr:spPr>
        <a:xfrm>
          <a:off x="1968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67310</xdr:rowOff>
    </xdr:from>
    <xdr:to>
      <xdr:col>6</xdr:col>
      <xdr:colOff>38100</xdr:colOff>
      <xdr:row>59</xdr:row>
      <xdr:rowOff>168910</xdr:rowOff>
    </xdr:to>
    <xdr:sp macro="" textlink="">
      <xdr:nvSpPr>
        <xdr:cNvPr id="185" name="フローチャート: 判断 184"/>
        <xdr:cNvSpPr/>
      </xdr:nvSpPr>
      <xdr:spPr>
        <a:xfrm>
          <a:off x="1079500" y="1018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50165</xdr:rowOff>
    </xdr:from>
    <xdr:to>
      <xdr:col>24</xdr:col>
      <xdr:colOff>114300</xdr:colOff>
      <xdr:row>59</xdr:row>
      <xdr:rowOff>151765</xdr:rowOff>
    </xdr:to>
    <xdr:sp macro="" textlink="">
      <xdr:nvSpPr>
        <xdr:cNvPr id="191" name="楕円 190"/>
        <xdr:cNvSpPr/>
      </xdr:nvSpPr>
      <xdr:spPr>
        <a:xfrm>
          <a:off x="4584700" y="1016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73042</xdr:rowOff>
    </xdr:from>
    <xdr:ext cx="405111" cy="259045"/>
    <xdr:sp macro="" textlink="">
      <xdr:nvSpPr>
        <xdr:cNvPr id="192" name="【体育館・プール】&#10;有形固定資産減価償却率該当値テキスト"/>
        <xdr:cNvSpPr txBox="1"/>
      </xdr:nvSpPr>
      <xdr:spPr>
        <a:xfrm>
          <a:off x="4673600"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120650</xdr:rowOff>
    </xdr:from>
    <xdr:to>
      <xdr:col>20</xdr:col>
      <xdr:colOff>38100</xdr:colOff>
      <xdr:row>60</xdr:row>
      <xdr:rowOff>50800</xdr:rowOff>
    </xdr:to>
    <xdr:sp macro="" textlink="">
      <xdr:nvSpPr>
        <xdr:cNvPr id="193" name="楕円 192"/>
        <xdr:cNvSpPr/>
      </xdr:nvSpPr>
      <xdr:spPr>
        <a:xfrm>
          <a:off x="3746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100965</xdr:rowOff>
    </xdr:from>
    <xdr:to>
      <xdr:col>24</xdr:col>
      <xdr:colOff>63500</xdr:colOff>
      <xdr:row>60</xdr:row>
      <xdr:rowOff>0</xdr:rowOff>
    </xdr:to>
    <xdr:cxnSp macro="">
      <xdr:nvCxnSpPr>
        <xdr:cNvPr id="194" name="直線コネクタ 193"/>
        <xdr:cNvCxnSpPr/>
      </xdr:nvCxnSpPr>
      <xdr:spPr>
        <a:xfrm flipV="1">
          <a:off x="3797300" y="10216515"/>
          <a:ext cx="8382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120650</xdr:rowOff>
    </xdr:from>
    <xdr:to>
      <xdr:col>15</xdr:col>
      <xdr:colOff>101600</xdr:colOff>
      <xdr:row>60</xdr:row>
      <xdr:rowOff>50800</xdr:rowOff>
    </xdr:to>
    <xdr:sp macro="" textlink="">
      <xdr:nvSpPr>
        <xdr:cNvPr id="195" name="楕円 194"/>
        <xdr:cNvSpPr/>
      </xdr:nvSpPr>
      <xdr:spPr>
        <a:xfrm>
          <a:off x="2857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0</xdr:rowOff>
    </xdr:from>
    <xdr:to>
      <xdr:col>19</xdr:col>
      <xdr:colOff>177800</xdr:colOff>
      <xdr:row>60</xdr:row>
      <xdr:rowOff>0</xdr:rowOff>
    </xdr:to>
    <xdr:cxnSp macro="">
      <xdr:nvCxnSpPr>
        <xdr:cNvPr id="196" name="直線コネクタ 195"/>
        <xdr:cNvCxnSpPr/>
      </xdr:nvCxnSpPr>
      <xdr:spPr>
        <a:xfrm>
          <a:off x="2908300" y="1028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86360</xdr:rowOff>
    </xdr:from>
    <xdr:to>
      <xdr:col>10</xdr:col>
      <xdr:colOff>165100</xdr:colOff>
      <xdr:row>60</xdr:row>
      <xdr:rowOff>16510</xdr:rowOff>
    </xdr:to>
    <xdr:sp macro="" textlink="">
      <xdr:nvSpPr>
        <xdr:cNvPr id="197" name="楕円 196"/>
        <xdr:cNvSpPr/>
      </xdr:nvSpPr>
      <xdr:spPr>
        <a:xfrm>
          <a:off x="1968500" y="1020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137160</xdr:rowOff>
    </xdr:from>
    <xdr:to>
      <xdr:col>15</xdr:col>
      <xdr:colOff>50800</xdr:colOff>
      <xdr:row>60</xdr:row>
      <xdr:rowOff>0</xdr:rowOff>
    </xdr:to>
    <xdr:cxnSp macro="">
      <xdr:nvCxnSpPr>
        <xdr:cNvPr id="198" name="直線コネクタ 197"/>
        <xdr:cNvCxnSpPr/>
      </xdr:nvCxnSpPr>
      <xdr:spPr>
        <a:xfrm>
          <a:off x="2019300" y="1025271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42545</xdr:rowOff>
    </xdr:from>
    <xdr:to>
      <xdr:col>6</xdr:col>
      <xdr:colOff>38100</xdr:colOff>
      <xdr:row>59</xdr:row>
      <xdr:rowOff>144145</xdr:rowOff>
    </xdr:to>
    <xdr:sp macro="" textlink="">
      <xdr:nvSpPr>
        <xdr:cNvPr id="199" name="楕円 198"/>
        <xdr:cNvSpPr/>
      </xdr:nvSpPr>
      <xdr:spPr>
        <a:xfrm>
          <a:off x="1079500" y="1015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93345</xdr:rowOff>
    </xdr:from>
    <xdr:to>
      <xdr:col>10</xdr:col>
      <xdr:colOff>114300</xdr:colOff>
      <xdr:row>59</xdr:row>
      <xdr:rowOff>137160</xdr:rowOff>
    </xdr:to>
    <xdr:cxnSp macro="">
      <xdr:nvCxnSpPr>
        <xdr:cNvPr id="200" name="直線コネクタ 199"/>
        <xdr:cNvCxnSpPr/>
      </xdr:nvCxnSpPr>
      <xdr:spPr>
        <a:xfrm>
          <a:off x="1130300" y="1020889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41927</xdr:rowOff>
    </xdr:from>
    <xdr:ext cx="405111" cy="259045"/>
    <xdr:sp macro="" textlink="">
      <xdr:nvSpPr>
        <xdr:cNvPr id="201" name="n_1aveValue【体育館・プール】&#10;有形固定資産減価償却率"/>
        <xdr:cNvSpPr txBox="1"/>
      </xdr:nvSpPr>
      <xdr:spPr>
        <a:xfrm>
          <a:off x="35820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41927</xdr:rowOff>
    </xdr:from>
    <xdr:ext cx="405111" cy="259045"/>
    <xdr:sp macro="" textlink="">
      <xdr:nvSpPr>
        <xdr:cNvPr id="202" name="n_2aveValue【体育館・プール】&#10;有形固定資産減価償却率"/>
        <xdr:cNvSpPr txBox="1"/>
      </xdr:nvSpPr>
      <xdr:spPr>
        <a:xfrm>
          <a:off x="2705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15257</xdr:rowOff>
    </xdr:from>
    <xdr:ext cx="405111" cy="259045"/>
    <xdr:sp macro="" textlink="">
      <xdr:nvSpPr>
        <xdr:cNvPr id="203" name="n_3aveValue【体育館・プール】&#10;有形固定資産減価償却率"/>
        <xdr:cNvSpPr txBox="1"/>
      </xdr:nvSpPr>
      <xdr:spPr>
        <a:xfrm>
          <a:off x="1816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160037</xdr:rowOff>
    </xdr:from>
    <xdr:ext cx="405111" cy="259045"/>
    <xdr:sp macro="" textlink="">
      <xdr:nvSpPr>
        <xdr:cNvPr id="204" name="n_4aveValue【体育館・プール】&#10;有形固定資産減価償却率"/>
        <xdr:cNvSpPr txBox="1"/>
      </xdr:nvSpPr>
      <xdr:spPr>
        <a:xfrm>
          <a:off x="927744" y="10275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67327</xdr:rowOff>
    </xdr:from>
    <xdr:ext cx="405111" cy="259045"/>
    <xdr:sp macro="" textlink="">
      <xdr:nvSpPr>
        <xdr:cNvPr id="205" name="n_1mainValue【体育館・プール】&#10;有形固定資産減価償却率"/>
        <xdr:cNvSpPr txBox="1"/>
      </xdr:nvSpPr>
      <xdr:spPr>
        <a:xfrm>
          <a:off x="3582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67327</xdr:rowOff>
    </xdr:from>
    <xdr:ext cx="405111" cy="259045"/>
    <xdr:sp macro="" textlink="">
      <xdr:nvSpPr>
        <xdr:cNvPr id="206" name="n_2mainValue【体育館・プール】&#10;有形固定資産減価償却率"/>
        <xdr:cNvSpPr txBox="1"/>
      </xdr:nvSpPr>
      <xdr:spPr>
        <a:xfrm>
          <a:off x="2705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33037</xdr:rowOff>
    </xdr:from>
    <xdr:ext cx="405111" cy="259045"/>
    <xdr:sp macro="" textlink="">
      <xdr:nvSpPr>
        <xdr:cNvPr id="207" name="n_3mainValue【体育館・プール】&#10;有形固定資産減価償却率"/>
        <xdr:cNvSpPr txBox="1"/>
      </xdr:nvSpPr>
      <xdr:spPr>
        <a:xfrm>
          <a:off x="1816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160672</xdr:rowOff>
    </xdr:from>
    <xdr:ext cx="405111" cy="259045"/>
    <xdr:sp macro="" textlink="">
      <xdr:nvSpPr>
        <xdr:cNvPr id="208" name="n_4mainValue【体育館・プール】&#10;有形固定資産減価償却率"/>
        <xdr:cNvSpPr txBox="1"/>
      </xdr:nvSpPr>
      <xdr:spPr>
        <a:xfrm>
          <a:off x="927744" y="993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163830</xdr:rowOff>
    </xdr:from>
    <xdr:to>
      <xdr:col>54</xdr:col>
      <xdr:colOff>189865</xdr:colOff>
      <xdr:row>63</xdr:row>
      <xdr:rowOff>125730</xdr:rowOff>
    </xdr:to>
    <xdr:cxnSp macro="">
      <xdr:nvCxnSpPr>
        <xdr:cNvPr id="232" name="直線コネクタ 231"/>
        <xdr:cNvCxnSpPr/>
      </xdr:nvCxnSpPr>
      <xdr:spPr>
        <a:xfrm flipV="1">
          <a:off x="10476865" y="976503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110507</xdr:rowOff>
    </xdr:from>
    <xdr:ext cx="469744" cy="259045"/>
    <xdr:sp macro="" textlink="">
      <xdr:nvSpPr>
        <xdr:cNvPr id="235" name="【体育館・プール】&#10;一人当たり面積最大値テキスト"/>
        <xdr:cNvSpPr txBox="1"/>
      </xdr:nvSpPr>
      <xdr:spPr>
        <a:xfrm>
          <a:off x="10515600" y="954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163830</xdr:rowOff>
    </xdr:from>
    <xdr:to>
      <xdr:col>55</xdr:col>
      <xdr:colOff>88900</xdr:colOff>
      <xdr:row>56</xdr:row>
      <xdr:rowOff>163830</xdr:rowOff>
    </xdr:to>
    <xdr:cxnSp macro="">
      <xdr:nvCxnSpPr>
        <xdr:cNvPr id="236" name="直線コネクタ 235"/>
        <xdr:cNvCxnSpPr/>
      </xdr:nvCxnSpPr>
      <xdr:spPr>
        <a:xfrm>
          <a:off x="10388600" y="976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93997</xdr:rowOff>
    </xdr:from>
    <xdr:ext cx="469744" cy="259045"/>
    <xdr:sp macro="" textlink="">
      <xdr:nvSpPr>
        <xdr:cNvPr id="237" name="【体育館・プール】&#10;一人当たり面積平均値テキスト"/>
        <xdr:cNvSpPr txBox="1"/>
      </xdr:nvSpPr>
      <xdr:spPr>
        <a:xfrm>
          <a:off x="10515600" y="10380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71120</xdr:rowOff>
    </xdr:from>
    <xdr:to>
      <xdr:col>55</xdr:col>
      <xdr:colOff>50800</xdr:colOff>
      <xdr:row>62</xdr:row>
      <xdr:rowOff>1270</xdr:rowOff>
    </xdr:to>
    <xdr:sp macro="" textlink="">
      <xdr:nvSpPr>
        <xdr:cNvPr id="238" name="フローチャート: 判断 237"/>
        <xdr:cNvSpPr/>
      </xdr:nvSpPr>
      <xdr:spPr>
        <a:xfrm>
          <a:off x="104267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74930</xdr:rowOff>
    </xdr:from>
    <xdr:to>
      <xdr:col>50</xdr:col>
      <xdr:colOff>165100</xdr:colOff>
      <xdr:row>62</xdr:row>
      <xdr:rowOff>5080</xdr:rowOff>
    </xdr:to>
    <xdr:sp macro="" textlink="">
      <xdr:nvSpPr>
        <xdr:cNvPr id="239" name="フローチャート: 判断 238"/>
        <xdr:cNvSpPr/>
      </xdr:nvSpPr>
      <xdr:spPr>
        <a:xfrm>
          <a:off x="9588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78740</xdr:rowOff>
    </xdr:from>
    <xdr:to>
      <xdr:col>46</xdr:col>
      <xdr:colOff>38100</xdr:colOff>
      <xdr:row>62</xdr:row>
      <xdr:rowOff>8890</xdr:rowOff>
    </xdr:to>
    <xdr:sp macro="" textlink="">
      <xdr:nvSpPr>
        <xdr:cNvPr id="240" name="フローチャート: 判断 239"/>
        <xdr:cNvSpPr/>
      </xdr:nvSpPr>
      <xdr:spPr>
        <a:xfrm>
          <a:off x="86995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82550</xdr:rowOff>
    </xdr:from>
    <xdr:to>
      <xdr:col>41</xdr:col>
      <xdr:colOff>101600</xdr:colOff>
      <xdr:row>62</xdr:row>
      <xdr:rowOff>12700</xdr:rowOff>
    </xdr:to>
    <xdr:sp macro="" textlink="">
      <xdr:nvSpPr>
        <xdr:cNvPr id="241" name="フローチャート: 判断 240"/>
        <xdr:cNvSpPr/>
      </xdr:nvSpPr>
      <xdr:spPr>
        <a:xfrm>
          <a:off x="78105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93980</xdr:rowOff>
    </xdr:from>
    <xdr:to>
      <xdr:col>36</xdr:col>
      <xdr:colOff>165100</xdr:colOff>
      <xdr:row>62</xdr:row>
      <xdr:rowOff>24130</xdr:rowOff>
    </xdr:to>
    <xdr:sp macro="" textlink="">
      <xdr:nvSpPr>
        <xdr:cNvPr id="242" name="フローチャート: 判断 241"/>
        <xdr:cNvSpPr/>
      </xdr:nvSpPr>
      <xdr:spPr>
        <a:xfrm>
          <a:off x="6921500" y="105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44450</xdr:rowOff>
    </xdr:from>
    <xdr:to>
      <xdr:col>55</xdr:col>
      <xdr:colOff>50800</xdr:colOff>
      <xdr:row>62</xdr:row>
      <xdr:rowOff>146050</xdr:rowOff>
    </xdr:to>
    <xdr:sp macro="" textlink="">
      <xdr:nvSpPr>
        <xdr:cNvPr id="248" name="楕円 247"/>
        <xdr:cNvSpPr/>
      </xdr:nvSpPr>
      <xdr:spPr>
        <a:xfrm>
          <a:off x="104267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22877</xdr:rowOff>
    </xdr:from>
    <xdr:ext cx="469744" cy="259045"/>
    <xdr:sp macro="" textlink="">
      <xdr:nvSpPr>
        <xdr:cNvPr id="249" name="【体育館・プール】&#10;一人当たり面積該当値テキスト"/>
        <xdr:cNvSpPr txBox="1"/>
      </xdr:nvSpPr>
      <xdr:spPr>
        <a:xfrm>
          <a:off x="105156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36830</xdr:rowOff>
    </xdr:from>
    <xdr:to>
      <xdr:col>50</xdr:col>
      <xdr:colOff>165100</xdr:colOff>
      <xdr:row>62</xdr:row>
      <xdr:rowOff>138430</xdr:rowOff>
    </xdr:to>
    <xdr:sp macro="" textlink="">
      <xdr:nvSpPr>
        <xdr:cNvPr id="250" name="楕円 249"/>
        <xdr:cNvSpPr/>
      </xdr:nvSpPr>
      <xdr:spPr>
        <a:xfrm>
          <a:off x="9588500" y="1066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87630</xdr:rowOff>
    </xdr:from>
    <xdr:to>
      <xdr:col>55</xdr:col>
      <xdr:colOff>0</xdr:colOff>
      <xdr:row>62</xdr:row>
      <xdr:rowOff>95250</xdr:rowOff>
    </xdr:to>
    <xdr:cxnSp macro="">
      <xdr:nvCxnSpPr>
        <xdr:cNvPr id="251" name="直線コネクタ 250"/>
        <xdr:cNvCxnSpPr/>
      </xdr:nvCxnSpPr>
      <xdr:spPr>
        <a:xfrm>
          <a:off x="9639300" y="1071753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36830</xdr:rowOff>
    </xdr:from>
    <xdr:to>
      <xdr:col>46</xdr:col>
      <xdr:colOff>38100</xdr:colOff>
      <xdr:row>62</xdr:row>
      <xdr:rowOff>138430</xdr:rowOff>
    </xdr:to>
    <xdr:sp macro="" textlink="">
      <xdr:nvSpPr>
        <xdr:cNvPr id="252" name="楕円 251"/>
        <xdr:cNvSpPr/>
      </xdr:nvSpPr>
      <xdr:spPr>
        <a:xfrm>
          <a:off x="8699500" y="1066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87630</xdr:rowOff>
    </xdr:from>
    <xdr:to>
      <xdr:col>50</xdr:col>
      <xdr:colOff>114300</xdr:colOff>
      <xdr:row>62</xdr:row>
      <xdr:rowOff>87630</xdr:rowOff>
    </xdr:to>
    <xdr:cxnSp macro="">
      <xdr:nvCxnSpPr>
        <xdr:cNvPr id="253" name="直線コネクタ 252"/>
        <xdr:cNvCxnSpPr/>
      </xdr:nvCxnSpPr>
      <xdr:spPr>
        <a:xfrm>
          <a:off x="8750300" y="107175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33020</xdr:rowOff>
    </xdr:from>
    <xdr:to>
      <xdr:col>41</xdr:col>
      <xdr:colOff>101600</xdr:colOff>
      <xdr:row>62</xdr:row>
      <xdr:rowOff>134620</xdr:rowOff>
    </xdr:to>
    <xdr:sp macro="" textlink="">
      <xdr:nvSpPr>
        <xdr:cNvPr id="254" name="楕円 253"/>
        <xdr:cNvSpPr/>
      </xdr:nvSpPr>
      <xdr:spPr>
        <a:xfrm>
          <a:off x="7810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83820</xdr:rowOff>
    </xdr:from>
    <xdr:to>
      <xdr:col>45</xdr:col>
      <xdr:colOff>177800</xdr:colOff>
      <xdr:row>62</xdr:row>
      <xdr:rowOff>87630</xdr:rowOff>
    </xdr:to>
    <xdr:cxnSp macro="">
      <xdr:nvCxnSpPr>
        <xdr:cNvPr id="255" name="直線コネクタ 254"/>
        <xdr:cNvCxnSpPr/>
      </xdr:nvCxnSpPr>
      <xdr:spPr>
        <a:xfrm>
          <a:off x="7861300" y="107137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29210</xdr:rowOff>
    </xdr:from>
    <xdr:to>
      <xdr:col>36</xdr:col>
      <xdr:colOff>165100</xdr:colOff>
      <xdr:row>62</xdr:row>
      <xdr:rowOff>130810</xdr:rowOff>
    </xdr:to>
    <xdr:sp macro="" textlink="">
      <xdr:nvSpPr>
        <xdr:cNvPr id="256" name="楕円 255"/>
        <xdr:cNvSpPr/>
      </xdr:nvSpPr>
      <xdr:spPr>
        <a:xfrm>
          <a:off x="6921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80010</xdr:rowOff>
    </xdr:from>
    <xdr:to>
      <xdr:col>41</xdr:col>
      <xdr:colOff>50800</xdr:colOff>
      <xdr:row>62</xdr:row>
      <xdr:rowOff>83820</xdr:rowOff>
    </xdr:to>
    <xdr:cxnSp macro="">
      <xdr:nvCxnSpPr>
        <xdr:cNvPr id="257" name="直線コネクタ 256"/>
        <xdr:cNvCxnSpPr/>
      </xdr:nvCxnSpPr>
      <xdr:spPr>
        <a:xfrm>
          <a:off x="6972300" y="107099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21607</xdr:rowOff>
    </xdr:from>
    <xdr:ext cx="469744" cy="259045"/>
    <xdr:sp macro="" textlink="">
      <xdr:nvSpPr>
        <xdr:cNvPr id="258" name="n_1aveValue【体育館・プール】&#10;一人当たり面積"/>
        <xdr:cNvSpPr txBox="1"/>
      </xdr:nvSpPr>
      <xdr:spPr>
        <a:xfrm>
          <a:off x="9391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25417</xdr:rowOff>
    </xdr:from>
    <xdr:ext cx="469744" cy="259045"/>
    <xdr:sp macro="" textlink="">
      <xdr:nvSpPr>
        <xdr:cNvPr id="259" name="n_2aveValue【体育館・プール】&#10;一人当たり面積"/>
        <xdr:cNvSpPr txBox="1"/>
      </xdr:nvSpPr>
      <xdr:spPr>
        <a:xfrm>
          <a:off x="8515427" y="1031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29227</xdr:rowOff>
    </xdr:from>
    <xdr:ext cx="469744" cy="259045"/>
    <xdr:sp macro="" textlink="">
      <xdr:nvSpPr>
        <xdr:cNvPr id="260" name="n_3aveValue【体育館・プール】&#10;一人当たり面積"/>
        <xdr:cNvSpPr txBox="1"/>
      </xdr:nvSpPr>
      <xdr:spPr>
        <a:xfrm>
          <a:off x="7626427"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40657</xdr:rowOff>
    </xdr:from>
    <xdr:ext cx="469744" cy="259045"/>
    <xdr:sp macro="" textlink="">
      <xdr:nvSpPr>
        <xdr:cNvPr id="261" name="n_4aveValue【体育館・プール】&#10;一人当たり面積"/>
        <xdr:cNvSpPr txBox="1"/>
      </xdr:nvSpPr>
      <xdr:spPr>
        <a:xfrm>
          <a:off x="6737427" y="10327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129557</xdr:rowOff>
    </xdr:from>
    <xdr:ext cx="469744" cy="259045"/>
    <xdr:sp macro="" textlink="">
      <xdr:nvSpPr>
        <xdr:cNvPr id="262" name="n_1mainValue【体育館・プール】&#10;一人当たり面積"/>
        <xdr:cNvSpPr txBox="1"/>
      </xdr:nvSpPr>
      <xdr:spPr>
        <a:xfrm>
          <a:off x="9391727" y="107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129557</xdr:rowOff>
    </xdr:from>
    <xdr:ext cx="469744" cy="259045"/>
    <xdr:sp macro="" textlink="">
      <xdr:nvSpPr>
        <xdr:cNvPr id="263" name="n_2mainValue【体育館・プール】&#10;一人当たり面積"/>
        <xdr:cNvSpPr txBox="1"/>
      </xdr:nvSpPr>
      <xdr:spPr>
        <a:xfrm>
          <a:off x="8515427" y="107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125747</xdr:rowOff>
    </xdr:from>
    <xdr:ext cx="469744" cy="259045"/>
    <xdr:sp macro="" textlink="">
      <xdr:nvSpPr>
        <xdr:cNvPr id="264" name="n_3mainValue【体育館・プール】&#10;一人当たり面積"/>
        <xdr:cNvSpPr txBox="1"/>
      </xdr:nvSpPr>
      <xdr:spPr>
        <a:xfrm>
          <a:off x="7626427" y="1075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121937</xdr:rowOff>
    </xdr:from>
    <xdr:ext cx="469744" cy="259045"/>
    <xdr:sp macro="" textlink="">
      <xdr:nvSpPr>
        <xdr:cNvPr id="265" name="n_4mainValue【体育館・プール】&#10;一人当たり面積"/>
        <xdr:cNvSpPr txBox="1"/>
      </xdr:nvSpPr>
      <xdr:spPr>
        <a:xfrm>
          <a:off x="6737427"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163830</xdr:rowOff>
    </xdr:from>
    <xdr:to>
      <xdr:col>24</xdr:col>
      <xdr:colOff>62865</xdr:colOff>
      <xdr:row>84</xdr:row>
      <xdr:rowOff>67818</xdr:rowOff>
    </xdr:to>
    <xdr:cxnSp macro="">
      <xdr:nvCxnSpPr>
        <xdr:cNvPr id="288" name="直線コネクタ 287"/>
        <xdr:cNvCxnSpPr/>
      </xdr:nvCxnSpPr>
      <xdr:spPr>
        <a:xfrm flipV="1">
          <a:off x="4634865" y="13365480"/>
          <a:ext cx="0" cy="1104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71645</xdr:rowOff>
    </xdr:from>
    <xdr:ext cx="405111" cy="259045"/>
    <xdr:sp macro="" textlink="">
      <xdr:nvSpPr>
        <xdr:cNvPr id="289" name="【福祉施設】&#10;有形固定資産減価償却率最小値テキスト"/>
        <xdr:cNvSpPr txBox="1"/>
      </xdr:nvSpPr>
      <xdr:spPr>
        <a:xfrm>
          <a:off x="4673600" y="14473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67818</xdr:rowOff>
    </xdr:from>
    <xdr:to>
      <xdr:col>24</xdr:col>
      <xdr:colOff>152400</xdr:colOff>
      <xdr:row>84</xdr:row>
      <xdr:rowOff>67818</xdr:rowOff>
    </xdr:to>
    <xdr:cxnSp macro="">
      <xdr:nvCxnSpPr>
        <xdr:cNvPr id="290" name="直線コネクタ 289"/>
        <xdr:cNvCxnSpPr/>
      </xdr:nvCxnSpPr>
      <xdr:spPr>
        <a:xfrm>
          <a:off x="4546600" y="14469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110507</xdr:rowOff>
    </xdr:from>
    <xdr:ext cx="405111" cy="259045"/>
    <xdr:sp macro="" textlink="">
      <xdr:nvSpPr>
        <xdr:cNvPr id="291" name="【福祉施設】&#10;有形固定資産減価償却率最大値テキスト"/>
        <xdr:cNvSpPr txBox="1"/>
      </xdr:nvSpPr>
      <xdr:spPr>
        <a:xfrm>
          <a:off x="4673600" y="1314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163830</xdr:rowOff>
    </xdr:from>
    <xdr:to>
      <xdr:col>24</xdr:col>
      <xdr:colOff>152400</xdr:colOff>
      <xdr:row>77</xdr:row>
      <xdr:rowOff>163830</xdr:rowOff>
    </xdr:to>
    <xdr:cxnSp macro="">
      <xdr:nvCxnSpPr>
        <xdr:cNvPr id="292" name="直線コネクタ 291"/>
        <xdr:cNvCxnSpPr/>
      </xdr:nvCxnSpPr>
      <xdr:spPr>
        <a:xfrm>
          <a:off x="4546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22877</xdr:rowOff>
    </xdr:from>
    <xdr:ext cx="405111" cy="259045"/>
    <xdr:sp macro="" textlink="">
      <xdr:nvSpPr>
        <xdr:cNvPr id="293" name="【福祉施設】&#10;有形固定資産減価償却率平均値テキスト"/>
        <xdr:cNvSpPr txBox="1"/>
      </xdr:nvSpPr>
      <xdr:spPr>
        <a:xfrm>
          <a:off x="4673600" y="13738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44450</xdr:rowOff>
    </xdr:from>
    <xdr:to>
      <xdr:col>24</xdr:col>
      <xdr:colOff>114300</xdr:colOff>
      <xdr:row>80</xdr:row>
      <xdr:rowOff>146050</xdr:rowOff>
    </xdr:to>
    <xdr:sp macro="" textlink="">
      <xdr:nvSpPr>
        <xdr:cNvPr id="294" name="フローチャート: 判断 293"/>
        <xdr:cNvSpPr/>
      </xdr:nvSpPr>
      <xdr:spPr>
        <a:xfrm>
          <a:off x="4584700" y="1376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42163</xdr:rowOff>
    </xdr:from>
    <xdr:to>
      <xdr:col>20</xdr:col>
      <xdr:colOff>38100</xdr:colOff>
      <xdr:row>80</xdr:row>
      <xdr:rowOff>143763</xdr:rowOff>
    </xdr:to>
    <xdr:sp macro="" textlink="">
      <xdr:nvSpPr>
        <xdr:cNvPr id="295" name="フローチャート: 判断 294"/>
        <xdr:cNvSpPr/>
      </xdr:nvSpPr>
      <xdr:spPr>
        <a:xfrm>
          <a:off x="3746500" y="13758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23876</xdr:rowOff>
    </xdr:from>
    <xdr:to>
      <xdr:col>15</xdr:col>
      <xdr:colOff>101600</xdr:colOff>
      <xdr:row>80</xdr:row>
      <xdr:rowOff>125476</xdr:rowOff>
    </xdr:to>
    <xdr:sp macro="" textlink="">
      <xdr:nvSpPr>
        <xdr:cNvPr id="296" name="フローチャート: 判断 295"/>
        <xdr:cNvSpPr/>
      </xdr:nvSpPr>
      <xdr:spPr>
        <a:xfrm>
          <a:off x="2857500" y="1373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163322</xdr:rowOff>
    </xdr:from>
    <xdr:to>
      <xdr:col>10</xdr:col>
      <xdr:colOff>165100</xdr:colOff>
      <xdr:row>80</xdr:row>
      <xdr:rowOff>93472</xdr:rowOff>
    </xdr:to>
    <xdr:sp macro="" textlink="">
      <xdr:nvSpPr>
        <xdr:cNvPr id="297" name="フローチャート: 判断 296"/>
        <xdr:cNvSpPr/>
      </xdr:nvSpPr>
      <xdr:spPr>
        <a:xfrm>
          <a:off x="1968500" y="13707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158750</xdr:rowOff>
    </xdr:from>
    <xdr:to>
      <xdr:col>6</xdr:col>
      <xdr:colOff>38100</xdr:colOff>
      <xdr:row>80</xdr:row>
      <xdr:rowOff>88900</xdr:rowOff>
    </xdr:to>
    <xdr:sp macro="" textlink="">
      <xdr:nvSpPr>
        <xdr:cNvPr id="298" name="フローチャート: 判断 297"/>
        <xdr:cNvSpPr/>
      </xdr:nvSpPr>
      <xdr:spPr>
        <a:xfrm>
          <a:off x="1079500" y="1370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10161</xdr:rowOff>
    </xdr:from>
    <xdr:to>
      <xdr:col>24</xdr:col>
      <xdr:colOff>114300</xdr:colOff>
      <xdr:row>78</xdr:row>
      <xdr:rowOff>111761</xdr:rowOff>
    </xdr:to>
    <xdr:sp macro="" textlink="">
      <xdr:nvSpPr>
        <xdr:cNvPr id="304" name="楕円 303"/>
        <xdr:cNvSpPr/>
      </xdr:nvSpPr>
      <xdr:spPr>
        <a:xfrm>
          <a:off x="4584700" y="133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96538</xdr:rowOff>
    </xdr:from>
    <xdr:ext cx="405111" cy="259045"/>
    <xdr:sp macro="" textlink="">
      <xdr:nvSpPr>
        <xdr:cNvPr id="305" name="【福祉施設】&#10;有形固定資産減価償却率該当値テキスト"/>
        <xdr:cNvSpPr txBox="1"/>
      </xdr:nvSpPr>
      <xdr:spPr>
        <a:xfrm>
          <a:off x="4673600" y="13298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133604</xdr:rowOff>
    </xdr:from>
    <xdr:to>
      <xdr:col>20</xdr:col>
      <xdr:colOff>38100</xdr:colOff>
      <xdr:row>78</xdr:row>
      <xdr:rowOff>63754</xdr:rowOff>
    </xdr:to>
    <xdr:sp macro="" textlink="">
      <xdr:nvSpPr>
        <xdr:cNvPr id="306" name="楕円 305"/>
        <xdr:cNvSpPr/>
      </xdr:nvSpPr>
      <xdr:spPr>
        <a:xfrm>
          <a:off x="3746500" y="1333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12954</xdr:rowOff>
    </xdr:from>
    <xdr:to>
      <xdr:col>24</xdr:col>
      <xdr:colOff>63500</xdr:colOff>
      <xdr:row>78</xdr:row>
      <xdr:rowOff>60961</xdr:rowOff>
    </xdr:to>
    <xdr:cxnSp macro="">
      <xdr:nvCxnSpPr>
        <xdr:cNvPr id="307" name="直線コネクタ 306"/>
        <xdr:cNvCxnSpPr/>
      </xdr:nvCxnSpPr>
      <xdr:spPr>
        <a:xfrm>
          <a:off x="3797300" y="13386054"/>
          <a:ext cx="8382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117602</xdr:rowOff>
    </xdr:from>
    <xdr:to>
      <xdr:col>15</xdr:col>
      <xdr:colOff>101600</xdr:colOff>
      <xdr:row>78</xdr:row>
      <xdr:rowOff>47752</xdr:rowOff>
    </xdr:to>
    <xdr:sp macro="" textlink="">
      <xdr:nvSpPr>
        <xdr:cNvPr id="308" name="楕円 307"/>
        <xdr:cNvSpPr/>
      </xdr:nvSpPr>
      <xdr:spPr>
        <a:xfrm>
          <a:off x="2857500" y="1331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168402</xdr:rowOff>
    </xdr:from>
    <xdr:to>
      <xdr:col>19</xdr:col>
      <xdr:colOff>177800</xdr:colOff>
      <xdr:row>78</xdr:row>
      <xdr:rowOff>12954</xdr:rowOff>
    </xdr:to>
    <xdr:cxnSp macro="">
      <xdr:nvCxnSpPr>
        <xdr:cNvPr id="309" name="直線コネクタ 308"/>
        <xdr:cNvCxnSpPr/>
      </xdr:nvCxnSpPr>
      <xdr:spPr>
        <a:xfrm>
          <a:off x="2908300" y="13370052"/>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67311</xdr:rowOff>
    </xdr:from>
    <xdr:to>
      <xdr:col>10</xdr:col>
      <xdr:colOff>165100</xdr:colOff>
      <xdr:row>77</xdr:row>
      <xdr:rowOff>168911</xdr:rowOff>
    </xdr:to>
    <xdr:sp macro="" textlink="">
      <xdr:nvSpPr>
        <xdr:cNvPr id="310" name="楕円 309"/>
        <xdr:cNvSpPr/>
      </xdr:nvSpPr>
      <xdr:spPr>
        <a:xfrm>
          <a:off x="1968500" y="1326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118111</xdr:rowOff>
    </xdr:from>
    <xdr:to>
      <xdr:col>15</xdr:col>
      <xdr:colOff>50800</xdr:colOff>
      <xdr:row>77</xdr:row>
      <xdr:rowOff>168402</xdr:rowOff>
    </xdr:to>
    <xdr:cxnSp macro="">
      <xdr:nvCxnSpPr>
        <xdr:cNvPr id="311" name="直線コネクタ 310"/>
        <xdr:cNvCxnSpPr/>
      </xdr:nvCxnSpPr>
      <xdr:spPr>
        <a:xfrm>
          <a:off x="2019300" y="13319761"/>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37592</xdr:rowOff>
    </xdr:from>
    <xdr:to>
      <xdr:col>6</xdr:col>
      <xdr:colOff>38100</xdr:colOff>
      <xdr:row>77</xdr:row>
      <xdr:rowOff>139192</xdr:rowOff>
    </xdr:to>
    <xdr:sp macro="" textlink="">
      <xdr:nvSpPr>
        <xdr:cNvPr id="312" name="楕円 311"/>
        <xdr:cNvSpPr/>
      </xdr:nvSpPr>
      <xdr:spPr>
        <a:xfrm>
          <a:off x="1079500" y="13239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88392</xdr:rowOff>
    </xdr:from>
    <xdr:to>
      <xdr:col>10</xdr:col>
      <xdr:colOff>114300</xdr:colOff>
      <xdr:row>77</xdr:row>
      <xdr:rowOff>118111</xdr:rowOff>
    </xdr:to>
    <xdr:cxnSp macro="">
      <xdr:nvCxnSpPr>
        <xdr:cNvPr id="313" name="直線コネクタ 312"/>
        <xdr:cNvCxnSpPr/>
      </xdr:nvCxnSpPr>
      <xdr:spPr>
        <a:xfrm>
          <a:off x="1130300" y="13290042"/>
          <a:ext cx="889000" cy="29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134890</xdr:rowOff>
    </xdr:from>
    <xdr:ext cx="405111" cy="259045"/>
    <xdr:sp macro="" textlink="">
      <xdr:nvSpPr>
        <xdr:cNvPr id="314" name="n_1aveValue【福祉施設】&#10;有形固定資産減価償却率"/>
        <xdr:cNvSpPr txBox="1"/>
      </xdr:nvSpPr>
      <xdr:spPr>
        <a:xfrm>
          <a:off x="3582044" y="13850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116603</xdr:rowOff>
    </xdr:from>
    <xdr:ext cx="405111" cy="259045"/>
    <xdr:sp macro="" textlink="">
      <xdr:nvSpPr>
        <xdr:cNvPr id="315" name="n_2aveValue【福祉施設】&#10;有形固定資産減価償却率"/>
        <xdr:cNvSpPr txBox="1"/>
      </xdr:nvSpPr>
      <xdr:spPr>
        <a:xfrm>
          <a:off x="2705744" y="13832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84599</xdr:rowOff>
    </xdr:from>
    <xdr:ext cx="405111" cy="259045"/>
    <xdr:sp macro="" textlink="">
      <xdr:nvSpPr>
        <xdr:cNvPr id="316" name="n_3aveValue【福祉施設】&#10;有形固定資産減価償却率"/>
        <xdr:cNvSpPr txBox="1"/>
      </xdr:nvSpPr>
      <xdr:spPr>
        <a:xfrm>
          <a:off x="1816744" y="13800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80027</xdr:rowOff>
    </xdr:from>
    <xdr:ext cx="405111" cy="259045"/>
    <xdr:sp macro="" textlink="">
      <xdr:nvSpPr>
        <xdr:cNvPr id="317" name="n_4aveValue【福祉施設】&#10;有形固定資産減価償却率"/>
        <xdr:cNvSpPr txBox="1"/>
      </xdr:nvSpPr>
      <xdr:spPr>
        <a:xfrm>
          <a:off x="927744" y="1379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80281</xdr:rowOff>
    </xdr:from>
    <xdr:ext cx="405111" cy="259045"/>
    <xdr:sp macro="" textlink="">
      <xdr:nvSpPr>
        <xdr:cNvPr id="318" name="n_1mainValue【福祉施設】&#10;有形固定資産減価償却率"/>
        <xdr:cNvSpPr txBox="1"/>
      </xdr:nvSpPr>
      <xdr:spPr>
        <a:xfrm>
          <a:off x="3582044" y="13110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64279</xdr:rowOff>
    </xdr:from>
    <xdr:ext cx="405111" cy="259045"/>
    <xdr:sp macro="" textlink="">
      <xdr:nvSpPr>
        <xdr:cNvPr id="319" name="n_2mainValue【福祉施設】&#10;有形固定資産減価償却率"/>
        <xdr:cNvSpPr txBox="1"/>
      </xdr:nvSpPr>
      <xdr:spPr>
        <a:xfrm>
          <a:off x="2705744" y="1309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13988</xdr:rowOff>
    </xdr:from>
    <xdr:ext cx="405111" cy="259045"/>
    <xdr:sp macro="" textlink="">
      <xdr:nvSpPr>
        <xdr:cNvPr id="320" name="n_3mainValue【福祉施設】&#10;有形固定資産減価償却率"/>
        <xdr:cNvSpPr txBox="1"/>
      </xdr:nvSpPr>
      <xdr:spPr>
        <a:xfrm>
          <a:off x="1816744" y="1304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155719</xdr:rowOff>
    </xdr:from>
    <xdr:ext cx="405111" cy="259045"/>
    <xdr:sp macro="" textlink="">
      <xdr:nvSpPr>
        <xdr:cNvPr id="321" name="n_4mainValue【福祉施設】&#10;有形固定資産減価償却率"/>
        <xdr:cNvSpPr txBox="1"/>
      </xdr:nvSpPr>
      <xdr:spPr>
        <a:xfrm>
          <a:off x="927744" y="13014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19050</xdr:rowOff>
    </xdr:from>
    <xdr:to>
      <xdr:col>54</xdr:col>
      <xdr:colOff>189865</xdr:colOff>
      <xdr:row>86</xdr:row>
      <xdr:rowOff>38100</xdr:rowOff>
    </xdr:to>
    <xdr:cxnSp macro="">
      <xdr:nvCxnSpPr>
        <xdr:cNvPr id="345" name="直線コネクタ 344"/>
        <xdr:cNvCxnSpPr/>
      </xdr:nvCxnSpPr>
      <xdr:spPr>
        <a:xfrm flipV="1">
          <a:off x="10476865" y="13220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41927</xdr:rowOff>
    </xdr:from>
    <xdr:ext cx="469744" cy="259045"/>
    <xdr:sp macro="" textlink="">
      <xdr:nvSpPr>
        <xdr:cNvPr id="346" name="【福祉施設】&#10;一人当たり面積最小値テキスト"/>
        <xdr:cNvSpPr txBox="1"/>
      </xdr:nvSpPr>
      <xdr:spPr>
        <a:xfrm>
          <a:off x="10515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38100</xdr:rowOff>
    </xdr:from>
    <xdr:to>
      <xdr:col>55</xdr:col>
      <xdr:colOff>88900</xdr:colOff>
      <xdr:row>86</xdr:row>
      <xdr:rowOff>38100</xdr:rowOff>
    </xdr:to>
    <xdr:cxnSp macro="">
      <xdr:nvCxnSpPr>
        <xdr:cNvPr id="347" name="直線コネクタ 346"/>
        <xdr:cNvCxnSpPr/>
      </xdr:nvCxnSpPr>
      <xdr:spPr>
        <a:xfrm>
          <a:off x="10388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137177</xdr:rowOff>
    </xdr:from>
    <xdr:ext cx="469744" cy="259045"/>
    <xdr:sp macro="" textlink="">
      <xdr:nvSpPr>
        <xdr:cNvPr id="348" name="【福祉施設】&#10;一人当たり面積最大値テキスト"/>
        <xdr:cNvSpPr txBox="1"/>
      </xdr:nvSpPr>
      <xdr:spPr>
        <a:xfrm>
          <a:off x="10515600" y="1299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19050</xdr:rowOff>
    </xdr:from>
    <xdr:to>
      <xdr:col>55</xdr:col>
      <xdr:colOff>88900</xdr:colOff>
      <xdr:row>77</xdr:row>
      <xdr:rowOff>19050</xdr:rowOff>
    </xdr:to>
    <xdr:cxnSp macro="">
      <xdr:nvCxnSpPr>
        <xdr:cNvPr id="349" name="直線コネクタ 348"/>
        <xdr:cNvCxnSpPr/>
      </xdr:nvCxnSpPr>
      <xdr:spPr>
        <a:xfrm>
          <a:off x="10388600" y="1322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111777</xdr:rowOff>
    </xdr:from>
    <xdr:ext cx="469744" cy="259045"/>
    <xdr:sp macro="" textlink="">
      <xdr:nvSpPr>
        <xdr:cNvPr id="350" name="【福祉施設】&#10;一人当たり面積平均値テキスト"/>
        <xdr:cNvSpPr txBox="1"/>
      </xdr:nvSpPr>
      <xdr:spPr>
        <a:xfrm>
          <a:off x="10515600" y="13999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88900</xdr:rowOff>
    </xdr:from>
    <xdr:to>
      <xdr:col>55</xdr:col>
      <xdr:colOff>50800</xdr:colOff>
      <xdr:row>83</xdr:row>
      <xdr:rowOff>19050</xdr:rowOff>
    </xdr:to>
    <xdr:sp macro="" textlink="">
      <xdr:nvSpPr>
        <xdr:cNvPr id="351" name="フローチャート: 判断 350"/>
        <xdr:cNvSpPr/>
      </xdr:nvSpPr>
      <xdr:spPr>
        <a:xfrm>
          <a:off x="10426700" y="1414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76200</xdr:rowOff>
    </xdr:from>
    <xdr:to>
      <xdr:col>50</xdr:col>
      <xdr:colOff>165100</xdr:colOff>
      <xdr:row>83</xdr:row>
      <xdr:rowOff>6350</xdr:rowOff>
    </xdr:to>
    <xdr:sp macro="" textlink="">
      <xdr:nvSpPr>
        <xdr:cNvPr id="352" name="フローチャート: 判断 351"/>
        <xdr:cNvSpPr/>
      </xdr:nvSpPr>
      <xdr:spPr>
        <a:xfrm>
          <a:off x="9588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76200</xdr:rowOff>
    </xdr:from>
    <xdr:to>
      <xdr:col>46</xdr:col>
      <xdr:colOff>38100</xdr:colOff>
      <xdr:row>83</xdr:row>
      <xdr:rowOff>6350</xdr:rowOff>
    </xdr:to>
    <xdr:sp macro="" textlink="">
      <xdr:nvSpPr>
        <xdr:cNvPr id="353" name="フローチャート: 判断 352"/>
        <xdr:cNvSpPr/>
      </xdr:nvSpPr>
      <xdr:spPr>
        <a:xfrm>
          <a:off x="8699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63500</xdr:rowOff>
    </xdr:from>
    <xdr:to>
      <xdr:col>41</xdr:col>
      <xdr:colOff>101600</xdr:colOff>
      <xdr:row>82</xdr:row>
      <xdr:rowOff>165100</xdr:rowOff>
    </xdr:to>
    <xdr:sp macro="" textlink="">
      <xdr:nvSpPr>
        <xdr:cNvPr id="354" name="フローチャート: 判断 353"/>
        <xdr:cNvSpPr/>
      </xdr:nvSpPr>
      <xdr:spPr>
        <a:xfrm>
          <a:off x="7810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76200</xdr:rowOff>
    </xdr:from>
    <xdr:to>
      <xdr:col>36</xdr:col>
      <xdr:colOff>165100</xdr:colOff>
      <xdr:row>83</xdr:row>
      <xdr:rowOff>6350</xdr:rowOff>
    </xdr:to>
    <xdr:sp macro="" textlink="">
      <xdr:nvSpPr>
        <xdr:cNvPr id="355" name="フローチャート: 判断 354"/>
        <xdr:cNvSpPr/>
      </xdr:nvSpPr>
      <xdr:spPr>
        <a:xfrm>
          <a:off x="6921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12700</xdr:rowOff>
    </xdr:from>
    <xdr:to>
      <xdr:col>55</xdr:col>
      <xdr:colOff>50800</xdr:colOff>
      <xdr:row>84</xdr:row>
      <xdr:rowOff>114300</xdr:rowOff>
    </xdr:to>
    <xdr:sp macro="" textlink="">
      <xdr:nvSpPr>
        <xdr:cNvPr id="361" name="楕円 360"/>
        <xdr:cNvSpPr/>
      </xdr:nvSpPr>
      <xdr:spPr>
        <a:xfrm>
          <a:off x="10426700" y="1441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162577</xdr:rowOff>
    </xdr:from>
    <xdr:ext cx="469744" cy="259045"/>
    <xdr:sp macro="" textlink="">
      <xdr:nvSpPr>
        <xdr:cNvPr id="362" name="【福祉施設】&#10;一人当たり面積該当値テキスト"/>
        <xdr:cNvSpPr txBox="1"/>
      </xdr:nvSpPr>
      <xdr:spPr>
        <a:xfrm>
          <a:off x="10515600" y="1439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12700</xdr:rowOff>
    </xdr:from>
    <xdr:to>
      <xdr:col>50</xdr:col>
      <xdr:colOff>165100</xdr:colOff>
      <xdr:row>84</xdr:row>
      <xdr:rowOff>114300</xdr:rowOff>
    </xdr:to>
    <xdr:sp macro="" textlink="">
      <xdr:nvSpPr>
        <xdr:cNvPr id="363" name="楕円 362"/>
        <xdr:cNvSpPr/>
      </xdr:nvSpPr>
      <xdr:spPr>
        <a:xfrm>
          <a:off x="9588500" y="1441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63500</xdr:rowOff>
    </xdr:from>
    <xdr:to>
      <xdr:col>55</xdr:col>
      <xdr:colOff>0</xdr:colOff>
      <xdr:row>84</xdr:row>
      <xdr:rowOff>63500</xdr:rowOff>
    </xdr:to>
    <xdr:cxnSp macro="">
      <xdr:nvCxnSpPr>
        <xdr:cNvPr id="364" name="直線コネクタ 363"/>
        <xdr:cNvCxnSpPr/>
      </xdr:nvCxnSpPr>
      <xdr:spPr>
        <a:xfrm>
          <a:off x="9639300" y="14465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38100</xdr:rowOff>
    </xdr:from>
    <xdr:to>
      <xdr:col>46</xdr:col>
      <xdr:colOff>38100</xdr:colOff>
      <xdr:row>84</xdr:row>
      <xdr:rowOff>139700</xdr:rowOff>
    </xdr:to>
    <xdr:sp macro="" textlink="">
      <xdr:nvSpPr>
        <xdr:cNvPr id="365" name="楕円 364"/>
        <xdr:cNvSpPr/>
      </xdr:nvSpPr>
      <xdr:spPr>
        <a:xfrm>
          <a:off x="8699500" y="1443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63500</xdr:rowOff>
    </xdr:from>
    <xdr:to>
      <xdr:col>50</xdr:col>
      <xdr:colOff>114300</xdr:colOff>
      <xdr:row>84</xdr:row>
      <xdr:rowOff>88900</xdr:rowOff>
    </xdr:to>
    <xdr:cxnSp macro="">
      <xdr:nvCxnSpPr>
        <xdr:cNvPr id="366" name="直線コネクタ 365"/>
        <xdr:cNvCxnSpPr/>
      </xdr:nvCxnSpPr>
      <xdr:spPr>
        <a:xfrm flipV="1">
          <a:off x="8750300" y="14465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38100</xdr:rowOff>
    </xdr:from>
    <xdr:to>
      <xdr:col>41</xdr:col>
      <xdr:colOff>101600</xdr:colOff>
      <xdr:row>84</xdr:row>
      <xdr:rowOff>139700</xdr:rowOff>
    </xdr:to>
    <xdr:sp macro="" textlink="">
      <xdr:nvSpPr>
        <xdr:cNvPr id="367" name="楕円 366"/>
        <xdr:cNvSpPr/>
      </xdr:nvSpPr>
      <xdr:spPr>
        <a:xfrm>
          <a:off x="7810500" y="1443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88900</xdr:rowOff>
    </xdr:from>
    <xdr:to>
      <xdr:col>45</xdr:col>
      <xdr:colOff>177800</xdr:colOff>
      <xdr:row>84</xdr:row>
      <xdr:rowOff>88900</xdr:rowOff>
    </xdr:to>
    <xdr:cxnSp macro="">
      <xdr:nvCxnSpPr>
        <xdr:cNvPr id="368" name="直線コネクタ 367"/>
        <xdr:cNvCxnSpPr/>
      </xdr:nvCxnSpPr>
      <xdr:spPr>
        <a:xfrm>
          <a:off x="7861300" y="14490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152400</xdr:rowOff>
    </xdr:from>
    <xdr:to>
      <xdr:col>36</xdr:col>
      <xdr:colOff>165100</xdr:colOff>
      <xdr:row>83</xdr:row>
      <xdr:rowOff>82550</xdr:rowOff>
    </xdr:to>
    <xdr:sp macro="" textlink="">
      <xdr:nvSpPr>
        <xdr:cNvPr id="369" name="楕円 368"/>
        <xdr:cNvSpPr/>
      </xdr:nvSpPr>
      <xdr:spPr>
        <a:xfrm>
          <a:off x="6921500" y="1421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31750</xdr:rowOff>
    </xdr:from>
    <xdr:to>
      <xdr:col>41</xdr:col>
      <xdr:colOff>50800</xdr:colOff>
      <xdr:row>84</xdr:row>
      <xdr:rowOff>88900</xdr:rowOff>
    </xdr:to>
    <xdr:cxnSp macro="">
      <xdr:nvCxnSpPr>
        <xdr:cNvPr id="370" name="直線コネクタ 369"/>
        <xdr:cNvCxnSpPr/>
      </xdr:nvCxnSpPr>
      <xdr:spPr>
        <a:xfrm>
          <a:off x="6972300" y="142621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22877</xdr:rowOff>
    </xdr:from>
    <xdr:ext cx="469744" cy="259045"/>
    <xdr:sp macro="" textlink="">
      <xdr:nvSpPr>
        <xdr:cNvPr id="371" name="n_1aveValue【福祉施設】&#10;一人当たり面積"/>
        <xdr:cNvSpPr txBox="1"/>
      </xdr:nvSpPr>
      <xdr:spPr>
        <a:xfrm>
          <a:off x="9391727" y="1391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22877</xdr:rowOff>
    </xdr:from>
    <xdr:ext cx="469744" cy="259045"/>
    <xdr:sp macro="" textlink="">
      <xdr:nvSpPr>
        <xdr:cNvPr id="372" name="n_2aveValue【福祉施設】&#10;一人当たり面積"/>
        <xdr:cNvSpPr txBox="1"/>
      </xdr:nvSpPr>
      <xdr:spPr>
        <a:xfrm>
          <a:off x="8515427" y="1391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10177</xdr:rowOff>
    </xdr:from>
    <xdr:ext cx="469744" cy="259045"/>
    <xdr:sp macro="" textlink="">
      <xdr:nvSpPr>
        <xdr:cNvPr id="373" name="n_3aveValue【福祉施設】&#10;一人当たり面積"/>
        <xdr:cNvSpPr txBox="1"/>
      </xdr:nvSpPr>
      <xdr:spPr>
        <a:xfrm>
          <a:off x="7626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22877</xdr:rowOff>
    </xdr:from>
    <xdr:ext cx="469744" cy="259045"/>
    <xdr:sp macro="" textlink="">
      <xdr:nvSpPr>
        <xdr:cNvPr id="374" name="n_4aveValue【福祉施設】&#10;一人当たり面積"/>
        <xdr:cNvSpPr txBox="1"/>
      </xdr:nvSpPr>
      <xdr:spPr>
        <a:xfrm>
          <a:off x="6737427" y="1391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105427</xdr:rowOff>
    </xdr:from>
    <xdr:ext cx="469744" cy="259045"/>
    <xdr:sp macro="" textlink="">
      <xdr:nvSpPr>
        <xdr:cNvPr id="375" name="n_1mainValue【福祉施設】&#10;一人当たり面積"/>
        <xdr:cNvSpPr txBox="1"/>
      </xdr:nvSpPr>
      <xdr:spPr>
        <a:xfrm>
          <a:off x="9391727" y="1450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130827</xdr:rowOff>
    </xdr:from>
    <xdr:ext cx="469744" cy="259045"/>
    <xdr:sp macro="" textlink="">
      <xdr:nvSpPr>
        <xdr:cNvPr id="376" name="n_2mainValue【福祉施設】&#10;一人当たり面積"/>
        <xdr:cNvSpPr txBox="1"/>
      </xdr:nvSpPr>
      <xdr:spPr>
        <a:xfrm>
          <a:off x="8515427" y="1453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130827</xdr:rowOff>
    </xdr:from>
    <xdr:ext cx="469744" cy="259045"/>
    <xdr:sp macro="" textlink="">
      <xdr:nvSpPr>
        <xdr:cNvPr id="377" name="n_3mainValue【福祉施設】&#10;一人当たり面積"/>
        <xdr:cNvSpPr txBox="1"/>
      </xdr:nvSpPr>
      <xdr:spPr>
        <a:xfrm>
          <a:off x="7626427" y="1453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73677</xdr:rowOff>
    </xdr:from>
    <xdr:ext cx="469744" cy="259045"/>
    <xdr:sp macro="" textlink="">
      <xdr:nvSpPr>
        <xdr:cNvPr id="378" name="n_4mainValue【福祉施設】&#10;一人当たり面積"/>
        <xdr:cNvSpPr txBox="1"/>
      </xdr:nvSpPr>
      <xdr:spPr>
        <a:xfrm>
          <a:off x="6737427"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0" name="直線コネクタ 38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1" name="テキスト ボックス 390"/>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2" name="直線コネクタ 39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3" name="テキスト ボックス 392"/>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4" name="直線コネクタ 39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5" name="テキスト ボックス 394"/>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6" name="直線コネクタ 39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7" name="テキスト ボックス 396"/>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8" name="直線コネクタ 39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9" name="テキスト ボックス 398"/>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1" name="テキスト ボックス 400"/>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85725</xdr:rowOff>
    </xdr:from>
    <xdr:to>
      <xdr:col>24</xdr:col>
      <xdr:colOff>62865</xdr:colOff>
      <xdr:row>108</xdr:row>
      <xdr:rowOff>76200</xdr:rowOff>
    </xdr:to>
    <xdr:cxnSp macro="">
      <xdr:nvCxnSpPr>
        <xdr:cNvPr id="403" name="直線コネクタ 402"/>
        <xdr:cNvCxnSpPr/>
      </xdr:nvCxnSpPr>
      <xdr:spPr>
        <a:xfrm flipV="1">
          <a:off x="4634865" y="17059275"/>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80027</xdr:rowOff>
    </xdr:from>
    <xdr:ext cx="405111" cy="259045"/>
    <xdr:sp macro="" textlink="">
      <xdr:nvSpPr>
        <xdr:cNvPr id="404" name="【市民会館】&#10;有形固定資産減価償却率最小値テキスト"/>
        <xdr:cNvSpPr txBox="1"/>
      </xdr:nvSpPr>
      <xdr:spPr>
        <a:xfrm>
          <a:off x="4673600" y="1859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76200</xdr:rowOff>
    </xdr:from>
    <xdr:to>
      <xdr:col>24</xdr:col>
      <xdr:colOff>152400</xdr:colOff>
      <xdr:row>108</xdr:row>
      <xdr:rowOff>76200</xdr:rowOff>
    </xdr:to>
    <xdr:cxnSp macro="">
      <xdr:nvCxnSpPr>
        <xdr:cNvPr id="405" name="直線コネクタ 404"/>
        <xdr:cNvCxnSpPr/>
      </xdr:nvCxnSpPr>
      <xdr:spPr>
        <a:xfrm>
          <a:off x="4546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32402</xdr:rowOff>
    </xdr:from>
    <xdr:ext cx="405111" cy="259045"/>
    <xdr:sp macro="" textlink="">
      <xdr:nvSpPr>
        <xdr:cNvPr id="406" name="【市民会館】&#10;有形固定資産減価償却率最大値テキスト"/>
        <xdr:cNvSpPr txBox="1"/>
      </xdr:nvSpPr>
      <xdr:spPr>
        <a:xfrm>
          <a:off x="4673600" y="16834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85725</xdr:rowOff>
    </xdr:from>
    <xdr:to>
      <xdr:col>24</xdr:col>
      <xdr:colOff>152400</xdr:colOff>
      <xdr:row>99</xdr:row>
      <xdr:rowOff>85725</xdr:rowOff>
    </xdr:to>
    <xdr:cxnSp macro="">
      <xdr:nvCxnSpPr>
        <xdr:cNvPr id="407" name="直線コネクタ 406"/>
        <xdr:cNvCxnSpPr/>
      </xdr:nvCxnSpPr>
      <xdr:spPr>
        <a:xfrm>
          <a:off x="4546600" y="17059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41927</xdr:rowOff>
    </xdr:from>
    <xdr:ext cx="405111" cy="259045"/>
    <xdr:sp macro="" textlink="">
      <xdr:nvSpPr>
        <xdr:cNvPr id="408" name="【市民会館】&#10;有形固定資産減価償却率平均値テキスト"/>
        <xdr:cNvSpPr txBox="1"/>
      </xdr:nvSpPr>
      <xdr:spPr>
        <a:xfrm>
          <a:off x="4673600" y="17701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63500</xdr:rowOff>
    </xdr:from>
    <xdr:to>
      <xdr:col>24</xdr:col>
      <xdr:colOff>114300</xdr:colOff>
      <xdr:row>103</xdr:row>
      <xdr:rowOff>165100</xdr:rowOff>
    </xdr:to>
    <xdr:sp macro="" textlink="">
      <xdr:nvSpPr>
        <xdr:cNvPr id="409" name="フローチャート: 判断 408"/>
        <xdr:cNvSpPr/>
      </xdr:nvSpPr>
      <xdr:spPr>
        <a:xfrm>
          <a:off x="45847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63500</xdr:rowOff>
    </xdr:from>
    <xdr:to>
      <xdr:col>20</xdr:col>
      <xdr:colOff>38100</xdr:colOff>
      <xdr:row>103</xdr:row>
      <xdr:rowOff>165100</xdr:rowOff>
    </xdr:to>
    <xdr:sp macro="" textlink="">
      <xdr:nvSpPr>
        <xdr:cNvPr id="410" name="フローチャート: 判断 409"/>
        <xdr:cNvSpPr/>
      </xdr:nvSpPr>
      <xdr:spPr>
        <a:xfrm>
          <a:off x="3746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42545</xdr:rowOff>
    </xdr:from>
    <xdr:to>
      <xdr:col>15</xdr:col>
      <xdr:colOff>101600</xdr:colOff>
      <xdr:row>103</xdr:row>
      <xdr:rowOff>144145</xdr:rowOff>
    </xdr:to>
    <xdr:sp macro="" textlink="">
      <xdr:nvSpPr>
        <xdr:cNvPr id="411" name="フローチャート: 判断 410"/>
        <xdr:cNvSpPr/>
      </xdr:nvSpPr>
      <xdr:spPr>
        <a:xfrm>
          <a:off x="2857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40639</xdr:rowOff>
    </xdr:from>
    <xdr:to>
      <xdr:col>10</xdr:col>
      <xdr:colOff>165100</xdr:colOff>
      <xdr:row>103</xdr:row>
      <xdr:rowOff>142239</xdr:rowOff>
    </xdr:to>
    <xdr:sp macro="" textlink="">
      <xdr:nvSpPr>
        <xdr:cNvPr id="412" name="フローチャート: 判断 411"/>
        <xdr:cNvSpPr/>
      </xdr:nvSpPr>
      <xdr:spPr>
        <a:xfrm>
          <a:off x="1968500" y="1769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164464</xdr:rowOff>
    </xdr:from>
    <xdr:to>
      <xdr:col>6</xdr:col>
      <xdr:colOff>38100</xdr:colOff>
      <xdr:row>103</xdr:row>
      <xdr:rowOff>94614</xdr:rowOff>
    </xdr:to>
    <xdr:sp macro="" textlink="">
      <xdr:nvSpPr>
        <xdr:cNvPr id="413" name="フローチャート: 判断 412"/>
        <xdr:cNvSpPr/>
      </xdr:nvSpPr>
      <xdr:spPr>
        <a:xfrm>
          <a:off x="1079500" y="1765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132080</xdr:rowOff>
    </xdr:from>
    <xdr:to>
      <xdr:col>24</xdr:col>
      <xdr:colOff>114300</xdr:colOff>
      <xdr:row>101</xdr:row>
      <xdr:rowOff>62230</xdr:rowOff>
    </xdr:to>
    <xdr:sp macro="" textlink="">
      <xdr:nvSpPr>
        <xdr:cNvPr id="419" name="楕円 418"/>
        <xdr:cNvSpPr/>
      </xdr:nvSpPr>
      <xdr:spPr>
        <a:xfrm>
          <a:off x="4584700" y="1727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154957</xdr:rowOff>
    </xdr:from>
    <xdr:ext cx="405111" cy="259045"/>
    <xdr:sp macro="" textlink="">
      <xdr:nvSpPr>
        <xdr:cNvPr id="420" name="【市民会館】&#10;有形固定資産減価償却率該当値テキスト"/>
        <xdr:cNvSpPr txBox="1"/>
      </xdr:nvSpPr>
      <xdr:spPr>
        <a:xfrm>
          <a:off x="4673600" y="1712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92075</xdr:rowOff>
    </xdr:from>
    <xdr:to>
      <xdr:col>20</xdr:col>
      <xdr:colOff>38100</xdr:colOff>
      <xdr:row>101</xdr:row>
      <xdr:rowOff>22225</xdr:rowOff>
    </xdr:to>
    <xdr:sp macro="" textlink="">
      <xdr:nvSpPr>
        <xdr:cNvPr id="421" name="楕円 420"/>
        <xdr:cNvSpPr/>
      </xdr:nvSpPr>
      <xdr:spPr>
        <a:xfrm>
          <a:off x="3746500" y="1723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142875</xdr:rowOff>
    </xdr:from>
    <xdr:to>
      <xdr:col>24</xdr:col>
      <xdr:colOff>63500</xdr:colOff>
      <xdr:row>101</xdr:row>
      <xdr:rowOff>11430</xdr:rowOff>
    </xdr:to>
    <xdr:cxnSp macro="">
      <xdr:nvCxnSpPr>
        <xdr:cNvPr id="422" name="直線コネクタ 421"/>
        <xdr:cNvCxnSpPr/>
      </xdr:nvCxnSpPr>
      <xdr:spPr>
        <a:xfrm>
          <a:off x="3797300" y="1728787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57786</xdr:rowOff>
    </xdr:from>
    <xdr:to>
      <xdr:col>15</xdr:col>
      <xdr:colOff>101600</xdr:colOff>
      <xdr:row>100</xdr:row>
      <xdr:rowOff>159386</xdr:rowOff>
    </xdr:to>
    <xdr:sp macro="" textlink="">
      <xdr:nvSpPr>
        <xdr:cNvPr id="423" name="楕円 422"/>
        <xdr:cNvSpPr/>
      </xdr:nvSpPr>
      <xdr:spPr>
        <a:xfrm>
          <a:off x="2857500" y="1720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108586</xdr:rowOff>
    </xdr:from>
    <xdr:to>
      <xdr:col>19</xdr:col>
      <xdr:colOff>177800</xdr:colOff>
      <xdr:row>100</xdr:row>
      <xdr:rowOff>142875</xdr:rowOff>
    </xdr:to>
    <xdr:cxnSp macro="">
      <xdr:nvCxnSpPr>
        <xdr:cNvPr id="424" name="直線コネクタ 423"/>
        <xdr:cNvCxnSpPr/>
      </xdr:nvCxnSpPr>
      <xdr:spPr>
        <a:xfrm>
          <a:off x="2908300" y="1725358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15875</xdr:rowOff>
    </xdr:from>
    <xdr:to>
      <xdr:col>10</xdr:col>
      <xdr:colOff>165100</xdr:colOff>
      <xdr:row>100</xdr:row>
      <xdr:rowOff>117475</xdr:rowOff>
    </xdr:to>
    <xdr:sp macro="" textlink="">
      <xdr:nvSpPr>
        <xdr:cNvPr id="425" name="楕円 424"/>
        <xdr:cNvSpPr/>
      </xdr:nvSpPr>
      <xdr:spPr>
        <a:xfrm>
          <a:off x="1968500" y="1716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66675</xdr:rowOff>
    </xdr:from>
    <xdr:to>
      <xdr:col>15</xdr:col>
      <xdr:colOff>50800</xdr:colOff>
      <xdr:row>100</xdr:row>
      <xdr:rowOff>108586</xdr:rowOff>
    </xdr:to>
    <xdr:cxnSp macro="">
      <xdr:nvCxnSpPr>
        <xdr:cNvPr id="426" name="直線コネクタ 425"/>
        <xdr:cNvCxnSpPr/>
      </xdr:nvCxnSpPr>
      <xdr:spPr>
        <a:xfrm>
          <a:off x="2019300" y="1721167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99</xdr:row>
      <xdr:rowOff>147320</xdr:rowOff>
    </xdr:from>
    <xdr:to>
      <xdr:col>6</xdr:col>
      <xdr:colOff>38100</xdr:colOff>
      <xdr:row>100</xdr:row>
      <xdr:rowOff>77470</xdr:rowOff>
    </xdr:to>
    <xdr:sp macro="" textlink="">
      <xdr:nvSpPr>
        <xdr:cNvPr id="427" name="楕円 426"/>
        <xdr:cNvSpPr/>
      </xdr:nvSpPr>
      <xdr:spPr>
        <a:xfrm>
          <a:off x="1079500" y="1712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26670</xdr:rowOff>
    </xdr:from>
    <xdr:to>
      <xdr:col>10</xdr:col>
      <xdr:colOff>114300</xdr:colOff>
      <xdr:row>100</xdr:row>
      <xdr:rowOff>66675</xdr:rowOff>
    </xdr:to>
    <xdr:cxnSp macro="">
      <xdr:nvCxnSpPr>
        <xdr:cNvPr id="428" name="直線コネクタ 427"/>
        <xdr:cNvCxnSpPr/>
      </xdr:nvCxnSpPr>
      <xdr:spPr>
        <a:xfrm>
          <a:off x="1130300" y="171716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156227</xdr:rowOff>
    </xdr:from>
    <xdr:ext cx="405111" cy="259045"/>
    <xdr:sp macro="" textlink="">
      <xdr:nvSpPr>
        <xdr:cNvPr id="429" name="n_1aveValue【市民会館】&#10;有形固定資産減価償却率"/>
        <xdr:cNvSpPr txBox="1"/>
      </xdr:nvSpPr>
      <xdr:spPr>
        <a:xfrm>
          <a:off x="3582044" y="1781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135272</xdr:rowOff>
    </xdr:from>
    <xdr:ext cx="405111" cy="259045"/>
    <xdr:sp macro="" textlink="">
      <xdr:nvSpPr>
        <xdr:cNvPr id="430" name="n_2aveValue【市民会館】&#10;有形固定資産減価償却率"/>
        <xdr:cNvSpPr txBox="1"/>
      </xdr:nvSpPr>
      <xdr:spPr>
        <a:xfrm>
          <a:off x="2705744" y="1779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133366</xdr:rowOff>
    </xdr:from>
    <xdr:ext cx="405111" cy="259045"/>
    <xdr:sp macro="" textlink="">
      <xdr:nvSpPr>
        <xdr:cNvPr id="431" name="n_3aveValue【市民会館】&#10;有形固定資産減価償却率"/>
        <xdr:cNvSpPr txBox="1"/>
      </xdr:nvSpPr>
      <xdr:spPr>
        <a:xfrm>
          <a:off x="1816744" y="17792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85741</xdr:rowOff>
    </xdr:from>
    <xdr:ext cx="405111" cy="259045"/>
    <xdr:sp macro="" textlink="">
      <xdr:nvSpPr>
        <xdr:cNvPr id="432" name="n_4aveValue【市民会館】&#10;有形固定資産減価償却率"/>
        <xdr:cNvSpPr txBox="1"/>
      </xdr:nvSpPr>
      <xdr:spPr>
        <a:xfrm>
          <a:off x="927744" y="17745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38752</xdr:rowOff>
    </xdr:from>
    <xdr:ext cx="405111" cy="259045"/>
    <xdr:sp macro="" textlink="">
      <xdr:nvSpPr>
        <xdr:cNvPr id="433" name="n_1mainValue【市民会館】&#10;有形固定資産減価償却率"/>
        <xdr:cNvSpPr txBox="1"/>
      </xdr:nvSpPr>
      <xdr:spPr>
        <a:xfrm>
          <a:off x="3582044" y="1701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4463</xdr:rowOff>
    </xdr:from>
    <xdr:ext cx="405111" cy="259045"/>
    <xdr:sp macro="" textlink="">
      <xdr:nvSpPr>
        <xdr:cNvPr id="434" name="n_2mainValue【市民会館】&#10;有形固定資産減価償却率"/>
        <xdr:cNvSpPr txBox="1"/>
      </xdr:nvSpPr>
      <xdr:spPr>
        <a:xfrm>
          <a:off x="2705744" y="1697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98</xdr:row>
      <xdr:rowOff>134002</xdr:rowOff>
    </xdr:from>
    <xdr:ext cx="405111" cy="259045"/>
    <xdr:sp macro="" textlink="">
      <xdr:nvSpPr>
        <xdr:cNvPr id="435" name="n_3mainValue【市民会館】&#10;有形固定資産減価償却率"/>
        <xdr:cNvSpPr txBox="1"/>
      </xdr:nvSpPr>
      <xdr:spPr>
        <a:xfrm>
          <a:off x="1816744" y="1693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98</xdr:row>
      <xdr:rowOff>93997</xdr:rowOff>
    </xdr:from>
    <xdr:ext cx="405111" cy="259045"/>
    <xdr:sp macro="" textlink="">
      <xdr:nvSpPr>
        <xdr:cNvPr id="436" name="n_4mainValue【市民会館】&#10;有形固定資産減価償却率"/>
        <xdr:cNvSpPr txBox="1"/>
      </xdr:nvSpPr>
      <xdr:spPr>
        <a:xfrm>
          <a:off x="927744" y="1689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7" name="直線コネクタ 446"/>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8" name="テキスト ボックス 447"/>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9" name="直線コネクタ 448"/>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0" name="テキスト ボックス 449"/>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1" name="直線コネクタ 450"/>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2" name="テキスト ボックス 451"/>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3" name="直線コネクタ 452"/>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4" name="テキスト ボックス 453"/>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96774</xdr:rowOff>
    </xdr:from>
    <xdr:to>
      <xdr:col>54</xdr:col>
      <xdr:colOff>189865</xdr:colOff>
      <xdr:row>108</xdr:row>
      <xdr:rowOff>3048</xdr:rowOff>
    </xdr:to>
    <xdr:cxnSp macro="">
      <xdr:nvCxnSpPr>
        <xdr:cNvPr id="458" name="直線コネクタ 457"/>
        <xdr:cNvCxnSpPr/>
      </xdr:nvCxnSpPr>
      <xdr:spPr>
        <a:xfrm flipV="1">
          <a:off x="10476865" y="1741322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59" name="【市民会館】&#10;一人当たり面積最小値テキスト"/>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0" name="直線コネクタ 459"/>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43451</xdr:rowOff>
    </xdr:from>
    <xdr:ext cx="469744" cy="259045"/>
    <xdr:sp macro="" textlink="">
      <xdr:nvSpPr>
        <xdr:cNvPr id="461" name="【市民会館】&#10;一人当たり面積最大値テキスト"/>
        <xdr:cNvSpPr txBox="1"/>
      </xdr:nvSpPr>
      <xdr:spPr>
        <a:xfrm>
          <a:off x="10515600" y="17188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96774</xdr:rowOff>
    </xdr:from>
    <xdr:to>
      <xdr:col>55</xdr:col>
      <xdr:colOff>88900</xdr:colOff>
      <xdr:row>101</xdr:row>
      <xdr:rowOff>96774</xdr:rowOff>
    </xdr:to>
    <xdr:cxnSp macro="">
      <xdr:nvCxnSpPr>
        <xdr:cNvPr id="462" name="直線コネクタ 461"/>
        <xdr:cNvCxnSpPr/>
      </xdr:nvCxnSpPr>
      <xdr:spPr>
        <a:xfrm>
          <a:off x="10388600" y="1741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96283</xdr:rowOff>
    </xdr:from>
    <xdr:ext cx="469744" cy="259045"/>
    <xdr:sp macro="" textlink="">
      <xdr:nvSpPr>
        <xdr:cNvPr id="463" name="【市民会館】&#10;一人当たり面積平均値テキスト"/>
        <xdr:cNvSpPr txBox="1"/>
      </xdr:nvSpPr>
      <xdr:spPr>
        <a:xfrm>
          <a:off x="10515600" y="17927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73406</xdr:rowOff>
    </xdr:from>
    <xdr:to>
      <xdr:col>55</xdr:col>
      <xdr:colOff>50800</xdr:colOff>
      <xdr:row>106</xdr:row>
      <xdr:rowOff>3556</xdr:rowOff>
    </xdr:to>
    <xdr:sp macro="" textlink="">
      <xdr:nvSpPr>
        <xdr:cNvPr id="464" name="フローチャート: 判断 463"/>
        <xdr:cNvSpPr/>
      </xdr:nvSpPr>
      <xdr:spPr>
        <a:xfrm>
          <a:off x="10426700" y="180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64263</xdr:rowOff>
    </xdr:from>
    <xdr:to>
      <xdr:col>50</xdr:col>
      <xdr:colOff>165100</xdr:colOff>
      <xdr:row>105</xdr:row>
      <xdr:rowOff>165863</xdr:rowOff>
    </xdr:to>
    <xdr:sp macro="" textlink="">
      <xdr:nvSpPr>
        <xdr:cNvPr id="465" name="フローチャート: 判断 464"/>
        <xdr:cNvSpPr/>
      </xdr:nvSpPr>
      <xdr:spPr>
        <a:xfrm>
          <a:off x="9588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64263</xdr:rowOff>
    </xdr:from>
    <xdr:to>
      <xdr:col>46</xdr:col>
      <xdr:colOff>38100</xdr:colOff>
      <xdr:row>105</xdr:row>
      <xdr:rowOff>165863</xdr:rowOff>
    </xdr:to>
    <xdr:sp macro="" textlink="">
      <xdr:nvSpPr>
        <xdr:cNvPr id="466" name="フローチャート: 判断 465"/>
        <xdr:cNvSpPr/>
      </xdr:nvSpPr>
      <xdr:spPr>
        <a:xfrm>
          <a:off x="8699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64263</xdr:rowOff>
    </xdr:from>
    <xdr:to>
      <xdr:col>41</xdr:col>
      <xdr:colOff>101600</xdr:colOff>
      <xdr:row>105</xdr:row>
      <xdr:rowOff>165863</xdr:rowOff>
    </xdr:to>
    <xdr:sp macro="" textlink="">
      <xdr:nvSpPr>
        <xdr:cNvPr id="467" name="フローチャート: 判断 466"/>
        <xdr:cNvSpPr/>
      </xdr:nvSpPr>
      <xdr:spPr>
        <a:xfrm>
          <a:off x="7810500" y="1806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36830</xdr:rowOff>
    </xdr:from>
    <xdr:to>
      <xdr:col>36</xdr:col>
      <xdr:colOff>165100</xdr:colOff>
      <xdr:row>105</xdr:row>
      <xdr:rowOff>138430</xdr:rowOff>
    </xdr:to>
    <xdr:sp macro="" textlink="">
      <xdr:nvSpPr>
        <xdr:cNvPr id="468" name="フローチャート: 判断 467"/>
        <xdr:cNvSpPr/>
      </xdr:nvSpPr>
      <xdr:spPr>
        <a:xfrm>
          <a:off x="6921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25400</xdr:rowOff>
    </xdr:from>
    <xdr:to>
      <xdr:col>55</xdr:col>
      <xdr:colOff>50800</xdr:colOff>
      <xdr:row>106</xdr:row>
      <xdr:rowOff>127000</xdr:rowOff>
    </xdr:to>
    <xdr:sp macro="" textlink="">
      <xdr:nvSpPr>
        <xdr:cNvPr id="474" name="楕円 473"/>
        <xdr:cNvSpPr/>
      </xdr:nvSpPr>
      <xdr:spPr>
        <a:xfrm>
          <a:off x="104267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3827</xdr:rowOff>
    </xdr:from>
    <xdr:ext cx="469744" cy="259045"/>
    <xdr:sp macro="" textlink="">
      <xdr:nvSpPr>
        <xdr:cNvPr id="475" name="【市民会館】&#10;一人当たり面積該当値テキスト"/>
        <xdr:cNvSpPr txBox="1"/>
      </xdr:nvSpPr>
      <xdr:spPr>
        <a:xfrm>
          <a:off x="10515600"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20828</xdr:rowOff>
    </xdr:from>
    <xdr:to>
      <xdr:col>50</xdr:col>
      <xdr:colOff>165100</xdr:colOff>
      <xdr:row>106</xdr:row>
      <xdr:rowOff>122428</xdr:rowOff>
    </xdr:to>
    <xdr:sp macro="" textlink="">
      <xdr:nvSpPr>
        <xdr:cNvPr id="476" name="楕円 475"/>
        <xdr:cNvSpPr/>
      </xdr:nvSpPr>
      <xdr:spPr>
        <a:xfrm>
          <a:off x="9588500" y="1819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71628</xdr:rowOff>
    </xdr:from>
    <xdr:to>
      <xdr:col>55</xdr:col>
      <xdr:colOff>0</xdr:colOff>
      <xdr:row>106</xdr:row>
      <xdr:rowOff>76200</xdr:rowOff>
    </xdr:to>
    <xdr:cxnSp macro="">
      <xdr:nvCxnSpPr>
        <xdr:cNvPr id="477" name="直線コネクタ 476"/>
        <xdr:cNvCxnSpPr/>
      </xdr:nvCxnSpPr>
      <xdr:spPr>
        <a:xfrm>
          <a:off x="9639300" y="1824532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16256</xdr:rowOff>
    </xdr:from>
    <xdr:to>
      <xdr:col>46</xdr:col>
      <xdr:colOff>38100</xdr:colOff>
      <xdr:row>106</xdr:row>
      <xdr:rowOff>117856</xdr:rowOff>
    </xdr:to>
    <xdr:sp macro="" textlink="">
      <xdr:nvSpPr>
        <xdr:cNvPr id="478" name="楕円 477"/>
        <xdr:cNvSpPr/>
      </xdr:nvSpPr>
      <xdr:spPr>
        <a:xfrm>
          <a:off x="8699500" y="1818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67056</xdr:rowOff>
    </xdr:from>
    <xdr:to>
      <xdr:col>50</xdr:col>
      <xdr:colOff>114300</xdr:colOff>
      <xdr:row>106</xdr:row>
      <xdr:rowOff>71628</xdr:rowOff>
    </xdr:to>
    <xdr:cxnSp macro="">
      <xdr:nvCxnSpPr>
        <xdr:cNvPr id="479" name="直線コネクタ 478"/>
        <xdr:cNvCxnSpPr/>
      </xdr:nvCxnSpPr>
      <xdr:spPr>
        <a:xfrm>
          <a:off x="8750300" y="182407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11685</xdr:rowOff>
    </xdr:from>
    <xdr:to>
      <xdr:col>41</xdr:col>
      <xdr:colOff>101600</xdr:colOff>
      <xdr:row>106</xdr:row>
      <xdr:rowOff>113285</xdr:rowOff>
    </xdr:to>
    <xdr:sp macro="" textlink="">
      <xdr:nvSpPr>
        <xdr:cNvPr id="480" name="楕円 479"/>
        <xdr:cNvSpPr/>
      </xdr:nvSpPr>
      <xdr:spPr>
        <a:xfrm>
          <a:off x="7810500" y="1818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62485</xdr:rowOff>
    </xdr:from>
    <xdr:to>
      <xdr:col>45</xdr:col>
      <xdr:colOff>177800</xdr:colOff>
      <xdr:row>106</xdr:row>
      <xdr:rowOff>67056</xdr:rowOff>
    </xdr:to>
    <xdr:cxnSp macro="">
      <xdr:nvCxnSpPr>
        <xdr:cNvPr id="481" name="直線コネクタ 480"/>
        <xdr:cNvCxnSpPr/>
      </xdr:nvCxnSpPr>
      <xdr:spPr>
        <a:xfrm>
          <a:off x="7861300" y="182361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11685</xdr:rowOff>
    </xdr:from>
    <xdr:to>
      <xdr:col>36</xdr:col>
      <xdr:colOff>165100</xdr:colOff>
      <xdr:row>106</xdr:row>
      <xdr:rowOff>113285</xdr:rowOff>
    </xdr:to>
    <xdr:sp macro="" textlink="">
      <xdr:nvSpPr>
        <xdr:cNvPr id="482" name="楕円 481"/>
        <xdr:cNvSpPr/>
      </xdr:nvSpPr>
      <xdr:spPr>
        <a:xfrm>
          <a:off x="6921500" y="1818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62485</xdr:rowOff>
    </xdr:from>
    <xdr:to>
      <xdr:col>41</xdr:col>
      <xdr:colOff>50800</xdr:colOff>
      <xdr:row>106</xdr:row>
      <xdr:rowOff>62485</xdr:rowOff>
    </xdr:to>
    <xdr:cxnSp macro="">
      <xdr:nvCxnSpPr>
        <xdr:cNvPr id="483" name="直線コネクタ 482"/>
        <xdr:cNvCxnSpPr/>
      </xdr:nvCxnSpPr>
      <xdr:spPr>
        <a:xfrm>
          <a:off x="6972300" y="18236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10940</xdr:rowOff>
    </xdr:from>
    <xdr:ext cx="469744" cy="259045"/>
    <xdr:sp macro="" textlink="">
      <xdr:nvSpPr>
        <xdr:cNvPr id="484" name="n_1aveValue【市民会館】&#10;一人当たり面積"/>
        <xdr:cNvSpPr txBox="1"/>
      </xdr:nvSpPr>
      <xdr:spPr>
        <a:xfrm>
          <a:off x="9391727" y="1784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10940</xdr:rowOff>
    </xdr:from>
    <xdr:ext cx="469744" cy="259045"/>
    <xdr:sp macro="" textlink="">
      <xdr:nvSpPr>
        <xdr:cNvPr id="485" name="n_2aveValue【市民会館】&#10;一人当たり面積"/>
        <xdr:cNvSpPr txBox="1"/>
      </xdr:nvSpPr>
      <xdr:spPr>
        <a:xfrm>
          <a:off x="8515427" y="1784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10940</xdr:rowOff>
    </xdr:from>
    <xdr:ext cx="469744" cy="259045"/>
    <xdr:sp macro="" textlink="">
      <xdr:nvSpPr>
        <xdr:cNvPr id="486" name="n_3aveValue【市民会館】&#10;一人当たり面積"/>
        <xdr:cNvSpPr txBox="1"/>
      </xdr:nvSpPr>
      <xdr:spPr>
        <a:xfrm>
          <a:off x="7626427" y="1784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154957</xdr:rowOff>
    </xdr:from>
    <xdr:ext cx="469744" cy="259045"/>
    <xdr:sp macro="" textlink="">
      <xdr:nvSpPr>
        <xdr:cNvPr id="487" name="n_4aveValue【市民会館】&#10;一人当たり面積"/>
        <xdr:cNvSpPr txBox="1"/>
      </xdr:nvSpPr>
      <xdr:spPr>
        <a:xfrm>
          <a:off x="6737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113555</xdr:rowOff>
    </xdr:from>
    <xdr:ext cx="469744" cy="259045"/>
    <xdr:sp macro="" textlink="">
      <xdr:nvSpPr>
        <xdr:cNvPr id="488" name="n_1mainValue【市民会館】&#10;一人当たり面積"/>
        <xdr:cNvSpPr txBox="1"/>
      </xdr:nvSpPr>
      <xdr:spPr>
        <a:xfrm>
          <a:off x="9391727" y="1828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108983</xdr:rowOff>
    </xdr:from>
    <xdr:ext cx="469744" cy="259045"/>
    <xdr:sp macro="" textlink="">
      <xdr:nvSpPr>
        <xdr:cNvPr id="489" name="n_2mainValue【市民会館】&#10;一人当たり面積"/>
        <xdr:cNvSpPr txBox="1"/>
      </xdr:nvSpPr>
      <xdr:spPr>
        <a:xfrm>
          <a:off x="8515427" y="1828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104412</xdr:rowOff>
    </xdr:from>
    <xdr:ext cx="469744" cy="259045"/>
    <xdr:sp macro="" textlink="">
      <xdr:nvSpPr>
        <xdr:cNvPr id="490" name="n_3mainValue【市民会館】&#10;一人当たり面積"/>
        <xdr:cNvSpPr txBox="1"/>
      </xdr:nvSpPr>
      <xdr:spPr>
        <a:xfrm>
          <a:off x="7626427" y="1827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104412</xdr:rowOff>
    </xdr:from>
    <xdr:ext cx="469744" cy="259045"/>
    <xdr:sp macro="" textlink="">
      <xdr:nvSpPr>
        <xdr:cNvPr id="491" name="n_4mainValue【市民会館】&#10;一人当たり面積"/>
        <xdr:cNvSpPr txBox="1"/>
      </xdr:nvSpPr>
      <xdr:spPr>
        <a:xfrm>
          <a:off x="6737427" y="1827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3" name="直線コネクタ 50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4" name="テキスト ボックス 503"/>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5" name="直線コネクタ 50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6" name="テキスト ボックス 50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7" name="直線コネクタ 50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8" name="テキスト ボックス 50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9" name="直線コネクタ 50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0" name="テキスト ボックス 50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1" name="直線コネクタ 51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2" name="テキスト ボックス 51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3" name="直線コネクタ 51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4" name="テキスト ボックス 513"/>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100693</xdr:rowOff>
    </xdr:from>
    <xdr:to>
      <xdr:col>85</xdr:col>
      <xdr:colOff>126364</xdr:colOff>
      <xdr:row>42</xdr:row>
      <xdr:rowOff>59872</xdr:rowOff>
    </xdr:to>
    <xdr:cxnSp macro="">
      <xdr:nvCxnSpPr>
        <xdr:cNvPr id="517" name="直線コネクタ 516"/>
        <xdr:cNvCxnSpPr/>
      </xdr:nvCxnSpPr>
      <xdr:spPr>
        <a:xfrm flipV="1">
          <a:off x="16318864" y="5758543"/>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63699</xdr:rowOff>
    </xdr:from>
    <xdr:ext cx="405111" cy="259045"/>
    <xdr:sp macro="" textlink="">
      <xdr:nvSpPr>
        <xdr:cNvPr id="518" name="【一般廃棄物処理施設】&#10;有形固定資産減価償却率最小値テキスト"/>
        <xdr:cNvSpPr txBox="1"/>
      </xdr:nvSpPr>
      <xdr:spPr>
        <a:xfrm>
          <a:off x="16357600" y="7264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59872</xdr:rowOff>
    </xdr:from>
    <xdr:to>
      <xdr:col>86</xdr:col>
      <xdr:colOff>25400</xdr:colOff>
      <xdr:row>42</xdr:row>
      <xdr:rowOff>59872</xdr:rowOff>
    </xdr:to>
    <xdr:cxnSp macro="">
      <xdr:nvCxnSpPr>
        <xdr:cNvPr id="519" name="直線コネクタ 518"/>
        <xdr:cNvCxnSpPr/>
      </xdr:nvCxnSpPr>
      <xdr:spPr>
        <a:xfrm>
          <a:off x="16230600" y="7260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47370</xdr:rowOff>
    </xdr:from>
    <xdr:ext cx="340478" cy="259045"/>
    <xdr:sp macro="" textlink="">
      <xdr:nvSpPr>
        <xdr:cNvPr id="520" name="【一般廃棄物処理施設】&#10;有形固定資産減価償却率最大値テキスト"/>
        <xdr:cNvSpPr txBox="1"/>
      </xdr:nvSpPr>
      <xdr:spPr>
        <a:xfrm>
          <a:off x="16357600" y="553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100693</xdr:rowOff>
    </xdr:from>
    <xdr:to>
      <xdr:col>86</xdr:col>
      <xdr:colOff>25400</xdr:colOff>
      <xdr:row>33</xdr:row>
      <xdr:rowOff>100693</xdr:rowOff>
    </xdr:to>
    <xdr:cxnSp macro="">
      <xdr:nvCxnSpPr>
        <xdr:cNvPr id="521" name="直線コネクタ 520"/>
        <xdr:cNvCxnSpPr/>
      </xdr:nvCxnSpPr>
      <xdr:spPr>
        <a:xfrm>
          <a:off x="16230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106697</xdr:rowOff>
    </xdr:from>
    <xdr:ext cx="405111" cy="259045"/>
    <xdr:sp macro="" textlink="">
      <xdr:nvSpPr>
        <xdr:cNvPr id="522" name="【一般廃棄物処理施設】&#10;有形固定資産減価償却率平均値テキスト"/>
        <xdr:cNvSpPr txBox="1"/>
      </xdr:nvSpPr>
      <xdr:spPr>
        <a:xfrm>
          <a:off x="16357600" y="6621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128270</xdr:rowOff>
    </xdr:from>
    <xdr:to>
      <xdr:col>85</xdr:col>
      <xdr:colOff>177800</xdr:colOff>
      <xdr:row>39</xdr:row>
      <xdr:rowOff>58420</xdr:rowOff>
    </xdr:to>
    <xdr:sp macro="" textlink="">
      <xdr:nvSpPr>
        <xdr:cNvPr id="523" name="フローチャート: 判断 522"/>
        <xdr:cNvSpPr/>
      </xdr:nvSpPr>
      <xdr:spPr>
        <a:xfrm>
          <a:off x="162687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146231</xdr:rowOff>
    </xdr:from>
    <xdr:to>
      <xdr:col>81</xdr:col>
      <xdr:colOff>101600</xdr:colOff>
      <xdr:row>39</xdr:row>
      <xdr:rowOff>76381</xdr:rowOff>
    </xdr:to>
    <xdr:sp macro="" textlink="">
      <xdr:nvSpPr>
        <xdr:cNvPr id="524" name="フローチャート: 判断 523"/>
        <xdr:cNvSpPr/>
      </xdr:nvSpPr>
      <xdr:spPr>
        <a:xfrm>
          <a:off x="15430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160927</xdr:rowOff>
    </xdr:from>
    <xdr:to>
      <xdr:col>76</xdr:col>
      <xdr:colOff>165100</xdr:colOff>
      <xdr:row>39</xdr:row>
      <xdr:rowOff>91077</xdr:rowOff>
    </xdr:to>
    <xdr:sp macro="" textlink="">
      <xdr:nvSpPr>
        <xdr:cNvPr id="525" name="フローチャート: 判断 524"/>
        <xdr:cNvSpPr/>
      </xdr:nvSpPr>
      <xdr:spPr>
        <a:xfrm>
          <a:off x="14541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76019</xdr:rowOff>
    </xdr:from>
    <xdr:to>
      <xdr:col>72</xdr:col>
      <xdr:colOff>38100</xdr:colOff>
      <xdr:row>40</xdr:row>
      <xdr:rowOff>6169</xdr:rowOff>
    </xdr:to>
    <xdr:sp macro="" textlink="">
      <xdr:nvSpPr>
        <xdr:cNvPr id="526" name="フローチャート: 判断 525"/>
        <xdr:cNvSpPr/>
      </xdr:nvSpPr>
      <xdr:spPr>
        <a:xfrm>
          <a:off x="13652500" y="676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28666</xdr:rowOff>
    </xdr:from>
    <xdr:to>
      <xdr:col>67</xdr:col>
      <xdr:colOff>101600</xdr:colOff>
      <xdr:row>39</xdr:row>
      <xdr:rowOff>130266</xdr:rowOff>
    </xdr:to>
    <xdr:sp macro="" textlink="">
      <xdr:nvSpPr>
        <xdr:cNvPr id="527" name="フローチャート: 判断 526"/>
        <xdr:cNvSpPr/>
      </xdr:nvSpPr>
      <xdr:spPr>
        <a:xfrm>
          <a:off x="12763500" y="671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157661</xdr:rowOff>
    </xdr:from>
    <xdr:to>
      <xdr:col>85</xdr:col>
      <xdr:colOff>177800</xdr:colOff>
      <xdr:row>35</xdr:row>
      <xdr:rowOff>87811</xdr:rowOff>
    </xdr:to>
    <xdr:sp macro="" textlink="">
      <xdr:nvSpPr>
        <xdr:cNvPr id="533" name="楕円 532"/>
        <xdr:cNvSpPr/>
      </xdr:nvSpPr>
      <xdr:spPr>
        <a:xfrm>
          <a:off x="16268700" y="598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9088</xdr:rowOff>
    </xdr:from>
    <xdr:ext cx="405111" cy="259045"/>
    <xdr:sp macro="" textlink="">
      <xdr:nvSpPr>
        <xdr:cNvPr id="534" name="【一般廃棄物処理施設】&#10;有形固定資産減価償却率該当値テキスト"/>
        <xdr:cNvSpPr txBox="1"/>
      </xdr:nvSpPr>
      <xdr:spPr>
        <a:xfrm>
          <a:off x="16357600" y="5838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64589</xdr:rowOff>
    </xdr:from>
    <xdr:to>
      <xdr:col>81</xdr:col>
      <xdr:colOff>101600</xdr:colOff>
      <xdr:row>34</xdr:row>
      <xdr:rowOff>166189</xdr:rowOff>
    </xdr:to>
    <xdr:sp macro="" textlink="">
      <xdr:nvSpPr>
        <xdr:cNvPr id="535" name="楕円 534"/>
        <xdr:cNvSpPr/>
      </xdr:nvSpPr>
      <xdr:spPr>
        <a:xfrm>
          <a:off x="15430500" y="589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115389</xdr:rowOff>
    </xdr:from>
    <xdr:to>
      <xdr:col>85</xdr:col>
      <xdr:colOff>127000</xdr:colOff>
      <xdr:row>35</xdr:row>
      <xdr:rowOff>37011</xdr:rowOff>
    </xdr:to>
    <xdr:cxnSp macro="">
      <xdr:nvCxnSpPr>
        <xdr:cNvPr id="536" name="直線コネクタ 535"/>
        <xdr:cNvCxnSpPr/>
      </xdr:nvCxnSpPr>
      <xdr:spPr>
        <a:xfrm>
          <a:off x="15481300" y="5944689"/>
          <a:ext cx="838200" cy="93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170724</xdr:rowOff>
    </xdr:from>
    <xdr:to>
      <xdr:col>76</xdr:col>
      <xdr:colOff>165100</xdr:colOff>
      <xdr:row>38</xdr:row>
      <xdr:rowOff>100874</xdr:rowOff>
    </xdr:to>
    <xdr:sp macro="" textlink="">
      <xdr:nvSpPr>
        <xdr:cNvPr id="537" name="楕円 536"/>
        <xdr:cNvSpPr/>
      </xdr:nvSpPr>
      <xdr:spPr>
        <a:xfrm>
          <a:off x="14541500" y="651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115389</xdr:rowOff>
    </xdr:from>
    <xdr:to>
      <xdr:col>81</xdr:col>
      <xdr:colOff>50800</xdr:colOff>
      <xdr:row>38</xdr:row>
      <xdr:rowOff>50074</xdr:rowOff>
    </xdr:to>
    <xdr:cxnSp macro="">
      <xdr:nvCxnSpPr>
        <xdr:cNvPr id="538" name="直線コネクタ 537"/>
        <xdr:cNvCxnSpPr/>
      </xdr:nvCxnSpPr>
      <xdr:spPr>
        <a:xfrm flipV="1">
          <a:off x="14592300" y="5944689"/>
          <a:ext cx="889000" cy="62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126637</xdr:rowOff>
    </xdr:from>
    <xdr:to>
      <xdr:col>72</xdr:col>
      <xdr:colOff>38100</xdr:colOff>
      <xdr:row>38</xdr:row>
      <xdr:rowOff>56787</xdr:rowOff>
    </xdr:to>
    <xdr:sp macro="" textlink="">
      <xdr:nvSpPr>
        <xdr:cNvPr id="539" name="楕円 538"/>
        <xdr:cNvSpPr/>
      </xdr:nvSpPr>
      <xdr:spPr>
        <a:xfrm>
          <a:off x="13652500" y="647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5987</xdr:rowOff>
    </xdr:from>
    <xdr:to>
      <xdr:col>76</xdr:col>
      <xdr:colOff>114300</xdr:colOff>
      <xdr:row>38</xdr:row>
      <xdr:rowOff>50074</xdr:rowOff>
    </xdr:to>
    <xdr:cxnSp macro="">
      <xdr:nvCxnSpPr>
        <xdr:cNvPr id="540" name="直線コネクタ 539"/>
        <xdr:cNvCxnSpPr/>
      </xdr:nvCxnSpPr>
      <xdr:spPr>
        <a:xfrm>
          <a:off x="13703300" y="652108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126637</xdr:rowOff>
    </xdr:from>
    <xdr:to>
      <xdr:col>67</xdr:col>
      <xdr:colOff>101600</xdr:colOff>
      <xdr:row>38</xdr:row>
      <xdr:rowOff>56787</xdr:rowOff>
    </xdr:to>
    <xdr:sp macro="" textlink="">
      <xdr:nvSpPr>
        <xdr:cNvPr id="541" name="楕円 540"/>
        <xdr:cNvSpPr/>
      </xdr:nvSpPr>
      <xdr:spPr>
        <a:xfrm>
          <a:off x="12763500" y="647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5987</xdr:rowOff>
    </xdr:from>
    <xdr:to>
      <xdr:col>71</xdr:col>
      <xdr:colOff>177800</xdr:colOff>
      <xdr:row>38</xdr:row>
      <xdr:rowOff>5987</xdr:rowOff>
    </xdr:to>
    <xdr:cxnSp macro="">
      <xdr:nvCxnSpPr>
        <xdr:cNvPr id="542" name="直線コネクタ 541"/>
        <xdr:cNvCxnSpPr/>
      </xdr:nvCxnSpPr>
      <xdr:spPr>
        <a:xfrm>
          <a:off x="12814300" y="65210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67508</xdr:rowOff>
    </xdr:from>
    <xdr:ext cx="405111" cy="259045"/>
    <xdr:sp macro="" textlink="">
      <xdr:nvSpPr>
        <xdr:cNvPr id="543" name="n_1aveValue【一般廃棄物処理施設】&#10;有形固定資産減価償却率"/>
        <xdr:cNvSpPr txBox="1"/>
      </xdr:nvSpPr>
      <xdr:spPr>
        <a:xfrm>
          <a:off x="15266044" y="675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82204</xdr:rowOff>
    </xdr:from>
    <xdr:ext cx="405111" cy="259045"/>
    <xdr:sp macro="" textlink="">
      <xdr:nvSpPr>
        <xdr:cNvPr id="544" name="n_2aveValue【一般廃棄物処理施設】&#10;有形固定資産減価償却率"/>
        <xdr:cNvSpPr txBox="1"/>
      </xdr:nvSpPr>
      <xdr:spPr>
        <a:xfrm>
          <a:off x="143897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168746</xdr:rowOff>
    </xdr:from>
    <xdr:ext cx="405111" cy="259045"/>
    <xdr:sp macro="" textlink="">
      <xdr:nvSpPr>
        <xdr:cNvPr id="545" name="n_3aveValue【一般廃棄物処理施設】&#10;有形固定資産減価償却率"/>
        <xdr:cNvSpPr txBox="1"/>
      </xdr:nvSpPr>
      <xdr:spPr>
        <a:xfrm>
          <a:off x="13500744" y="685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121393</xdr:rowOff>
    </xdr:from>
    <xdr:ext cx="405111" cy="259045"/>
    <xdr:sp macro="" textlink="">
      <xdr:nvSpPr>
        <xdr:cNvPr id="546" name="n_4aveValue【一般廃棄物処理施設】&#10;有形固定資産減価償却率"/>
        <xdr:cNvSpPr txBox="1"/>
      </xdr:nvSpPr>
      <xdr:spPr>
        <a:xfrm>
          <a:off x="12611744" y="680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11266</xdr:rowOff>
    </xdr:from>
    <xdr:ext cx="405111" cy="259045"/>
    <xdr:sp macro="" textlink="">
      <xdr:nvSpPr>
        <xdr:cNvPr id="547" name="n_1mainValue【一般廃棄物処理施設】&#10;有形固定資産減価償却率"/>
        <xdr:cNvSpPr txBox="1"/>
      </xdr:nvSpPr>
      <xdr:spPr>
        <a:xfrm>
          <a:off x="15266044" y="5669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117401</xdr:rowOff>
    </xdr:from>
    <xdr:ext cx="405111" cy="259045"/>
    <xdr:sp macro="" textlink="">
      <xdr:nvSpPr>
        <xdr:cNvPr id="548" name="n_2mainValue【一般廃棄物処理施設】&#10;有形固定資産減価償却率"/>
        <xdr:cNvSpPr txBox="1"/>
      </xdr:nvSpPr>
      <xdr:spPr>
        <a:xfrm>
          <a:off x="143897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73314</xdr:rowOff>
    </xdr:from>
    <xdr:ext cx="405111" cy="259045"/>
    <xdr:sp macro="" textlink="">
      <xdr:nvSpPr>
        <xdr:cNvPr id="549" name="n_3mainValue【一般廃棄物処理施設】&#10;有形固定資産減価償却率"/>
        <xdr:cNvSpPr txBox="1"/>
      </xdr:nvSpPr>
      <xdr:spPr>
        <a:xfrm>
          <a:off x="13500744" y="624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73314</xdr:rowOff>
    </xdr:from>
    <xdr:ext cx="405111" cy="259045"/>
    <xdr:sp macro="" textlink="">
      <xdr:nvSpPr>
        <xdr:cNvPr id="550" name="n_4mainValue【一般廃棄物処理施設】&#10;有形固定資産減価償却率"/>
        <xdr:cNvSpPr txBox="1"/>
      </xdr:nvSpPr>
      <xdr:spPr>
        <a:xfrm>
          <a:off x="12611744" y="624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1" name="直線コネクタ 560"/>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2" name="テキスト ボックス 561"/>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3" name="直線コネクタ 562"/>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4" name="テキスト ボックス 563"/>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5" name="直線コネクタ 564"/>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6" name="テキスト ボックス 565"/>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7" name="直線コネクタ 566"/>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8" name="テキスト ボックス 567"/>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6879</xdr:rowOff>
    </xdr:from>
    <xdr:to>
      <xdr:col>116</xdr:col>
      <xdr:colOff>62864</xdr:colOff>
      <xdr:row>41</xdr:row>
      <xdr:rowOff>103701</xdr:rowOff>
    </xdr:to>
    <xdr:cxnSp macro="">
      <xdr:nvCxnSpPr>
        <xdr:cNvPr id="572" name="直線コネクタ 571"/>
        <xdr:cNvCxnSpPr/>
      </xdr:nvCxnSpPr>
      <xdr:spPr>
        <a:xfrm flipV="1">
          <a:off x="22160864" y="5836179"/>
          <a:ext cx="0" cy="1296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107528</xdr:rowOff>
    </xdr:from>
    <xdr:ext cx="469744" cy="259045"/>
    <xdr:sp macro="" textlink="">
      <xdr:nvSpPr>
        <xdr:cNvPr id="573" name="【一般廃棄物処理施設】&#10;一人当たり有形固定資産（償却資産）額最小値テキスト"/>
        <xdr:cNvSpPr txBox="1"/>
      </xdr:nvSpPr>
      <xdr:spPr>
        <a:xfrm>
          <a:off x="22199600" y="713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103701</xdr:rowOff>
    </xdr:from>
    <xdr:to>
      <xdr:col>116</xdr:col>
      <xdr:colOff>152400</xdr:colOff>
      <xdr:row>41</xdr:row>
      <xdr:rowOff>103701</xdr:rowOff>
    </xdr:to>
    <xdr:cxnSp macro="">
      <xdr:nvCxnSpPr>
        <xdr:cNvPr id="574" name="直線コネクタ 573"/>
        <xdr:cNvCxnSpPr/>
      </xdr:nvCxnSpPr>
      <xdr:spPr>
        <a:xfrm>
          <a:off x="22072600" y="713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125006</xdr:rowOff>
    </xdr:from>
    <xdr:ext cx="599010" cy="259045"/>
    <xdr:sp macro="" textlink="">
      <xdr:nvSpPr>
        <xdr:cNvPr id="575" name="【一般廃棄物処理施設】&#10;一人当たり有形固定資産（償却資産）額最大値テキスト"/>
        <xdr:cNvSpPr txBox="1"/>
      </xdr:nvSpPr>
      <xdr:spPr>
        <a:xfrm>
          <a:off x="22199600" y="5611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6879</xdr:rowOff>
    </xdr:from>
    <xdr:to>
      <xdr:col>116</xdr:col>
      <xdr:colOff>152400</xdr:colOff>
      <xdr:row>34</xdr:row>
      <xdr:rowOff>6879</xdr:rowOff>
    </xdr:to>
    <xdr:cxnSp macro="">
      <xdr:nvCxnSpPr>
        <xdr:cNvPr id="576" name="直線コネクタ 575"/>
        <xdr:cNvCxnSpPr/>
      </xdr:nvCxnSpPr>
      <xdr:spPr>
        <a:xfrm>
          <a:off x="22072600" y="5836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55953</xdr:rowOff>
    </xdr:from>
    <xdr:ext cx="534377" cy="259045"/>
    <xdr:sp macro="" textlink="">
      <xdr:nvSpPr>
        <xdr:cNvPr id="577" name="【一般廃棄物処理施設】&#10;一人当たり有形固定資産（償却資産）額平均値テキスト"/>
        <xdr:cNvSpPr txBox="1"/>
      </xdr:nvSpPr>
      <xdr:spPr>
        <a:xfrm>
          <a:off x="22199600" y="65710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33076</xdr:rowOff>
    </xdr:from>
    <xdr:to>
      <xdr:col>116</xdr:col>
      <xdr:colOff>114300</xdr:colOff>
      <xdr:row>39</xdr:row>
      <xdr:rowOff>134676</xdr:rowOff>
    </xdr:to>
    <xdr:sp macro="" textlink="">
      <xdr:nvSpPr>
        <xdr:cNvPr id="578" name="フローチャート: 判断 577"/>
        <xdr:cNvSpPr/>
      </xdr:nvSpPr>
      <xdr:spPr>
        <a:xfrm>
          <a:off x="22110700" y="671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36743</xdr:rowOff>
    </xdr:from>
    <xdr:to>
      <xdr:col>112</xdr:col>
      <xdr:colOff>38100</xdr:colOff>
      <xdr:row>39</xdr:row>
      <xdr:rowOff>138343</xdr:rowOff>
    </xdr:to>
    <xdr:sp macro="" textlink="">
      <xdr:nvSpPr>
        <xdr:cNvPr id="579" name="フローチャート: 判断 578"/>
        <xdr:cNvSpPr/>
      </xdr:nvSpPr>
      <xdr:spPr>
        <a:xfrm>
          <a:off x="21272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48068</xdr:rowOff>
    </xdr:from>
    <xdr:to>
      <xdr:col>107</xdr:col>
      <xdr:colOff>101600</xdr:colOff>
      <xdr:row>39</xdr:row>
      <xdr:rowOff>149668</xdr:rowOff>
    </xdr:to>
    <xdr:sp macro="" textlink="">
      <xdr:nvSpPr>
        <xdr:cNvPr id="580" name="フローチャート: 判断 579"/>
        <xdr:cNvSpPr/>
      </xdr:nvSpPr>
      <xdr:spPr>
        <a:xfrm>
          <a:off x="20383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80950</xdr:rowOff>
    </xdr:from>
    <xdr:to>
      <xdr:col>102</xdr:col>
      <xdr:colOff>165100</xdr:colOff>
      <xdr:row>40</xdr:row>
      <xdr:rowOff>11100</xdr:rowOff>
    </xdr:to>
    <xdr:sp macro="" textlink="">
      <xdr:nvSpPr>
        <xdr:cNvPr id="581" name="フローチャート: 判断 580"/>
        <xdr:cNvSpPr/>
      </xdr:nvSpPr>
      <xdr:spPr>
        <a:xfrm>
          <a:off x="19494500" y="67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80077</xdr:rowOff>
    </xdr:from>
    <xdr:to>
      <xdr:col>98</xdr:col>
      <xdr:colOff>38100</xdr:colOff>
      <xdr:row>40</xdr:row>
      <xdr:rowOff>10227</xdr:rowOff>
    </xdr:to>
    <xdr:sp macro="" textlink="">
      <xdr:nvSpPr>
        <xdr:cNvPr id="582" name="フローチャート: 判断 581"/>
        <xdr:cNvSpPr/>
      </xdr:nvSpPr>
      <xdr:spPr>
        <a:xfrm>
          <a:off x="18605500" y="676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50203</xdr:rowOff>
    </xdr:from>
    <xdr:to>
      <xdr:col>116</xdr:col>
      <xdr:colOff>114300</xdr:colOff>
      <xdr:row>40</xdr:row>
      <xdr:rowOff>151803</xdr:rowOff>
    </xdr:to>
    <xdr:sp macro="" textlink="">
      <xdr:nvSpPr>
        <xdr:cNvPr id="588" name="楕円 587"/>
        <xdr:cNvSpPr/>
      </xdr:nvSpPr>
      <xdr:spPr>
        <a:xfrm>
          <a:off x="22110700" y="690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28630</xdr:rowOff>
    </xdr:from>
    <xdr:ext cx="534377" cy="259045"/>
    <xdr:sp macro="" textlink="">
      <xdr:nvSpPr>
        <xdr:cNvPr id="589" name="【一般廃棄物処理施設】&#10;一人当たり有形固定資産（償却資産）額該当値テキスト"/>
        <xdr:cNvSpPr txBox="1"/>
      </xdr:nvSpPr>
      <xdr:spPr>
        <a:xfrm>
          <a:off x="22199600" y="688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32052</xdr:rowOff>
    </xdr:from>
    <xdr:to>
      <xdr:col>112</xdr:col>
      <xdr:colOff>38100</xdr:colOff>
      <xdr:row>40</xdr:row>
      <xdr:rowOff>133652</xdr:rowOff>
    </xdr:to>
    <xdr:sp macro="" textlink="">
      <xdr:nvSpPr>
        <xdr:cNvPr id="590" name="楕円 589"/>
        <xdr:cNvSpPr/>
      </xdr:nvSpPr>
      <xdr:spPr>
        <a:xfrm>
          <a:off x="21272500" y="6890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82852</xdr:rowOff>
    </xdr:from>
    <xdr:to>
      <xdr:col>116</xdr:col>
      <xdr:colOff>63500</xdr:colOff>
      <xdr:row>40</xdr:row>
      <xdr:rowOff>101003</xdr:rowOff>
    </xdr:to>
    <xdr:cxnSp macro="">
      <xdr:nvCxnSpPr>
        <xdr:cNvPr id="591" name="直線コネクタ 590"/>
        <xdr:cNvCxnSpPr/>
      </xdr:nvCxnSpPr>
      <xdr:spPr>
        <a:xfrm>
          <a:off x="21323300" y="6940852"/>
          <a:ext cx="838200" cy="1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15785</xdr:rowOff>
    </xdr:from>
    <xdr:to>
      <xdr:col>107</xdr:col>
      <xdr:colOff>101600</xdr:colOff>
      <xdr:row>41</xdr:row>
      <xdr:rowOff>117385</xdr:rowOff>
    </xdr:to>
    <xdr:sp macro="" textlink="">
      <xdr:nvSpPr>
        <xdr:cNvPr id="592" name="楕円 591"/>
        <xdr:cNvSpPr/>
      </xdr:nvSpPr>
      <xdr:spPr>
        <a:xfrm>
          <a:off x="20383500" y="704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82852</xdr:rowOff>
    </xdr:from>
    <xdr:to>
      <xdr:col>111</xdr:col>
      <xdr:colOff>177800</xdr:colOff>
      <xdr:row>41</xdr:row>
      <xdr:rowOff>66585</xdr:rowOff>
    </xdr:to>
    <xdr:cxnSp macro="">
      <xdr:nvCxnSpPr>
        <xdr:cNvPr id="593" name="直線コネクタ 592"/>
        <xdr:cNvCxnSpPr/>
      </xdr:nvCxnSpPr>
      <xdr:spPr>
        <a:xfrm flipV="1">
          <a:off x="20434300" y="6940852"/>
          <a:ext cx="889000" cy="155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17724</xdr:rowOff>
    </xdr:from>
    <xdr:to>
      <xdr:col>102</xdr:col>
      <xdr:colOff>165100</xdr:colOff>
      <xdr:row>41</xdr:row>
      <xdr:rowOff>119324</xdr:rowOff>
    </xdr:to>
    <xdr:sp macro="" textlink="">
      <xdr:nvSpPr>
        <xdr:cNvPr id="594" name="楕円 593"/>
        <xdr:cNvSpPr/>
      </xdr:nvSpPr>
      <xdr:spPr>
        <a:xfrm>
          <a:off x="19494500" y="704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66585</xdr:rowOff>
    </xdr:from>
    <xdr:to>
      <xdr:col>107</xdr:col>
      <xdr:colOff>50800</xdr:colOff>
      <xdr:row>41</xdr:row>
      <xdr:rowOff>68524</xdr:rowOff>
    </xdr:to>
    <xdr:cxnSp macro="">
      <xdr:nvCxnSpPr>
        <xdr:cNvPr id="595" name="直線コネクタ 594"/>
        <xdr:cNvCxnSpPr/>
      </xdr:nvCxnSpPr>
      <xdr:spPr>
        <a:xfrm flipV="1">
          <a:off x="19545300" y="7096035"/>
          <a:ext cx="889000" cy="1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22199</xdr:rowOff>
    </xdr:from>
    <xdr:to>
      <xdr:col>98</xdr:col>
      <xdr:colOff>38100</xdr:colOff>
      <xdr:row>41</xdr:row>
      <xdr:rowOff>123799</xdr:rowOff>
    </xdr:to>
    <xdr:sp macro="" textlink="">
      <xdr:nvSpPr>
        <xdr:cNvPr id="596" name="楕円 595"/>
        <xdr:cNvSpPr/>
      </xdr:nvSpPr>
      <xdr:spPr>
        <a:xfrm>
          <a:off x="18605500" y="7051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68524</xdr:rowOff>
    </xdr:from>
    <xdr:to>
      <xdr:col>102</xdr:col>
      <xdr:colOff>114300</xdr:colOff>
      <xdr:row>41</xdr:row>
      <xdr:rowOff>72999</xdr:rowOff>
    </xdr:to>
    <xdr:cxnSp macro="">
      <xdr:nvCxnSpPr>
        <xdr:cNvPr id="597" name="直線コネクタ 596"/>
        <xdr:cNvCxnSpPr/>
      </xdr:nvCxnSpPr>
      <xdr:spPr>
        <a:xfrm flipV="1">
          <a:off x="18656300" y="7097974"/>
          <a:ext cx="889000" cy="4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154870</xdr:rowOff>
    </xdr:from>
    <xdr:ext cx="534377" cy="259045"/>
    <xdr:sp macro="" textlink="">
      <xdr:nvSpPr>
        <xdr:cNvPr id="598" name="n_1aveValue【一般廃棄物処理施設】&#10;一人当たり有形固定資産（償却資産）額"/>
        <xdr:cNvSpPr txBox="1"/>
      </xdr:nvSpPr>
      <xdr:spPr>
        <a:xfrm>
          <a:off x="21043411" y="649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166195</xdr:rowOff>
    </xdr:from>
    <xdr:ext cx="534377" cy="259045"/>
    <xdr:sp macro="" textlink="">
      <xdr:nvSpPr>
        <xdr:cNvPr id="599" name="n_2aveValue【一般廃棄物処理施設】&#10;一人当たり有形固定資産（償却資産）額"/>
        <xdr:cNvSpPr txBox="1"/>
      </xdr:nvSpPr>
      <xdr:spPr>
        <a:xfrm>
          <a:off x="20167111" y="650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27627</xdr:rowOff>
    </xdr:from>
    <xdr:ext cx="534377" cy="259045"/>
    <xdr:sp macro="" textlink="">
      <xdr:nvSpPr>
        <xdr:cNvPr id="600" name="n_3aveValue【一般廃棄物処理施設】&#10;一人当たり有形固定資産（償却資産）額"/>
        <xdr:cNvSpPr txBox="1"/>
      </xdr:nvSpPr>
      <xdr:spPr>
        <a:xfrm>
          <a:off x="19278111" y="6542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26754</xdr:rowOff>
    </xdr:from>
    <xdr:ext cx="534377" cy="259045"/>
    <xdr:sp macro="" textlink="">
      <xdr:nvSpPr>
        <xdr:cNvPr id="601" name="n_4aveValue【一般廃棄物処理施設】&#10;一人当たり有形固定資産（償却資産）額"/>
        <xdr:cNvSpPr txBox="1"/>
      </xdr:nvSpPr>
      <xdr:spPr>
        <a:xfrm>
          <a:off x="18389111" y="6541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124779</xdr:rowOff>
    </xdr:from>
    <xdr:ext cx="534377" cy="259045"/>
    <xdr:sp macro="" textlink="">
      <xdr:nvSpPr>
        <xdr:cNvPr id="602" name="n_1mainValue【一般廃棄物処理施設】&#10;一人当たり有形固定資産（償却資産）額"/>
        <xdr:cNvSpPr txBox="1"/>
      </xdr:nvSpPr>
      <xdr:spPr>
        <a:xfrm>
          <a:off x="21043411" y="6982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108512</xdr:rowOff>
    </xdr:from>
    <xdr:ext cx="534377" cy="259045"/>
    <xdr:sp macro="" textlink="">
      <xdr:nvSpPr>
        <xdr:cNvPr id="603" name="n_2mainValue【一般廃棄物処理施設】&#10;一人当たり有形固定資産（償却資産）額"/>
        <xdr:cNvSpPr txBox="1"/>
      </xdr:nvSpPr>
      <xdr:spPr>
        <a:xfrm>
          <a:off x="20167111" y="7137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110451</xdr:rowOff>
    </xdr:from>
    <xdr:ext cx="534377" cy="259045"/>
    <xdr:sp macro="" textlink="">
      <xdr:nvSpPr>
        <xdr:cNvPr id="604" name="n_3mainValue【一般廃棄物処理施設】&#10;一人当たり有形固定資産（償却資産）額"/>
        <xdr:cNvSpPr txBox="1"/>
      </xdr:nvSpPr>
      <xdr:spPr>
        <a:xfrm>
          <a:off x="19278111" y="713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114926</xdr:rowOff>
    </xdr:from>
    <xdr:ext cx="534377" cy="259045"/>
    <xdr:sp macro="" textlink="">
      <xdr:nvSpPr>
        <xdr:cNvPr id="605" name="n_4mainValue【一般廃棄物処理施設】&#10;一人当たり有形固定資産（償却資産）額"/>
        <xdr:cNvSpPr txBox="1"/>
      </xdr:nvSpPr>
      <xdr:spPr>
        <a:xfrm>
          <a:off x="18389111" y="714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18" name="テキスト ボックス 617"/>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0" name="テキスト ボックス 61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4" name="テキスト ボックス 62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626" name="テキスト ボックス 625"/>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76200</xdr:rowOff>
    </xdr:from>
    <xdr:to>
      <xdr:col>85</xdr:col>
      <xdr:colOff>126364</xdr:colOff>
      <xdr:row>64</xdr:row>
      <xdr:rowOff>167640</xdr:rowOff>
    </xdr:to>
    <xdr:cxnSp macro="">
      <xdr:nvCxnSpPr>
        <xdr:cNvPr id="629" name="直線コネクタ 628"/>
        <xdr:cNvCxnSpPr/>
      </xdr:nvCxnSpPr>
      <xdr:spPr>
        <a:xfrm flipV="1">
          <a:off x="16318864" y="96774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65</xdr:row>
      <xdr:rowOff>17</xdr:rowOff>
    </xdr:from>
    <xdr:ext cx="405111" cy="259045"/>
    <xdr:sp macro="" textlink="">
      <xdr:nvSpPr>
        <xdr:cNvPr id="630" name="【保健センター・保健所】&#10;有形固定資産減価償却率最小値テキスト"/>
        <xdr:cNvSpPr txBox="1"/>
      </xdr:nvSpPr>
      <xdr:spPr>
        <a:xfrm>
          <a:off x="16357600" y="1114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167640</xdr:rowOff>
    </xdr:from>
    <xdr:to>
      <xdr:col>86</xdr:col>
      <xdr:colOff>25400</xdr:colOff>
      <xdr:row>64</xdr:row>
      <xdr:rowOff>167640</xdr:rowOff>
    </xdr:to>
    <xdr:cxnSp macro="">
      <xdr:nvCxnSpPr>
        <xdr:cNvPr id="631" name="直線コネクタ 630"/>
        <xdr:cNvCxnSpPr/>
      </xdr:nvCxnSpPr>
      <xdr:spPr>
        <a:xfrm>
          <a:off x="16230600" y="1114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22877</xdr:rowOff>
    </xdr:from>
    <xdr:ext cx="340478" cy="259045"/>
    <xdr:sp macro="" textlink="">
      <xdr:nvSpPr>
        <xdr:cNvPr id="632" name="【保健センター・保健所】&#10;有形固定資産減価償却率最大値テキスト"/>
        <xdr:cNvSpPr txBox="1"/>
      </xdr:nvSpPr>
      <xdr:spPr>
        <a:xfrm>
          <a:off x="16357600" y="9452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76200</xdr:rowOff>
    </xdr:from>
    <xdr:to>
      <xdr:col>86</xdr:col>
      <xdr:colOff>25400</xdr:colOff>
      <xdr:row>56</xdr:row>
      <xdr:rowOff>76200</xdr:rowOff>
    </xdr:to>
    <xdr:cxnSp macro="">
      <xdr:nvCxnSpPr>
        <xdr:cNvPr id="633" name="直線コネクタ 632"/>
        <xdr:cNvCxnSpPr/>
      </xdr:nvCxnSpPr>
      <xdr:spPr>
        <a:xfrm>
          <a:off x="16230600" y="967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131462</xdr:rowOff>
    </xdr:from>
    <xdr:ext cx="405111" cy="259045"/>
    <xdr:sp macro="" textlink="">
      <xdr:nvSpPr>
        <xdr:cNvPr id="634" name="【保健センター・保健所】&#10;有形固定資産減価償却率平均値テキスト"/>
        <xdr:cNvSpPr txBox="1"/>
      </xdr:nvSpPr>
      <xdr:spPr>
        <a:xfrm>
          <a:off x="16357600" y="10418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153035</xdr:rowOff>
    </xdr:from>
    <xdr:to>
      <xdr:col>85</xdr:col>
      <xdr:colOff>177800</xdr:colOff>
      <xdr:row>61</xdr:row>
      <xdr:rowOff>83185</xdr:rowOff>
    </xdr:to>
    <xdr:sp macro="" textlink="">
      <xdr:nvSpPr>
        <xdr:cNvPr id="635" name="フローチャート: 判断 634"/>
        <xdr:cNvSpPr/>
      </xdr:nvSpPr>
      <xdr:spPr>
        <a:xfrm>
          <a:off x="16268700" y="104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113030</xdr:rowOff>
    </xdr:from>
    <xdr:to>
      <xdr:col>81</xdr:col>
      <xdr:colOff>101600</xdr:colOff>
      <xdr:row>61</xdr:row>
      <xdr:rowOff>43180</xdr:rowOff>
    </xdr:to>
    <xdr:sp macro="" textlink="">
      <xdr:nvSpPr>
        <xdr:cNvPr id="636" name="フローチャート: 判断 635"/>
        <xdr:cNvSpPr/>
      </xdr:nvSpPr>
      <xdr:spPr>
        <a:xfrm>
          <a:off x="15430500" y="1040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76835</xdr:rowOff>
    </xdr:from>
    <xdr:to>
      <xdr:col>76</xdr:col>
      <xdr:colOff>165100</xdr:colOff>
      <xdr:row>61</xdr:row>
      <xdr:rowOff>6985</xdr:rowOff>
    </xdr:to>
    <xdr:sp macro="" textlink="">
      <xdr:nvSpPr>
        <xdr:cNvPr id="637" name="フローチャート: 判断 636"/>
        <xdr:cNvSpPr/>
      </xdr:nvSpPr>
      <xdr:spPr>
        <a:xfrm>
          <a:off x="14541500" y="10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638" name="フローチャート: 判断 637"/>
        <xdr:cNvSpPr/>
      </xdr:nvSpPr>
      <xdr:spPr>
        <a:xfrm>
          <a:off x="13652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34925</xdr:rowOff>
    </xdr:from>
    <xdr:to>
      <xdr:col>67</xdr:col>
      <xdr:colOff>101600</xdr:colOff>
      <xdr:row>60</xdr:row>
      <xdr:rowOff>136525</xdr:rowOff>
    </xdr:to>
    <xdr:sp macro="" textlink="">
      <xdr:nvSpPr>
        <xdr:cNvPr id="639" name="フローチャート: 判断 638"/>
        <xdr:cNvSpPr/>
      </xdr:nvSpPr>
      <xdr:spPr>
        <a:xfrm>
          <a:off x="127635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139700</xdr:rowOff>
    </xdr:from>
    <xdr:to>
      <xdr:col>85</xdr:col>
      <xdr:colOff>177800</xdr:colOff>
      <xdr:row>61</xdr:row>
      <xdr:rowOff>69850</xdr:rowOff>
    </xdr:to>
    <xdr:sp macro="" textlink="">
      <xdr:nvSpPr>
        <xdr:cNvPr id="645" name="楕円 644"/>
        <xdr:cNvSpPr/>
      </xdr:nvSpPr>
      <xdr:spPr>
        <a:xfrm>
          <a:off x="162687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162577</xdr:rowOff>
    </xdr:from>
    <xdr:ext cx="405111" cy="259045"/>
    <xdr:sp macro="" textlink="">
      <xdr:nvSpPr>
        <xdr:cNvPr id="646" name="【保健センター・保健所】&#10;有形固定資産減価償却率該当値テキスト"/>
        <xdr:cNvSpPr txBox="1"/>
      </xdr:nvSpPr>
      <xdr:spPr>
        <a:xfrm>
          <a:off x="16357600" y="10278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145415</xdr:rowOff>
    </xdr:from>
    <xdr:to>
      <xdr:col>81</xdr:col>
      <xdr:colOff>101600</xdr:colOff>
      <xdr:row>61</xdr:row>
      <xdr:rowOff>75565</xdr:rowOff>
    </xdr:to>
    <xdr:sp macro="" textlink="">
      <xdr:nvSpPr>
        <xdr:cNvPr id="647" name="楕円 646"/>
        <xdr:cNvSpPr/>
      </xdr:nvSpPr>
      <xdr:spPr>
        <a:xfrm>
          <a:off x="15430500" y="1043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19050</xdr:rowOff>
    </xdr:from>
    <xdr:to>
      <xdr:col>85</xdr:col>
      <xdr:colOff>127000</xdr:colOff>
      <xdr:row>61</xdr:row>
      <xdr:rowOff>24765</xdr:rowOff>
    </xdr:to>
    <xdr:cxnSp macro="">
      <xdr:nvCxnSpPr>
        <xdr:cNvPr id="648" name="直線コネクタ 647"/>
        <xdr:cNvCxnSpPr/>
      </xdr:nvCxnSpPr>
      <xdr:spPr>
        <a:xfrm flipV="1">
          <a:off x="15481300" y="1047750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107315</xdr:rowOff>
    </xdr:from>
    <xdr:to>
      <xdr:col>76</xdr:col>
      <xdr:colOff>165100</xdr:colOff>
      <xdr:row>61</xdr:row>
      <xdr:rowOff>37465</xdr:rowOff>
    </xdr:to>
    <xdr:sp macro="" textlink="">
      <xdr:nvSpPr>
        <xdr:cNvPr id="649" name="楕円 648"/>
        <xdr:cNvSpPr/>
      </xdr:nvSpPr>
      <xdr:spPr>
        <a:xfrm>
          <a:off x="14541500" y="1039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158115</xdr:rowOff>
    </xdr:from>
    <xdr:to>
      <xdr:col>81</xdr:col>
      <xdr:colOff>50800</xdr:colOff>
      <xdr:row>61</xdr:row>
      <xdr:rowOff>24765</xdr:rowOff>
    </xdr:to>
    <xdr:cxnSp macro="">
      <xdr:nvCxnSpPr>
        <xdr:cNvPr id="650" name="直線コネクタ 649"/>
        <xdr:cNvCxnSpPr/>
      </xdr:nvCxnSpPr>
      <xdr:spPr>
        <a:xfrm>
          <a:off x="14592300" y="104451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69215</xdr:rowOff>
    </xdr:from>
    <xdr:to>
      <xdr:col>72</xdr:col>
      <xdr:colOff>38100</xdr:colOff>
      <xdr:row>60</xdr:row>
      <xdr:rowOff>170815</xdr:rowOff>
    </xdr:to>
    <xdr:sp macro="" textlink="">
      <xdr:nvSpPr>
        <xdr:cNvPr id="651" name="楕円 650"/>
        <xdr:cNvSpPr/>
      </xdr:nvSpPr>
      <xdr:spPr>
        <a:xfrm>
          <a:off x="13652500" y="1035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120015</xdr:rowOff>
    </xdr:from>
    <xdr:to>
      <xdr:col>76</xdr:col>
      <xdr:colOff>114300</xdr:colOff>
      <xdr:row>60</xdr:row>
      <xdr:rowOff>158115</xdr:rowOff>
    </xdr:to>
    <xdr:cxnSp macro="">
      <xdr:nvCxnSpPr>
        <xdr:cNvPr id="652" name="直線コネクタ 651"/>
        <xdr:cNvCxnSpPr/>
      </xdr:nvCxnSpPr>
      <xdr:spPr>
        <a:xfrm>
          <a:off x="13703300" y="104070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31115</xdr:rowOff>
    </xdr:from>
    <xdr:to>
      <xdr:col>67</xdr:col>
      <xdr:colOff>101600</xdr:colOff>
      <xdr:row>60</xdr:row>
      <xdr:rowOff>132715</xdr:rowOff>
    </xdr:to>
    <xdr:sp macro="" textlink="">
      <xdr:nvSpPr>
        <xdr:cNvPr id="653" name="楕円 652"/>
        <xdr:cNvSpPr/>
      </xdr:nvSpPr>
      <xdr:spPr>
        <a:xfrm>
          <a:off x="12763500" y="1031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81915</xdr:rowOff>
    </xdr:from>
    <xdr:to>
      <xdr:col>71</xdr:col>
      <xdr:colOff>177800</xdr:colOff>
      <xdr:row>60</xdr:row>
      <xdr:rowOff>120015</xdr:rowOff>
    </xdr:to>
    <xdr:cxnSp macro="">
      <xdr:nvCxnSpPr>
        <xdr:cNvPr id="654" name="直線コネクタ 653"/>
        <xdr:cNvCxnSpPr/>
      </xdr:nvCxnSpPr>
      <xdr:spPr>
        <a:xfrm>
          <a:off x="12814300" y="103689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59707</xdr:rowOff>
    </xdr:from>
    <xdr:ext cx="405111" cy="259045"/>
    <xdr:sp macro="" textlink="">
      <xdr:nvSpPr>
        <xdr:cNvPr id="655" name="n_1aveValue【保健センター・保健所】&#10;有形固定資産減価償却率"/>
        <xdr:cNvSpPr txBox="1"/>
      </xdr:nvSpPr>
      <xdr:spPr>
        <a:xfrm>
          <a:off x="15266044" y="1017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23512</xdr:rowOff>
    </xdr:from>
    <xdr:ext cx="405111" cy="259045"/>
    <xdr:sp macro="" textlink="">
      <xdr:nvSpPr>
        <xdr:cNvPr id="656" name="n_2aveValue【保健センター・保健所】&#10;有形固定資産減価償却率"/>
        <xdr:cNvSpPr txBox="1"/>
      </xdr:nvSpPr>
      <xdr:spPr>
        <a:xfrm>
          <a:off x="14389744" y="10139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166387</xdr:rowOff>
    </xdr:from>
    <xdr:ext cx="405111" cy="259045"/>
    <xdr:sp macro="" textlink="">
      <xdr:nvSpPr>
        <xdr:cNvPr id="657" name="n_3aveValue【保健センター・保健所】&#10;有形固定資産減価償却率"/>
        <xdr:cNvSpPr txBox="1"/>
      </xdr:nvSpPr>
      <xdr:spPr>
        <a:xfrm>
          <a:off x="13500744" y="1011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127652</xdr:rowOff>
    </xdr:from>
    <xdr:ext cx="405111" cy="259045"/>
    <xdr:sp macro="" textlink="">
      <xdr:nvSpPr>
        <xdr:cNvPr id="658" name="n_4aveValue【保健センター・保健所】&#10;有形固定資産減価償却率"/>
        <xdr:cNvSpPr txBox="1"/>
      </xdr:nvSpPr>
      <xdr:spPr>
        <a:xfrm>
          <a:off x="12611744" y="1041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66692</xdr:rowOff>
    </xdr:from>
    <xdr:ext cx="405111" cy="259045"/>
    <xdr:sp macro="" textlink="">
      <xdr:nvSpPr>
        <xdr:cNvPr id="659" name="n_1mainValue【保健センター・保健所】&#10;有形固定資産減価償却率"/>
        <xdr:cNvSpPr txBox="1"/>
      </xdr:nvSpPr>
      <xdr:spPr>
        <a:xfrm>
          <a:off x="15266044"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28592</xdr:rowOff>
    </xdr:from>
    <xdr:ext cx="405111" cy="259045"/>
    <xdr:sp macro="" textlink="">
      <xdr:nvSpPr>
        <xdr:cNvPr id="660" name="n_2mainValue【保健センター・保健所】&#10;有形固定資産減価償却率"/>
        <xdr:cNvSpPr txBox="1"/>
      </xdr:nvSpPr>
      <xdr:spPr>
        <a:xfrm>
          <a:off x="14389744" y="1048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161942</xdr:rowOff>
    </xdr:from>
    <xdr:ext cx="405111" cy="259045"/>
    <xdr:sp macro="" textlink="">
      <xdr:nvSpPr>
        <xdr:cNvPr id="661" name="n_3mainValue【保健センター・保健所】&#10;有形固定資産減価償却率"/>
        <xdr:cNvSpPr txBox="1"/>
      </xdr:nvSpPr>
      <xdr:spPr>
        <a:xfrm>
          <a:off x="13500744" y="1044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149242</xdr:rowOff>
    </xdr:from>
    <xdr:ext cx="405111" cy="259045"/>
    <xdr:sp macro="" textlink="">
      <xdr:nvSpPr>
        <xdr:cNvPr id="662" name="n_4mainValue【保健センター・保健所】&#10;有形固定資産減価償却率"/>
        <xdr:cNvSpPr txBox="1"/>
      </xdr:nvSpPr>
      <xdr:spPr>
        <a:xfrm>
          <a:off x="126117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3" name="直線コネクタ 67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4" name="テキスト ボックス 67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5" name="直線コネクタ 67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6" name="テキスト ボックス 67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7" name="直線コネクタ 67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8" name="テキスト ボックス 67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9" name="直線コネクタ 67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0" name="テキスト ボックス 67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1" name="直線コネクタ 68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2" name="テキスト ボックス 68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3" name="直線コネクタ 68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4" name="テキスト ボックス 68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5"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114300</xdr:rowOff>
    </xdr:from>
    <xdr:to>
      <xdr:col>116</xdr:col>
      <xdr:colOff>62864</xdr:colOff>
      <xdr:row>64</xdr:row>
      <xdr:rowOff>0</xdr:rowOff>
    </xdr:to>
    <xdr:cxnSp macro="">
      <xdr:nvCxnSpPr>
        <xdr:cNvPr id="686" name="直線コネクタ 685"/>
        <xdr:cNvCxnSpPr/>
      </xdr:nvCxnSpPr>
      <xdr:spPr>
        <a:xfrm flipV="1">
          <a:off x="22160864" y="97155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3827</xdr:rowOff>
    </xdr:from>
    <xdr:ext cx="469744" cy="259045"/>
    <xdr:sp macro="" textlink="">
      <xdr:nvSpPr>
        <xdr:cNvPr id="687" name="【保健センター・保健所】&#10;一人当たり面積最小値テキスト"/>
        <xdr:cNvSpPr txBox="1"/>
      </xdr:nvSpPr>
      <xdr:spPr>
        <a:xfrm>
          <a:off x="22199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0</xdr:rowOff>
    </xdr:from>
    <xdr:to>
      <xdr:col>116</xdr:col>
      <xdr:colOff>152400</xdr:colOff>
      <xdr:row>64</xdr:row>
      <xdr:rowOff>0</xdr:rowOff>
    </xdr:to>
    <xdr:cxnSp macro="">
      <xdr:nvCxnSpPr>
        <xdr:cNvPr id="688" name="直線コネクタ 687"/>
        <xdr:cNvCxnSpPr/>
      </xdr:nvCxnSpPr>
      <xdr:spPr>
        <a:xfrm>
          <a:off x="22072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60977</xdr:rowOff>
    </xdr:from>
    <xdr:ext cx="469744" cy="259045"/>
    <xdr:sp macro="" textlink="">
      <xdr:nvSpPr>
        <xdr:cNvPr id="689" name="【保健センター・保健所】&#10;一人当たり面積最大値テキスト"/>
        <xdr:cNvSpPr txBox="1"/>
      </xdr:nvSpPr>
      <xdr:spPr>
        <a:xfrm>
          <a:off x="22199600" y="949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114300</xdr:rowOff>
    </xdr:from>
    <xdr:to>
      <xdr:col>116</xdr:col>
      <xdr:colOff>152400</xdr:colOff>
      <xdr:row>56</xdr:row>
      <xdr:rowOff>114300</xdr:rowOff>
    </xdr:to>
    <xdr:cxnSp macro="">
      <xdr:nvCxnSpPr>
        <xdr:cNvPr id="690" name="直線コネクタ 689"/>
        <xdr:cNvCxnSpPr/>
      </xdr:nvCxnSpPr>
      <xdr:spPr>
        <a:xfrm>
          <a:off x="22072600" y="971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29227</xdr:rowOff>
    </xdr:from>
    <xdr:ext cx="469744" cy="259045"/>
    <xdr:sp macro="" textlink="">
      <xdr:nvSpPr>
        <xdr:cNvPr id="691" name="【保健センター・保健所】&#10;一人当たり面積平均値テキスト"/>
        <xdr:cNvSpPr txBox="1"/>
      </xdr:nvSpPr>
      <xdr:spPr>
        <a:xfrm>
          <a:off x="22199600" y="1031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692" name="フローチャート: 判断 691"/>
        <xdr:cNvSpPr/>
      </xdr:nvSpPr>
      <xdr:spPr>
        <a:xfrm>
          <a:off x="22110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693" name="フローチャート: 判断 692"/>
        <xdr:cNvSpPr/>
      </xdr:nvSpPr>
      <xdr:spPr>
        <a:xfrm>
          <a:off x="21272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25400</xdr:rowOff>
    </xdr:from>
    <xdr:to>
      <xdr:col>107</xdr:col>
      <xdr:colOff>101600</xdr:colOff>
      <xdr:row>61</xdr:row>
      <xdr:rowOff>127000</xdr:rowOff>
    </xdr:to>
    <xdr:sp macro="" textlink="">
      <xdr:nvSpPr>
        <xdr:cNvPr id="694" name="フローチャート: 判断 693"/>
        <xdr:cNvSpPr/>
      </xdr:nvSpPr>
      <xdr:spPr>
        <a:xfrm>
          <a:off x="20383500" y="1048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6350</xdr:rowOff>
    </xdr:from>
    <xdr:to>
      <xdr:col>102</xdr:col>
      <xdr:colOff>165100</xdr:colOff>
      <xdr:row>61</xdr:row>
      <xdr:rowOff>107950</xdr:rowOff>
    </xdr:to>
    <xdr:sp macro="" textlink="">
      <xdr:nvSpPr>
        <xdr:cNvPr id="695" name="フローチャート: 判断 694"/>
        <xdr:cNvSpPr/>
      </xdr:nvSpPr>
      <xdr:spPr>
        <a:xfrm>
          <a:off x="19494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6350</xdr:rowOff>
    </xdr:from>
    <xdr:to>
      <xdr:col>98</xdr:col>
      <xdr:colOff>38100</xdr:colOff>
      <xdr:row>61</xdr:row>
      <xdr:rowOff>107950</xdr:rowOff>
    </xdr:to>
    <xdr:sp macro="" textlink="">
      <xdr:nvSpPr>
        <xdr:cNvPr id="696" name="フローチャート: 判断 695"/>
        <xdr:cNvSpPr/>
      </xdr:nvSpPr>
      <xdr:spPr>
        <a:xfrm>
          <a:off x="18605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7" name="テキスト ボックス 69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8" name="テキスト ボックス 69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9" name="テキスト ボックス 69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0" name="テキスト ボックス 69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1" name="テキスト ボックス 70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702" name="楕円 701"/>
        <xdr:cNvSpPr/>
      </xdr:nvSpPr>
      <xdr:spPr>
        <a:xfrm>
          <a:off x="221107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22877</xdr:rowOff>
    </xdr:from>
    <xdr:ext cx="469744" cy="259045"/>
    <xdr:sp macro="" textlink="">
      <xdr:nvSpPr>
        <xdr:cNvPr id="703" name="【保健センター・保健所】&#10;一人当たり面積該当値テキスト"/>
        <xdr:cNvSpPr txBox="1"/>
      </xdr:nvSpPr>
      <xdr:spPr>
        <a:xfrm>
          <a:off x="221996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25400</xdr:rowOff>
    </xdr:from>
    <xdr:to>
      <xdr:col>112</xdr:col>
      <xdr:colOff>38100</xdr:colOff>
      <xdr:row>62</xdr:row>
      <xdr:rowOff>127000</xdr:rowOff>
    </xdr:to>
    <xdr:sp macro="" textlink="">
      <xdr:nvSpPr>
        <xdr:cNvPr id="704" name="楕円 703"/>
        <xdr:cNvSpPr/>
      </xdr:nvSpPr>
      <xdr:spPr>
        <a:xfrm>
          <a:off x="21272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76200</xdr:rowOff>
    </xdr:from>
    <xdr:to>
      <xdr:col>116</xdr:col>
      <xdr:colOff>63500</xdr:colOff>
      <xdr:row>62</xdr:row>
      <xdr:rowOff>95250</xdr:rowOff>
    </xdr:to>
    <xdr:cxnSp macro="">
      <xdr:nvCxnSpPr>
        <xdr:cNvPr id="705" name="直線コネクタ 704"/>
        <xdr:cNvCxnSpPr/>
      </xdr:nvCxnSpPr>
      <xdr:spPr>
        <a:xfrm>
          <a:off x="21323300" y="107061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25400</xdr:rowOff>
    </xdr:from>
    <xdr:to>
      <xdr:col>107</xdr:col>
      <xdr:colOff>101600</xdr:colOff>
      <xdr:row>62</xdr:row>
      <xdr:rowOff>127000</xdr:rowOff>
    </xdr:to>
    <xdr:sp macro="" textlink="">
      <xdr:nvSpPr>
        <xdr:cNvPr id="706" name="楕円 705"/>
        <xdr:cNvSpPr/>
      </xdr:nvSpPr>
      <xdr:spPr>
        <a:xfrm>
          <a:off x="20383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76200</xdr:rowOff>
    </xdr:from>
    <xdr:to>
      <xdr:col>111</xdr:col>
      <xdr:colOff>177800</xdr:colOff>
      <xdr:row>62</xdr:row>
      <xdr:rowOff>76200</xdr:rowOff>
    </xdr:to>
    <xdr:cxnSp macro="">
      <xdr:nvCxnSpPr>
        <xdr:cNvPr id="707" name="直線コネクタ 706"/>
        <xdr:cNvCxnSpPr/>
      </xdr:nvCxnSpPr>
      <xdr:spPr>
        <a:xfrm>
          <a:off x="20434300" y="1070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708" name="楕円 707"/>
        <xdr:cNvSpPr/>
      </xdr:nvSpPr>
      <xdr:spPr>
        <a:xfrm>
          <a:off x="19494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76200</xdr:rowOff>
    </xdr:from>
    <xdr:to>
      <xdr:col>107</xdr:col>
      <xdr:colOff>50800</xdr:colOff>
      <xdr:row>62</xdr:row>
      <xdr:rowOff>76200</xdr:rowOff>
    </xdr:to>
    <xdr:cxnSp macro="">
      <xdr:nvCxnSpPr>
        <xdr:cNvPr id="709" name="直線コネクタ 708"/>
        <xdr:cNvCxnSpPr/>
      </xdr:nvCxnSpPr>
      <xdr:spPr>
        <a:xfrm>
          <a:off x="19545300" y="1070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25400</xdr:rowOff>
    </xdr:from>
    <xdr:to>
      <xdr:col>98</xdr:col>
      <xdr:colOff>38100</xdr:colOff>
      <xdr:row>62</xdr:row>
      <xdr:rowOff>127000</xdr:rowOff>
    </xdr:to>
    <xdr:sp macro="" textlink="">
      <xdr:nvSpPr>
        <xdr:cNvPr id="710" name="楕円 709"/>
        <xdr:cNvSpPr/>
      </xdr:nvSpPr>
      <xdr:spPr>
        <a:xfrm>
          <a:off x="18605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76200</xdr:rowOff>
    </xdr:from>
    <xdr:to>
      <xdr:col>102</xdr:col>
      <xdr:colOff>114300</xdr:colOff>
      <xdr:row>62</xdr:row>
      <xdr:rowOff>76200</xdr:rowOff>
    </xdr:to>
    <xdr:cxnSp macro="">
      <xdr:nvCxnSpPr>
        <xdr:cNvPr id="711" name="直線コネクタ 710"/>
        <xdr:cNvCxnSpPr/>
      </xdr:nvCxnSpPr>
      <xdr:spPr>
        <a:xfrm>
          <a:off x="18656300" y="1070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124477</xdr:rowOff>
    </xdr:from>
    <xdr:ext cx="469744" cy="259045"/>
    <xdr:sp macro="" textlink="">
      <xdr:nvSpPr>
        <xdr:cNvPr id="712" name="n_1aveValue【保健センター・保健所】&#10;一人当たり面積"/>
        <xdr:cNvSpPr txBox="1"/>
      </xdr:nvSpPr>
      <xdr:spPr>
        <a:xfrm>
          <a:off x="210757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143527</xdr:rowOff>
    </xdr:from>
    <xdr:ext cx="469744" cy="259045"/>
    <xdr:sp macro="" textlink="">
      <xdr:nvSpPr>
        <xdr:cNvPr id="713" name="n_2aveValue【保健センター・保健所】&#10;一人当たり面積"/>
        <xdr:cNvSpPr txBox="1"/>
      </xdr:nvSpPr>
      <xdr:spPr>
        <a:xfrm>
          <a:off x="20199427"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124477</xdr:rowOff>
    </xdr:from>
    <xdr:ext cx="469744" cy="259045"/>
    <xdr:sp macro="" textlink="">
      <xdr:nvSpPr>
        <xdr:cNvPr id="714" name="n_3aveValue【保健センター・保健所】&#10;一人当たり面積"/>
        <xdr:cNvSpPr txBox="1"/>
      </xdr:nvSpPr>
      <xdr:spPr>
        <a:xfrm>
          <a:off x="193104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124477</xdr:rowOff>
    </xdr:from>
    <xdr:ext cx="469744" cy="259045"/>
    <xdr:sp macro="" textlink="">
      <xdr:nvSpPr>
        <xdr:cNvPr id="715" name="n_4aveValue【保健センター・保健所】&#10;一人当たり面積"/>
        <xdr:cNvSpPr txBox="1"/>
      </xdr:nvSpPr>
      <xdr:spPr>
        <a:xfrm>
          <a:off x="184214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118127</xdr:rowOff>
    </xdr:from>
    <xdr:ext cx="469744" cy="259045"/>
    <xdr:sp macro="" textlink="">
      <xdr:nvSpPr>
        <xdr:cNvPr id="716" name="n_1mainValue【保健センター・保健所】&#10;一人当たり面積"/>
        <xdr:cNvSpPr txBox="1"/>
      </xdr:nvSpPr>
      <xdr:spPr>
        <a:xfrm>
          <a:off x="210757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17" name="n_2mainValue【保健センター・保健所】&#10;一人当たり面積"/>
        <xdr:cNvSpPr txBox="1"/>
      </xdr:nvSpPr>
      <xdr:spPr>
        <a:xfrm>
          <a:off x="20199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118127</xdr:rowOff>
    </xdr:from>
    <xdr:ext cx="469744" cy="259045"/>
    <xdr:sp macro="" textlink="">
      <xdr:nvSpPr>
        <xdr:cNvPr id="718" name="n_3mainValue【保健センター・保健所】&#10;一人当たり面積"/>
        <xdr:cNvSpPr txBox="1"/>
      </xdr:nvSpPr>
      <xdr:spPr>
        <a:xfrm>
          <a:off x="19310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118127</xdr:rowOff>
    </xdr:from>
    <xdr:ext cx="469744" cy="259045"/>
    <xdr:sp macro="" textlink="">
      <xdr:nvSpPr>
        <xdr:cNvPr id="719" name="n_4mainValue【保健センター・保健所】&#10;一人当たり面積"/>
        <xdr:cNvSpPr txBox="1"/>
      </xdr:nvSpPr>
      <xdr:spPr>
        <a:xfrm>
          <a:off x="184214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0" name="正方形/長方形 71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1" name="正方形/長方形 72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2" name="正方形/長方形 72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3" name="正方形/長方形 72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4" name="正方形/長方形 72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5" name="正方形/長方形 72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6" name="正方形/長方形 72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7" name="正方形/長方形 72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8" name="テキスト ボックス 72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9" name="直線コネクタ 72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0" name="テキスト ボックス 72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1" name="直線コネクタ 73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2" name="テキスト ボックス 731"/>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3" name="直線コネクタ 73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4" name="テキスト ボックス 73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5" name="直線コネクタ 73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6" name="テキスト ボックス 73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7" name="直線コネクタ 73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8" name="テキスト ボックス 73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9" name="直線コネクタ 73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0" name="テキスト ボックス 739"/>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1" name="直線コネクタ 74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2" name="テキスト ボックス 741"/>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3"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167639</xdr:rowOff>
    </xdr:from>
    <xdr:to>
      <xdr:col>85</xdr:col>
      <xdr:colOff>126364</xdr:colOff>
      <xdr:row>85</xdr:row>
      <xdr:rowOff>156211</xdr:rowOff>
    </xdr:to>
    <xdr:cxnSp macro="">
      <xdr:nvCxnSpPr>
        <xdr:cNvPr id="744" name="直線コネクタ 743"/>
        <xdr:cNvCxnSpPr/>
      </xdr:nvCxnSpPr>
      <xdr:spPr>
        <a:xfrm flipV="1">
          <a:off x="16318864" y="13369289"/>
          <a:ext cx="0" cy="1360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160038</xdr:rowOff>
    </xdr:from>
    <xdr:ext cx="405111" cy="259045"/>
    <xdr:sp macro="" textlink="">
      <xdr:nvSpPr>
        <xdr:cNvPr id="745" name="【消防施設】&#10;有形固定資産減価償却率最小値テキスト"/>
        <xdr:cNvSpPr txBox="1"/>
      </xdr:nvSpPr>
      <xdr:spPr>
        <a:xfrm>
          <a:off x="16357600" y="1473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156211</xdr:rowOff>
    </xdr:from>
    <xdr:to>
      <xdr:col>86</xdr:col>
      <xdr:colOff>25400</xdr:colOff>
      <xdr:row>85</xdr:row>
      <xdr:rowOff>156211</xdr:rowOff>
    </xdr:to>
    <xdr:cxnSp macro="">
      <xdr:nvCxnSpPr>
        <xdr:cNvPr id="746" name="直線コネクタ 745"/>
        <xdr:cNvCxnSpPr/>
      </xdr:nvCxnSpPr>
      <xdr:spPr>
        <a:xfrm>
          <a:off x="16230600" y="1472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114316</xdr:rowOff>
    </xdr:from>
    <xdr:ext cx="405111" cy="259045"/>
    <xdr:sp macro="" textlink="">
      <xdr:nvSpPr>
        <xdr:cNvPr id="747" name="【消防施設】&#10;有形固定資産減価償却率最大値テキスト"/>
        <xdr:cNvSpPr txBox="1"/>
      </xdr:nvSpPr>
      <xdr:spPr>
        <a:xfrm>
          <a:off x="16357600" y="13144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167639</xdr:rowOff>
    </xdr:from>
    <xdr:to>
      <xdr:col>86</xdr:col>
      <xdr:colOff>25400</xdr:colOff>
      <xdr:row>77</xdr:row>
      <xdr:rowOff>167639</xdr:rowOff>
    </xdr:to>
    <xdr:cxnSp macro="">
      <xdr:nvCxnSpPr>
        <xdr:cNvPr id="748" name="直線コネクタ 747"/>
        <xdr:cNvCxnSpPr/>
      </xdr:nvCxnSpPr>
      <xdr:spPr>
        <a:xfrm>
          <a:off x="16230600" y="13369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122572</xdr:rowOff>
    </xdr:from>
    <xdr:ext cx="405111" cy="259045"/>
    <xdr:sp macro="" textlink="">
      <xdr:nvSpPr>
        <xdr:cNvPr id="749" name="【消防施設】&#10;有形固定資産減価償却率平均値テキスト"/>
        <xdr:cNvSpPr txBox="1"/>
      </xdr:nvSpPr>
      <xdr:spPr>
        <a:xfrm>
          <a:off x="16357600" y="13838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99695</xdr:rowOff>
    </xdr:from>
    <xdr:to>
      <xdr:col>85</xdr:col>
      <xdr:colOff>177800</xdr:colOff>
      <xdr:row>82</xdr:row>
      <xdr:rowOff>29845</xdr:rowOff>
    </xdr:to>
    <xdr:sp macro="" textlink="">
      <xdr:nvSpPr>
        <xdr:cNvPr id="750" name="フローチャート: 判断 749"/>
        <xdr:cNvSpPr/>
      </xdr:nvSpPr>
      <xdr:spPr>
        <a:xfrm>
          <a:off x="16268700" y="1398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52070</xdr:rowOff>
    </xdr:from>
    <xdr:to>
      <xdr:col>81</xdr:col>
      <xdr:colOff>101600</xdr:colOff>
      <xdr:row>81</xdr:row>
      <xdr:rowOff>153670</xdr:rowOff>
    </xdr:to>
    <xdr:sp macro="" textlink="">
      <xdr:nvSpPr>
        <xdr:cNvPr id="751" name="フローチャート: 判断 750"/>
        <xdr:cNvSpPr/>
      </xdr:nvSpPr>
      <xdr:spPr>
        <a:xfrm>
          <a:off x="15430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57786</xdr:rowOff>
    </xdr:from>
    <xdr:to>
      <xdr:col>76</xdr:col>
      <xdr:colOff>165100</xdr:colOff>
      <xdr:row>81</xdr:row>
      <xdr:rowOff>159386</xdr:rowOff>
    </xdr:to>
    <xdr:sp macro="" textlink="">
      <xdr:nvSpPr>
        <xdr:cNvPr id="752" name="フローチャート: 判断 751"/>
        <xdr:cNvSpPr/>
      </xdr:nvSpPr>
      <xdr:spPr>
        <a:xfrm>
          <a:off x="14541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19686</xdr:rowOff>
    </xdr:from>
    <xdr:to>
      <xdr:col>72</xdr:col>
      <xdr:colOff>38100</xdr:colOff>
      <xdr:row>81</xdr:row>
      <xdr:rowOff>121286</xdr:rowOff>
    </xdr:to>
    <xdr:sp macro="" textlink="">
      <xdr:nvSpPr>
        <xdr:cNvPr id="753" name="フローチャート: 判断 752"/>
        <xdr:cNvSpPr/>
      </xdr:nvSpPr>
      <xdr:spPr>
        <a:xfrm>
          <a:off x="13652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xdr:rowOff>
    </xdr:from>
    <xdr:to>
      <xdr:col>67</xdr:col>
      <xdr:colOff>101600</xdr:colOff>
      <xdr:row>81</xdr:row>
      <xdr:rowOff>106045</xdr:rowOff>
    </xdr:to>
    <xdr:sp macro="" textlink="">
      <xdr:nvSpPr>
        <xdr:cNvPr id="754" name="フローチャート: 判断 753"/>
        <xdr:cNvSpPr/>
      </xdr:nvSpPr>
      <xdr:spPr>
        <a:xfrm>
          <a:off x="12763500" y="1389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5" name="テキスト ボックス 75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6" name="テキスト ボックス 75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7" name="テキスト ボックス 75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8" name="テキスト ボックス 75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9" name="テキスト ボックス 75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141605</xdr:rowOff>
    </xdr:from>
    <xdr:to>
      <xdr:col>85</xdr:col>
      <xdr:colOff>177800</xdr:colOff>
      <xdr:row>85</xdr:row>
      <xdr:rowOff>71755</xdr:rowOff>
    </xdr:to>
    <xdr:sp macro="" textlink="">
      <xdr:nvSpPr>
        <xdr:cNvPr id="760" name="楕円 759"/>
        <xdr:cNvSpPr/>
      </xdr:nvSpPr>
      <xdr:spPr>
        <a:xfrm>
          <a:off x="16268700" y="1454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120032</xdr:rowOff>
    </xdr:from>
    <xdr:ext cx="405111" cy="259045"/>
    <xdr:sp macro="" textlink="">
      <xdr:nvSpPr>
        <xdr:cNvPr id="761" name="【消防施設】&#10;有形固定資産減価償却率該当値テキスト"/>
        <xdr:cNvSpPr txBox="1"/>
      </xdr:nvSpPr>
      <xdr:spPr>
        <a:xfrm>
          <a:off x="16357600" y="14521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99695</xdr:rowOff>
    </xdr:from>
    <xdr:to>
      <xdr:col>81</xdr:col>
      <xdr:colOff>101600</xdr:colOff>
      <xdr:row>85</xdr:row>
      <xdr:rowOff>29845</xdr:rowOff>
    </xdr:to>
    <xdr:sp macro="" textlink="">
      <xdr:nvSpPr>
        <xdr:cNvPr id="762" name="楕円 761"/>
        <xdr:cNvSpPr/>
      </xdr:nvSpPr>
      <xdr:spPr>
        <a:xfrm>
          <a:off x="15430500" y="1450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150495</xdr:rowOff>
    </xdr:from>
    <xdr:to>
      <xdr:col>85</xdr:col>
      <xdr:colOff>127000</xdr:colOff>
      <xdr:row>85</xdr:row>
      <xdr:rowOff>20955</xdr:rowOff>
    </xdr:to>
    <xdr:cxnSp macro="">
      <xdr:nvCxnSpPr>
        <xdr:cNvPr id="763" name="直線コネクタ 762"/>
        <xdr:cNvCxnSpPr/>
      </xdr:nvCxnSpPr>
      <xdr:spPr>
        <a:xfrm>
          <a:off x="15481300" y="1455229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57786</xdr:rowOff>
    </xdr:from>
    <xdr:to>
      <xdr:col>76</xdr:col>
      <xdr:colOff>165100</xdr:colOff>
      <xdr:row>84</xdr:row>
      <xdr:rowOff>159386</xdr:rowOff>
    </xdr:to>
    <xdr:sp macro="" textlink="">
      <xdr:nvSpPr>
        <xdr:cNvPr id="764" name="楕円 763"/>
        <xdr:cNvSpPr/>
      </xdr:nvSpPr>
      <xdr:spPr>
        <a:xfrm>
          <a:off x="14541500" y="14459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108586</xdr:rowOff>
    </xdr:from>
    <xdr:to>
      <xdr:col>81</xdr:col>
      <xdr:colOff>50800</xdr:colOff>
      <xdr:row>84</xdr:row>
      <xdr:rowOff>150495</xdr:rowOff>
    </xdr:to>
    <xdr:cxnSp macro="">
      <xdr:nvCxnSpPr>
        <xdr:cNvPr id="765" name="直線コネクタ 764"/>
        <xdr:cNvCxnSpPr/>
      </xdr:nvCxnSpPr>
      <xdr:spPr>
        <a:xfrm>
          <a:off x="14592300" y="14510386"/>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12064</xdr:rowOff>
    </xdr:from>
    <xdr:to>
      <xdr:col>72</xdr:col>
      <xdr:colOff>38100</xdr:colOff>
      <xdr:row>84</xdr:row>
      <xdr:rowOff>113664</xdr:rowOff>
    </xdr:to>
    <xdr:sp macro="" textlink="">
      <xdr:nvSpPr>
        <xdr:cNvPr id="766" name="楕円 765"/>
        <xdr:cNvSpPr/>
      </xdr:nvSpPr>
      <xdr:spPr>
        <a:xfrm>
          <a:off x="13652500" y="1441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62864</xdr:rowOff>
    </xdr:from>
    <xdr:to>
      <xdr:col>76</xdr:col>
      <xdr:colOff>114300</xdr:colOff>
      <xdr:row>84</xdr:row>
      <xdr:rowOff>108586</xdr:rowOff>
    </xdr:to>
    <xdr:cxnSp macro="">
      <xdr:nvCxnSpPr>
        <xdr:cNvPr id="767" name="直線コネクタ 766"/>
        <xdr:cNvCxnSpPr/>
      </xdr:nvCxnSpPr>
      <xdr:spPr>
        <a:xfrm>
          <a:off x="13703300" y="14464664"/>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137795</xdr:rowOff>
    </xdr:from>
    <xdr:to>
      <xdr:col>67</xdr:col>
      <xdr:colOff>101600</xdr:colOff>
      <xdr:row>84</xdr:row>
      <xdr:rowOff>67945</xdr:rowOff>
    </xdr:to>
    <xdr:sp macro="" textlink="">
      <xdr:nvSpPr>
        <xdr:cNvPr id="768" name="楕円 767"/>
        <xdr:cNvSpPr/>
      </xdr:nvSpPr>
      <xdr:spPr>
        <a:xfrm>
          <a:off x="12763500" y="1436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17145</xdr:rowOff>
    </xdr:from>
    <xdr:to>
      <xdr:col>71</xdr:col>
      <xdr:colOff>177800</xdr:colOff>
      <xdr:row>84</xdr:row>
      <xdr:rowOff>62864</xdr:rowOff>
    </xdr:to>
    <xdr:cxnSp macro="">
      <xdr:nvCxnSpPr>
        <xdr:cNvPr id="769" name="直線コネクタ 768"/>
        <xdr:cNvCxnSpPr/>
      </xdr:nvCxnSpPr>
      <xdr:spPr>
        <a:xfrm>
          <a:off x="12814300" y="14418945"/>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170197</xdr:rowOff>
    </xdr:from>
    <xdr:ext cx="405111" cy="259045"/>
    <xdr:sp macro="" textlink="">
      <xdr:nvSpPr>
        <xdr:cNvPr id="770" name="n_1aveValue【消防施設】&#10;有形固定資産減価償却率"/>
        <xdr:cNvSpPr txBox="1"/>
      </xdr:nvSpPr>
      <xdr:spPr>
        <a:xfrm>
          <a:off x="152660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4463</xdr:rowOff>
    </xdr:from>
    <xdr:ext cx="405111" cy="259045"/>
    <xdr:sp macro="" textlink="">
      <xdr:nvSpPr>
        <xdr:cNvPr id="771" name="n_2aveValue【消防施設】&#10;有形固定資産減価償却率"/>
        <xdr:cNvSpPr txBox="1"/>
      </xdr:nvSpPr>
      <xdr:spPr>
        <a:xfrm>
          <a:off x="14389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137813</xdr:rowOff>
    </xdr:from>
    <xdr:ext cx="405111" cy="259045"/>
    <xdr:sp macro="" textlink="">
      <xdr:nvSpPr>
        <xdr:cNvPr id="772" name="n_3aveValue【消防施設】&#10;有形固定資産減価償却率"/>
        <xdr:cNvSpPr txBox="1"/>
      </xdr:nvSpPr>
      <xdr:spPr>
        <a:xfrm>
          <a:off x="135007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122572</xdr:rowOff>
    </xdr:from>
    <xdr:ext cx="405111" cy="259045"/>
    <xdr:sp macro="" textlink="">
      <xdr:nvSpPr>
        <xdr:cNvPr id="773" name="n_4aveValue【消防施設】&#10;有形固定資産減価償却率"/>
        <xdr:cNvSpPr txBox="1"/>
      </xdr:nvSpPr>
      <xdr:spPr>
        <a:xfrm>
          <a:off x="12611744" y="1366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20972</xdr:rowOff>
    </xdr:from>
    <xdr:ext cx="405111" cy="259045"/>
    <xdr:sp macro="" textlink="">
      <xdr:nvSpPr>
        <xdr:cNvPr id="774" name="n_1mainValue【消防施設】&#10;有形固定資産減価償却率"/>
        <xdr:cNvSpPr txBox="1"/>
      </xdr:nvSpPr>
      <xdr:spPr>
        <a:xfrm>
          <a:off x="15266044" y="1459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150513</xdr:rowOff>
    </xdr:from>
    <xdr:ext cx="405111" cy="259045"/>
    <xdr:sp macro="" textlink="">
      <xdr:nvSpPr>
        <xdr:cNvPr id="775" name="n_2mainValue【消防施設】&#10;有形固定資産減価償却率"/>
        <xdr:cNvSpPr txBox="1"/>
      </xdr:nvSpPr>
      <xdr:spPr>
        <a:xfrm>
          <a:off x="14389744" y="1455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104791</xdr:rowOff>
    </xdr:from>
    <xdr:ext cx="405111" cy="259045"/>
    <xdr:sp macro="" textlink="">
      <xdr:nvSpPr>
        <xdr:cNvPr id="776" name="n_3mainValue【消防施設】&#10;有形固定資産減価償却率"/>
        <xdr:cNvSpPr txBox="1"/>
      </xdr:nvSpPr>
      <xdr:spPr>
        <a:xfrm>
          <a:off x="13500744" y="14506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59072</xdr:rowOff>
    </xdr:from>
    <xdr:ext cx="405111" cy="259045"/>
    <xdr:sp macro="" textlink="">
      <xdr:nvSpPr>
        <xdr:cNvPr id="777" name="n_4mainValue【消防施設】&#10;有形固定資産減価償却率"/>
        <xdr:cNvSpPr txBox="1"/>
      </xdr:nvSpPr>
      <xdr:spPr>
        <a:xfrm>
          <a:off x="12611744" y="1446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8" name="正方形/長方形 77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9" name="正方形/長方形 77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0" name="正方形/長方形 77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1" name="正方形/長方形 78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2" name="正方形/長方形 78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3" name="正方形/長方形 78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4" name="正方形/長方形 78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5" name="正方形/長方形 78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6" name="テキスト ボックス 78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7" name="直線コネクタ 78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8" name="直線コネクタ 787"/>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9" name="テキスト ボックス 788"/>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0" name="直線コネクタ 789"/>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1" name="テキスト ボックス 790"/>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2" name="直線コネクタ 791"/>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3" name="テキスト ボックス 792"/>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4" name="直線コネクタ 793"/>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5" name="テキスト ボックス 794"/>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6" name="直線コネクタ 795"/>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7" name="テキスト ボックス 796"/>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8" name="直線コネクタ 79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9" name="テキスト ボックス 79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86</xdr:row>
      <xdr:rowOff>102870</xdr:rowOff>
    </xdr:to>
    <xdr:cxnSp macro="">
      <xdr:nvCxnSpPr>
        <xdr:cNvPr id="801" name="直線コネクタ 800"/>
        <xdr:cNvCxnSpPr/>
      </xdr:nvCxnSpPr>
      <xdr:spPr>
        <a:xfrm flipV="1">
          <a:off x="22160864" y="1329690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2" name="【消防施設】&#10;一人当たり面積最小値テキスト"/>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3" name="直線コネクタ 802"/>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804" name="【消防施設】&#10;一人当たり面積最大値テキスト"/>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805" name="直線コネクタ 804"/>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6366</xdr:rowOff>
    </xdr:from>
    <xdr:ext cx="469744" cy="259045"/>
    <xdr:sp macro="" textlink="">
      <xdr:nvSpPr>
        <xdr:cNvPr id="806" name="【消防施設】&#10;一人当たり面積平均値テキスト"/>
        <xdr:cNvSpPr txBox="1"/>
      </xdr:nvSpPr>
      <xdr:spPr>
        <a:xfrm>
          <a:off x="22199600" y="14408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154939</xdr:rowOff>
    </xdr:from>
    <xdr:to>
      <xdr:col>116</xdr:col>
      <xdr:colOff>114300</xdr:colOff>
      <xdr:row>85</xdr:row>
      <xdr:rowOff>85089</xdr:rowOff>
    </xdr:to>
    <xdr:sp macro="" textlink="">
      <xdr:nvSpPr>
        <xdr:cNvPr id="807" name="フローチャート: 判断 806"/>
        <xdr:cNvSpPr/>
      </xdr:nvSpPr>
      <xdr:spPr>
        <a:xfrm>
          <a:off x="22110700" y="1455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6350</xdr:rowOff>
    </xdr:from>
    <xdr:to>
      <xdr:col>112</xdr:col>
      <xdr:colOff>38100</xdr:colOff>
      <xdr:row>85</xdr:row>
      <xdr:rowOff>107950</xdr:rowOff>
    </xdr:to>
    <xdr:sp macro="" textlink="">
      <xdr:nvSpPr>
        <xdr:cNvPr id="808" name="フローチャート: 判断 807"/>
        <xdr:cNvSpPr/>
      </xdr:nvSpPr>
      <xdr:spPr>
        <a:xfrm>
          <a:off x="212725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10161</xdr:rowOff>
    </xdr:from>
    <xdr:to>
      <xdr:col>107</xdr:col>
      <xdr:colOff>101600</xdr:colOff>
      <xdr:row>85</xdr:row>
      <xdr:rowOff>111761</xdr:rowOff>
    </xdr:to>
    <xdr:sp macro="" textlink="">
      <xdr:nvSpPr>
        <xdr:cNvPr id="809" name="フローチャート: 判断 808"/>
        <xdr:cNvSpPr/>
      </xdr:nvSpPr>
      <xdr:spPr>
        <a:xfrm>
          <a:off x="20383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10161</xdr:rowOff>
    </xdr:from>
    <xdr:to>
      <xdr:col>102</xdr:col>
      <xdr:colOff>165100</xdr:colOff>
      <xdr:row>85</xdr:row>
      <xdr:rowOff>111761</xdr:rowOff>
    </xdr:to>
    <xdr:sp macro="" textlink="">
      <xdr:nvSpPr>
        <xdr:cNvPr id="810" name="フローチャート: 判断 809"/>
        <xdr:cNvSpPr/>
      </xdr:nvSpPr>
      <xdr:spPr>
        <a:xfrm>
          <a:off x="19494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40639</xdr:rowOff>
    </xdr:from>
    <xdr:to>
      <xdr:col>98</xdr:col>
      <xdr:colOff>38100</xdr:colOff>
      <xdr:row>85</xdr:row>
      <xdr:rowOff>142239</xdr:rowOff>
    </xdr:to>
    <xdr:sp macro="" textlink="">
      <xdr:nvSpPr>
        <xdr:cNvPr id="811" name="フローチャート: 判断 810"/>
        <xdr:cNvSpPr/>
      </xdr:nvSpPr>
      <xdr:spPr>
        <a:xfrm>
          <a:off x="18605500" y="1461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2" name="テキスト ボックス 81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3" name="テキスト ボックス 81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4" name="テキスト ボックス 81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5" name="テキスト ボックス 81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6" name="テキスト ボックス 81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44450</xdr:rowOff>
    </xdr:from>
    <xdr:to>
      <xdr:col>116</xdr:col>
      <xdr:colOff>114300</xdr:colOff>
      <xdr:row>86</xdr:row>
      <xdr:rowOff>146050</xdr:rowOff>
    </xdr:to>
    <xdr:sp macro="" textlink="">
      <xdr:nvSpPr>
        <xdr:cNvPr id="817" name="楕円 816"/>
        <xdr:cNvSpPr/>
      </xdr:nvSpPr>
      <xdr:spPr>
        <a:xfrm>
          <a:off x="221107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130827</xdr:rowOff>
    </xdr:from>
    <xdr:ext cx="469744" cy="259045"/>
    <xdr:sp macro="" textlink="">
      <xdr:nvSpPr>
        <xdr:cNvPr id="818" name="【消防施設】&#10;一人当たり面積該当値テキスト"/>
        <xdr:cNvSpPr txBox="1"/>
      </xdr:nvSpPr>
      <xdr:spPr>
        <a:xfrm>
          <a:off x="22199600" y="1470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44450</xdr:rowOff>
    </xdr:from>
    <xdr:to>
      <xdr:col>112</xdr:col>
      <xdr:colOff>38100</xdr:colOff>
      <xdr:row>86</xdr:row>
      <xdr:rowOff>146050</xdr:rowOff>
    </xdr:to>
    <xdr:sp macro="" textlink="">
      <xdr:nvSpPr>
        <xdr:cNvPr id="819" name="楕円 818"/>
        <xdr:cNvSpPr/>
      </xdr:nvSpPr>
      <xdr:spPr>
        <a:xfrm>
          <a:off x="21272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95250</xdr:rowOff>
    </xdr:from>
    <xdr:to>
      <xdr:col>116</xdr:col>
      <xdr:colOff>63500</xdr:colOff>
      <xdr:row>86</xdr:row>
      <xdr:rowOff>95250</xdr:rowOff>
    </xdr:to>
    <xdr:cxnSp macro="">
      <xdr:nvCxnSpPr>
        <xdr:cNvPr id="820" name="直線コネクタ 819"/>
        <xdr:cNvCxnSpPr/>
      </xdr:nvCxnSpPr>
      <xdr:spPr>
        <a:xfrm>
          <a:off x="21323300" y="14839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44450</xdr:rowOff>
    </xdr:from>
    <xdr:to>
      <xdr:col>107</xdr:col>
      <xdr:colOff>101600</xdr:colOff>
      <xdr:row>86</xdr:row>
      <xdr:rowOff>146050</xdr:rowOff>
    </xdr:to>
    <xdr:sp macro="" textlink="">
      <xdr:nvSpPr>
        <xdr:cNvPr id="821" name="楕円 820"/>
        <xdr:cNvSpPr/>
      </xdr:nvSpPr>
      <xdr:spPr>
        <a:xfrm>
          <a:off x="20383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95250</xdr:rowOff>
    </xdr:from>
    <xdr:to>
      <xdr:col>111</xdr:col>
      <xdr:colOff>177800</xdr:colOff>
      <xdr:row>86</xdr:row>
      <xdr:rowOff>95250</xdr:rowOff>
    </xdr:to>
    <xdr:cxnSp macro="">
      <xdr:nvCxnSpPr>
        <xdr:cNvPr id="822" name="直線コネクタ 821"/>
        <xdr:cNvCxnSpPr/>
      </xdr:nvCxnSpPr>
      <xdr:spPr>
        <a:xfrm>
          <a:off x="20434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44450</xdr:rowOff>
    </xdr:from>
    <xdr:to>
      <xdr:col>102</xdr:col>
      <xdr:colOff>165100</xdr:colOff>
      <xdr:row>86</xdr:row>
      <xdr:rowOff>146050</xdr:rowOff>
    </xdr:to>
    <xdr:sp macro="" textlink="">
      <xdr:nvSpPr>
        <xdr:cNvPr id="823" name="楕円 822"/>
        <xdr:cNvSpPr/>
      </xdr:nvSpPr>
      <xdr:spPr>
        <a:xfrm>
          <a:off x="19494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95250</xdr:rowOff>
    </xdr:from>
    <xdr:to>
      <xdr:col>107</xdr:col>
      <xdr:colOff>50800</xdr:colOff>
      <xdr:row>86</xdr:row>
      <xdr:rowOff>95250</xdr:rowOff>
    </xdr:to>
    <xdr:cxnSp macro="">
      <xdr:nvCxnSpPr>
        <xdr:cNvPr id="824" name="直線コネクタ 823"/>
        <xdr:cNvCxnSpPr/>
      </xdr:nvCxnSpPr>
      <xdr:spPr>
        <a:xfrm>
          <a:off x="19545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44450</xdr:rowOff>
    </xdr:from>
    <xdr:to>
      <xdr:col>98</xdr:col>
      <xdr:colOff>38100</xdr:colOff>
      <xdr:row>86</xdr:row>
      <xdr:rowOff>146050</xdr:rowOff>
    </xdr:to>
    <xdr:sp macro="" textlink="">
      <xdr:nvSpPr>
        <xdr:cNvPr id="825" name="楕円 824"/>
        <xdr:cNvSpPr/>
      </xdr:nvSpPr>
      <xdr:spPr>
        <a:xfrm>
          <a:off x="18605500" y="1478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95250</xdr:rowOff>
    </xdr:from>
    <xdr:to>
      <xdr:col>102</xdr:col>
      <xdr:colOff>114300</xdr:colOff>
      <xdr:row>86</xdr:row>
      <xdr:rowOff>95250</xdr:rowOff>
    </xdr:to>
    <xdr:cxnSp macro="">
      <xdr:nvCxnSpPr>
        <xdr:cNvPr id="826" name="直線コネクタ 825"/>
        <xdr:cNvCxnSpPr/>
      </xdr:nvCxnSpPr>
      <xdr:spPr>
        <a:xfrm>
          <a:off x="18656300" y="1483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124477</xdr:rowOff>
    </xdr:from>
    <xdr:ext cx="469744" cy="259045"/>
    <xdr:sp macro="" textlink="">
      <xdr:nvSpPr>
        <xdr:cNvPr id="827" name="n_1aveValue【消防施設】&#10;一人当たり面積"/>
        <xdr:cNvSpPr txBox="1"/>
      </xdr:nvSpPr>
      <xdr:spPr>
        <a:xfrm>
          <a:off x="21075727"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128288</xdr:rowOff>
    </xdr:from>
    <xdr:ext cx="469744" cy="259045"/>
    <xdr:sp macro="" textlink="">
      <xdr:nvSpPr>
        <xdr:cNvPr id="828" name="n_2aveValue【消防施設】&#10;一人当たり面積"/>
        <xdr:cNvSpPr txBox="1"/>
      </xdr:nvSpPr>
      <xdr:spPr>
        <a:xfrm>
          <a:off x="20199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128288</xdr:rowOff>
    </xdr:from>
    <xdr:ext cx="469744" cy="259045"/>
    <xdr:sp macro="" textlink="">
      <xdr:nvSpPr>
        <xdr:cNvPr id="829" name="n_3aveValue【消防施設】&#10;一人当たり面積"/>
        <xdr:cNvSpPr txBox="1"/>
      </xdr:nvSpPr>
      <xdr:spPr>
        <a:xfrm>
          <a:off x="19310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158766</xdr:rowOff>
    </xdr:from>
    <xdr:ext cx="469744" cy="259045"/>
    <xdr:sp macro="" textlink="">
      <xdr:nvSpPr>
        <xdr:cNvPr id="830" name="n_4aveValue【消防施設】&#10;一人当たり面積"/>
        <xdr:cNvSpPr txBox="1"/>
      </xdr:nvSpPr>
      <xdr:spPr>
        <a:xfrm>
          <a:off x="18421427" y="1438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137177</xdr:rowOff>
    </xdr:from>
    <xdr:ext cx="469744" cy="259045"/>
    <xdr:sp macro="" textlink="">
      <xdr:nvSpPr>
        <xdr:cNvPr id="831" name="n_1mainValue【消防施設】&#10;一人当たり面積"/>
        <xdr:cNvSpPr txBox="1"/>
      </xdr:nvSpPr>
      <xdr:spPr>
        <a:xfrm>
          <a:off x="210757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137177</xdr:rowOff>
    </xdr:from>
    <xdr:ext cx="469744" cy="259045"/>
    <xdr:sp macro="" textlink="">
      <xdr:nvSpPr>
        <xdr:cNvPr id="832" name="n_2mainValue【消防施設】&#10;一人当たり面積"/>
        <xdr:cNvSpPr txBox="1"/>
      </xdr:nvSpPr>
      <xdr:spPr>
        <a:xfrm>
          <a:off x="20199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137177</xdr:rowOff>
    </xdr:from>
    <xdr:ext cx="469744" cy="259045"/>
    <xdr:sp macro="" textlink="">
      <xdr:nvSpPr>
        <xdr:cNvPr id="833" name="n_3mainValue【消防施設】&#10;一人当たり面積"/>
        <xdr:cNvSpPr txBox="1"/>
      </xdr:nvSpPr>
      <xdr:spPr>
        <a:xfrm>
          <a:off x="19310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137177</xdr:rowOff>
    </xdr:from>
    <xdr:ext cx="469744" cy="259045"/>
    <xdr:sp macro="" textlink="">
      <xdr:nvSpPr>
        <xdr:cNvPr id="834" name="n_4mainValue【消防施設】&#10;一人当たり面積"/>
        <xdr:cNvSpPr txBox="1"/>
      </xdr:nvSpPr>
      <xdr:spPr>
        <a:xfrm>
          <a:off x="18421427" y="1488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5" name="正方形/長方形 8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6" name="正方形/長方形 83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7" name="正方形/長方形 83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8" name="正方形/長方形 83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9" name="正方形/長方形 83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0" name="正方形/長方形 83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1" name="正方形/長方形 84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2" name="正方形/長方形 84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3" name="テキスト ボックス 84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4" name="直線コネクタ 84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5" name="テキスト ボックス 84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6" name="直線コネクタ 845"/>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7" name="テキスト ボックス 846"/>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8" name="直線コネクタ 847"/>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9" name="テキスト ボックス 848"/>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0" name="直線コネクタ 849"/>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1" name="テキスト ボックス 850"/>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2" name="直線コネクタ 851"/>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3" name="テキスト ボックス 852"/>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4" name="直線コネクタ 853"/>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5" name="テキスト ボックス 854"/>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6" name="直線コネクタ 855"/>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7" name="テキスト ボックス 856"/>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8" name="直線コネクタ 85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40277</xdr:rowOff>
    </xdr:from>
    <xdr:to>
      <xdr:col>85</xdr:col>
      <xdr:colOff>126364</xdr:colOff>
      <xdr:row>109</xdr:row>
      <xdr:rowOff>35379</xdr:rowOff>
    </xdr:to>
    <xdr:cxnSp macro="">
      <xdr:nvCxnSpPr>
        <xdr:cNvPr id="860" name="直線コネクタ 859"/>
        <xdr:cNvCxnSpPr/>
      </xdr:nvCxnSpPr>
      <xdr:spPr>
        <a:xfrm flipV="1">
          <a:off x="16318864" y="1718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1"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2" name="直線コネクタ 861"/>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158404</xdr:rowOff>
    </xdr:from>
    <xdr:ext cx="340478" cy="259045"/>
    <xdr:sp macro="" textlink="">
      <xdr:nvSpPr>
        <xdr:cNvPr id="863" name="【庁舎】&#10;有形固定資産減価償却率最大値テキスト"/>
        <xdr:cNvSpPr txBox="1"/>
      </xdr:nvSpPr>
      <xdr:spPr>
        <a:xfrm>
          <a:off x="16357600" y="1696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40277</xdr:rowOff>
    </xdr:from>
    <xdr:to>
      <xdr:col>86</xdr:col>
      <xdr:colOff>25400</xdr:colOff>
      <xdr:row>100</xdr:row>
      <xdr:rowOff>40277</xdr:rowOff>
    </xdr:to>
    <xdr:cxnSp macro="">
      <xdr:nvCxnSpPr>
        <xdr:cNvPr id="864" name="直線コネクタ 863"/>
        <xdr:cNvCxnSpPr/>
      </xdr:nvCxnSpPr>
      <xdr:spPr>
        <a:xfrm>
          <a:off x="16230600" y="1718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43378</xdr:rowOff>
    </xdr:from>
    <xdr:ext cx="405111" cy="259045"/>
    <xdr:sp macro="" textlink="">
      <xdr:nvSpPr>
        <xdr:cNvPr id="865" name="【庁舎】&#10;有形固定資産減価償却率平均値テキスト"/>
        <xdr:cNvSpPr txBox="1"/>
      </xdr:nvSpPr>
      <xdr:spPr>
        <a:xfrm>
          <a:off x="16357600" y="17702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20501</xdr:rowOff>
    </xdr:from>
    <xdr:to>
      <xdr:col>85</xdr:col>
      <xdr:colOff>177800</xdr:colOff>
      <xdr:row>104</xdr:row>
      <xdr:rowOff>122101</xdr:rowOff>
    </xdr:to>
    <xdr:sp macro="" textlink="">
      <xdr:nvSpPr>
        <xdr:cNvPr id="866" name="フローチャート: 判断 865"/>
        <xdr:cNvSpPr/>
      </xdr:nvSpPr>
      <xdr:spPr>
        <a:xfrm>
          <a:off x="162687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170724</xdr:rowOff>
    </xdr:from>
    <xdr:to>
      <xdr:col>81</xdr:col>
      <xdr:colOff>101600</xdr:colOff>
      <xdr:row>104</xdr:row>
      <xdr:rowOff>100874</xdr:rowOff>
    </xdr:to>
    <xdr:sp macro="" textlink="">
      <xdr:nvSpPr>
        <xdr:cNvPr id="867" name="フローチャート: 判断 866"/>
        <xdr:cNvSpPr/>
      </xdr:nvSpPr>
      <xdr:spPr>
        <a:xfrm>
          <a:off x="15430500" y="1783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128270</xdr:rowOff>
    </xdr:from>
    <xdr:to>
      <xdr:col>76</xdr:col>
      <xdr:colOff>165100</xdr:colOff>
      <xdr:row>104</xdr:row>
      <xdr:rowOff>58420</xdr:rowOff>
    </xdr:to>
    <xdr:sp macro="" textlink="">
      <xdr:nvSpPr>
        <xdr:cNvPr id="868" name="フローチャート: 判断 867"/>
        <xdr:cNvSpPr/>
      </xdr:nvSpPr>
      <xdr:spPr>
        <a:xfrm>
          <a:off x="14541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151130</xdr:rowOff>
    </xdr:from>
    <xdr:to>
      <xdr:col>72</xdr:col>
      <xdr:colOff>38100</xdr:colOff>
      <xdr:row>104</xdr:row>
      <xdr:rowOff>81280</xdr:rowOff>
    </xdr:to>
    <xdr:sp macro="" textlink="">
      <xdr:nvSpPr>
        <xdr:cNvPr id="869" name="フローチャート: 判断 868"/>
        <xdr:cNvSpPr/>
      </xdr:nvSpPr>
      <xdr:spPr>
        <a:xfrm>
          <a:off x="13652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152763</xdr:rowOff>
    </xdr:from>
    <xdr:to>
      <xdr:col>67</xdr:col>
      <xdr:colOff>101600</xdr:colOff>
      <xdr:row>104</xdr:row>
      <xdr:rowOff>82913</xdr:rowOff>
    </xdr:to>
    <xdr:sp macro="" textlink="">
      <xdr:nvSpPr>
        <xdr:cNvPr id="870" name="フローチャート: 判断 869"/>
        <xdr:cNvSpPr/>
      </xdr:nvSpPr>
      <xdr:spPr>
        <a:xfrm>
          <a:off x="12763500" y="1781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1" name="テキスト ボックス 87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2" name="テキスト ボックス 87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3" name="テキスト ボックス 87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4" name="テキスト ボックス 87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5" name="テキスト ボックス 87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156029</xdr:rowOff>
    </xdr:from>
    <xdr:to>
      <xdr:col>85</xdr:col>
      <xdr:colOff>177800</xdr:colOff>
      <xdr:row>109</xdr:row>
      <xdr:rowOff>86179</xdr:rowOff>
    </xdr:to>
    <xdr:sp macro="" textlink="">
      <xdr:nvSpPr>
        <xdr:cNvPr id="876" name="楕円 875"/>
        <xdr:cNvSpPr/>
      </xdr:nvSpPr>
      <xdr:spPr>
        <a:xfrm>
          <a:off x="162687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70956</xdr:rowOff>
    </xdr:from>
    <xdr:ext cx="469744" cy="259045"/>
    <xdr:sp macro="" textlink="">
      <xdr:nvSpPr>
        <xdr:cNvPr id="877" name="【庁舎】&#10;有形固定資産減価償却率該当値テキスト"/>
        <xdr:cNvSpPr txBox="1"/>
      </xdr:nvSpPr>
      <xdr:spPr>
        <a:xfrm>
          <a:off x="16357600" y="1858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156029</xdr:rowOff>
    </xdr:from>
    <xdr:to>
      <xdr:col>81</xdr:col>
      <xdr:colOff>101600</xdr:colOff>
      <xdr:row>109</xdr:row>
      <xdr:rowOff>86179</xdr:rowOff>
    </xdr:to>
    <xdr:sp macro="" textlink="">
      <xdr:nvSpPr>
        <xdr:cNvPr id="878" name="楕円 877"/>
        <xdr:cNvSpPr/>
      </xdr:nvSpPr>
      <xdr:spPr>
        <a:xfrm>
          <a:off x="15430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109</xdr:row>
      <xdr:rowOff>35379</xdr:rowOff>
    </xdr:from>
    <xdr:to>
      <xdr:col>85</xdr:col>
      <xdr:colOff>127000</xdr:colOff>
      <xdr:row>109</xdr:row>
      <xdr:rowOff>35379</xdr:rowOff>
    </xdr:to>
    <xdr:cxnSp macro="">
      <xdr:nvCxnSpPr>
        <xdr:cNvPr id="879" name="直線コネクタ 878"/>
        <xdr:cNvCxnSpPr/>
      </xdr:nvCxnSpPr>
      <xdr:spPr>
        <a:xfrm>
          <a:off x="15481300" y="1872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156029</xdr:rowOff>
    </xdr:from>
    <xdr:to>
      <xdr:col>76</xdr:col>
      <xdr:colOff>165100</xdr:colOff>
      <xdr:row>109</xdr:row>
      <xdr:rowOff>86179</xdr:rowOff>
    </xdr:to>
    <xdr:sp macro="" textlink="">
      <xdr:nvSpPr>
        <xdr:cNvPr id="880" name="楕円 879"/>
        <xdr:cNvSpPr/>
      </xdr:nvSpPr>
      <xdr:spPr>
        <a:xfrm>
          <a:off x="14541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109</xdr:row>
      <xdr:rowOff>35379</xdr:rowOff>
    </xdr:from>
    <xdr:to>
      <xdr:col>81</xdr:col>
      <xdr:colOff>50800</xdr:colOff>
      <xdr:row>109</xdr:row>
      <xdr:rowOff>35379</xdr:rowOff>
    </xdr:to>
    <xdr:cxnSp macro="">
      <xdr:nvCxnSpPr>
        <xdr:cNvPr id="881" name="直線コネクタ 880"/>
        <xdr:cNvCxnSpPr/>
      </xdr:nvCxnSpPr>
      <xdr:spPr>
        <a:xfrm>
          <a:off x="14592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156029</xdr:rowOff>
    </xdr:from>
    <xdr:to>
      <xdr:col>72</xdr:col>
      <xdr:colOff>38100</xdr:colOff>
      <xdr:row>109</xdr:row>
      <xdr:rowOff>86179</xdr:rowOff>
    </xdr:to>
    <xdr:sp macro="" textlink="">
      <xdr:nvSpPr>
        <xdr:cNvPr id="882" name="楕円 881"/>
        <xdr:cNvSpPr/>
      </xdr:nvSpPr>
      <xdr:spPr>
        <a:xfrm>
          <a:off x="13652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109</xdr:row>
      <xdr:rowOff>35379</xdr:rowOff>
    </xdr:from>
    <xdr:to>
      <xdr:col>76</xdr:col>
      <xdr:colOff>114300</xdr:colOff>
      <xdr:row>109</xdr:row>
      <xdr:rowOff>35379</xdr:rowOff>
    </xdr:to>
    <xdr:cxnSp macro="">
      <xdr:nvCxnSpPr>
        <xdr:cNvPr id="883" name="直線コネクタ 882"/>
        <xdr:cNvCxnSpPr/>
      </xdr:nvCxnSpPr>
      <xdr:spPr>
        <a:xfrm>
          <a:off x="13703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156029</xdr:rowOff>
    </xdr:from>
    <xdr:to>
      <xdr:col>67</xdr:col>
      <xdr:colOff>101600</xdr:colOff>
      <xdr:row>109</xdr:row>
      <xdr:rowOff>86179</xdr:rowOff>
    </xdr:to>
    <xdr:sp macro="" textlink="">
      <xdr:nvSpPr>
        <xdr:cNvPr id="884" name="楕円 883"/>
        <xdr:cNvSpPr/>
      </xdr:nvSpPr>
      <xdr:spPr>
        <a:xfrm>
          <a:off x="12763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109</xdr:row>
      <xdr:rowOff>35379</xdr:rowOff>
    </xdr:from>
    <xdr:to>
      <xdr:col>71</xdr:col>
      <xdr:colOff>177800</xdr:colOff>
      <xdr:row>109</xdr:row>
      <xdr:rowOff>35379</xdr:rowOff>
    </xdr:to>
    <xdr:cxnSp macro="">
      <xdr:nvCxnSpPr>
        <xdr:cNvPr id="885" name="直線コネクタ 884"/>
        <xdr:cNvCxnSpPr/>
      </xdr:nvCxnSpPr>
      <xdr:spPr>
        <a:xfrm>
          <a:off x="12814300" y="1872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117401</xdr:rowOff>
    </xdr:from>
    <xdr:ext cx="405111" cy="259045"/>
    <xdr:sp macro="" textlink="">
      <xdr:nvSpPr>
        <xdr:cNvPr id="886" name="n_1aveValue【庁舎】&#10;有形固定資産減価償却率"/>
        <xdr:cNvSpPr txBox="1"/>
      </xdr:nvSpPr>
      <xdr:spPr>
        <a:xfrm>
          <a:off x="15266044" y="1760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74947</xdr:rowOff>
    </xdr:from>
    <xdr:ext cx="405111" cy="259045"/>
    <xdr:sp macro="" textlink="">
      <xdr:nvSpPr>
        <xdr:cNvPr id="887" name="n_2aveValue【庁舎】&#10;有形固定資産減価償却率"/>
        <xdr:cNvSpPr txBox="1"/>
      </xdr:nvSpPr>
      <xdr:spPr>
        <a:xfrm>
          <a:off x="14389744" y="1756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97807</xdr:rowOff>
    </xdr:from>
    <xdr:ext cx="405111" cy="259045"/>
    <xdr:sp macro="" textlink="">
      <xdr:nvSpPr>
        <xdr:cNvPr id="888" name="n_3aveValue【庁舎】&#10;有形固定資産減価償却率"/>
        <xdr:cNvSpPr txBox="1"/>
      </xdr:nvSpPr>
      <xdr:spPr>
        <a:xfrm>
          <a:off x="13500744" y="1758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99440</xdr:rowOff>
    </xdr:from>
    <xdr:ext cx="405111" cy="259045"/>
    <xdr:sp macro="" textlink="">
      <xdr:nvSpPr>
        <xdr:cNvPr id="889" name="n_4aveValue【庁舎】&#10;有形固定資産減価償却率"/>
        <xdr:cNvSpPr txBox="1"/>
      </xdr:nvSpPr>
      <xdr:spPr>
        <a:xfrm>
          <a:off x="12611744" y="1758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109</xdr:row>
      <xdr:rowOff>77306</xdr:rowOff>
    </xdr:from>
    <xdr:ext cx="469744" cy="259045"/>
    <xdr:sp macro="" textlink="">
      <xdr:nvSpPr>
        <xdr:cNvPr id="890" name="n_1mainValue【庁舎】&#10;有形固定資産減価償却率"/>
        <xdr:cNvSpPr txBox="1"/>
      </xdr:nvSpPr>
      <xdr:spPr>
        <a:xfrm>
          <a:off x="152337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109</xdr:row>
      <xdr:rowOff>77306</xdr:rowOff>
    </xdr:from>
    <xdr:ext cx="469744" cy="259045"/>
    <xdr:sp macro="" textlink="">
      <xdr:nvSpPr>
        <xdr:cNvPr id="891" name="n_2mainValue【庁舎】&#10;有形固定資産減価償却率"/>
        <xdr:cNvSpPr txBox="1"/>
      </xdr:nvSpPr>
      <xdr:spPr>
        <a:xfrm>
          <a:off x="14357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109</xdr:row>
      <xdr:rowOff>77306</xdr:rowOff>
    </xdr:from>
    <xdr:ext cx="469744" cy="259045"/>
    <xdr:sp macro="" textlink="">
      <xdr:nvSpPr>
        <xdr:cNvPr id="892" name="n_3mainValue【庁舎】&#10;有形固定資産減価償却率"/>
        <xdr:cNvSpPr txBox="1"/>
      </xdr:nvSpPr>
      <xdr:spPr>
        <a:xfrm>
          <a:off x="13468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109</xdr:row>
      <xdr:rowOff>77306</xdr:rowOff>
    </xdr:from>
    <xdr:ext cx="469744" cy="259045"/>
    <xdr:sp macro="" textlink="">
      <xdr:nvSpPr>
        <xdr:cNvPr id="893" name="n_4mainValue【庁舎】&#10;有形固定資産減価償却率"/>
        <xdr:cNvSpPr txBox="1"/>
      </xdr:nvSpPr>
      <xdr:spPr>
        <a:xfrm>
          <a:off x="12579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4" name="正方形/長方形 89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5" name="正方形/長方形 89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6" name="正方形/長方形 89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7" name="正方形/長方形 89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8" name="正方形/長方形 89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9" name="正方形/長方形 89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0" name="正方形/長方形 89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1" name="正方形/長方形 90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2" name="テキスト ボックス 90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3" name="直線コネクタ 90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4" name="直線コネクタ 903"/>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5" name="テキスト ボックス 904"/>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6" name="直線コネクタ 905"/>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7" name="テキスト ボックス 906"/>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8" name="直線コネクタ 907"/>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9" name="テキスト ボックス 908"/>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0" name="直線コネクタ 909"/>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1" name="テキスト ボックス 910"/>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2" name="直線コネクタ 911"/>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3" name="テキスト ボックス 912"/>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4" name="直線コネクタ 913"/>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5" name="テキスト ボックス 914"/>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95794</xdr:rowOff>
    </xdr:from>
    <xdr:to>
      <xdr:col>116</xdr:col>
      <xdr:colOff>62864</xdr:colOff>
      <xdr:row>109</xdr:row>
      <xdr:rowOff>34289</xdr:rowOff>
    </xdr:to>
    <xdr:cxnSp macro="">
      <xdr:nvCxnSpPr>
        <xdr:cNvPr id="919" name="直線コネクタ 918"/>
        <xdr:cNvCxnSpPr/>
      </xdr:nvCxnSpPr>
      <xdr:spPr>
        <a:xfrm flipV="1">
          <a:off x="22160864" y="17240794"/>
          <a:ext cx="0" cy="1481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38116</xdr:rowOff>
    </xdr:from>
    <xdr:ext cx="469744" cy="259045"/>
    <xdr:sp macro="" textlink="">
      <xdr:nvSpPr>
        <xdr:cNvPr id="920" name="【庁舎】&#10;一人当たり面積最小値テキスト"/>
        <xdr:cNvSpPr txBox="1"/>
      </xdr:nvSpPr>
      <xdr:spPr>
        <a:xfrm>
          <a:off x="22199600" y="1872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34289</xdr:rowOff>
    </xdr:from>
    <xdr:to>
      <xdr:col>116</xdr:col>
      <xdr:colOff>152400</xdr:colOff>
      <xdr:row>109</xdr:row>
      <xdr:rowOff>34289</xdr:rowOff>
    </xdr:to>
    <xdr:cxnSp macro="">
      <xdr:nvCxnSpPr>
        <xdr:cNvPr id="921" name="直線コネクタ 920"/>
        <xdr:cNvCxnSpPr/>
      </xdr:nvCxnSpPr>
      <xdr:spPr>
        <a:xfrm>
          <a:off x="22072600" y="18722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42471</xdr:rowOff>
    </xdr:from>
    <xdr:ext cx="469744" cy="259045"/>
    <xdr:sp macro="" textlink="">
      <xdr:nvSpPr>
        <xdr:cNvPr id="922" name="【庁舎】&#10;一人当たり面積最大値テキスト"/>
        <xdr:cNvSpPr txBox="1"/>
      </xdr:nvSpPr>
      <xdr:spPr>
        <a:xfrm>
          <a:off x="22199600" y="17016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95794</xdr:rowOff>
    </xdr:from>
    <xdr:to>
      <xdr:col>116</xdr:col>
      <xdr:colOff>152400</xdr:colOff>
      <xdr:row>100</xdr:row>
      <xdr:rowOff>95794</xdr:rowOff>
    </xdr:to>
    <xdr:cxnSp macro="">
      <xdr:nvCxnSpPr>
        <xdr:cNvPr id="923" name="直線コネクタ 922"/>
        <xdr:cNvCxnSpPr/>
      </xdr:nvCxnSpPr>
      <xdr:spPr>
        <a:xfrm>
          <a:off x="22072600" y="1724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154413</xdr:rowOff>
    </xdr:from>
    <xdr:ext cx="469744" cy="259045"/>
    <xdr:sp macro="" textlink="">
      <xdr:nvSpPr>
        <xdr:cNvPr id="924" name="【庁舎】&#10;一人当たり面積平均値テキスト"/>
        <xdr:cNvSpPr txBox="1"/>
      </xdr:nvSpPr>
      <xdr:spPr>
        <a:xfrm>
          <a:off x="22199600" y="183281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131536</xdr:rowOff>
    </xdr:from>
    <xdr:to>
      <xdr:col>116</xdr:col>
      <xdr:colOff>114300</xdr:colOff>
      <xdr:row>108</xdr:row>
      <xdr:rowOff>61686</xdr:rowOff>
    </xdr:to>
    <xdr:sp macro="" textlink="">
      <xdr:nvSpPr>
        <xdr:cNvPr id="925" name="フローチャート: 判断 924"/>
        <xdr:cNvSpPr/>
      </xdr:nvSpPr>
      <xdr:spPr>
        <a:xfrm>
          <a:off x="22110700" y="1847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157662</xdr:rowOff>
    </xdr:from>
    <xdr:to>
      <xdr:col>112</xdr:col>
      <xdr:colOff>38100</xdr:colOff>
      <xdr:row>108</xdr:row>
      <xdr:rowOff>87812</xdr:rowOff>
    </xdr:to>
    <xdr:sp macro="" textlink="">
      <xdr:nvSpPr>
        <xdr:cNvPr id="926" name="フローチャート: 判断 925"/>
        <xdr:cNvSpPr/>
      </xdr:nvSpPr>
      <xdr:spPr>
        <a:xfrm>
          <a:off x="21272500" y="1850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157662</xdr:rowOff>
    </xdr:from>
    <xdr:to>
      <xdr:col>107</xdr:col>
      <xdr:colOff>101600</xdr:colOff>
      <xdr:row>108</xdr:row>
      <xdr:rowOff>87812</xdr:rowOff>
    </xdr:to>
    <xdr:sp macro="" textlink="">
      <xdr:nvSpPr>
        <xdr:cNvPr id="927" name="フローチャート: 判断 926"/>
        <xdr:cNvSpPr/>
      </xdr:nvSpPr>
      <xdr:spPr>
        <a:xfrm>
          <a:off x="20383500" y="18502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160927</xdr:rowOff>
    </xdr:from>
    <xdr:to>
      <xdr:col>102</xdr:col>
      <xdr:colOff>165100</xdr:colOff>
      <xdr:row>108</xdr:row>
      <xdr:rowOff>91077</xdr:rowOff>
    </xdr:to>
    <xdr:sp macro="" textlink="">
      <xdr:nvSpPr>
        <xdr:cNvPr id="928" name="フローチャート: 判断 927"/>
        <xdr:cNvSpPr/>
      </xdr:nvSpPr>
      <xdr:spPr>
        <a:xfrm>
          <a:off x="19494500" y="185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164193</xdr:rowOff>
    </xdr:from>
    <xdr:to>
      <xdr:col>98</xdr:col>
      <xdr:colOff>38100</xdr:colOff>
      <xdr:row>108</xdr:row>
      <xdr:rowOff>94343</xdr:rowOff>
    </xdr:to>
    <xdr:sp macro="" textlink="">
      <xdr:nvSpPr>
        <xdr:cNvPr id="929" name="フローチャート: 判断 928"/>
        <xdr:cNvSpPr/>
      </xdr:nvSpPr>
      <xdr:spPr>
        <a:xfrm>
          <a:off x="18605500" y="1850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123371</xdr:rowOff>
    </xdr:from>
    <xdr:to>
      <xdr:col>116</xdr:col>
      <xdr:colOff>114300</xdr:colOff>
      <xdr:row>109</xdr:row>
      <xdr:rowOff>53521</xdr:rowOff>
    </xdr:to>
    <xdr:sp macro="" textlink="">
      <xdr:nvSpPr>
        <xdr:cNvPr id="935" name="楕円 934"/>
        <xdr:cNvSpPr/>
      </xdr:nvSpPr>
      <xdr:spPr>
        <a:xfrm>
          <a:off x="22110700" y="1863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38298</xdr:rowOff>
    </xdr:from>
    <xdr:ext cx="469744" cy="259045"/>
    <xdr:sp macro="" textlink="">
      <xdr:nvSpPr>
        <xdr:cNvPr id="936" name="【庁舎】&#10;一人当たり面積該当値テキスト"/>
        <xdr:cNvSpPr txBox="1"/>
      </xdr:nvSpPr>
      <xdr:spPr>
        <a:xfrm>
          <a:off x="22199600" y="1855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123371</xdr:rowOff>
    </xdr:from>
    <xdr:to>
      <xdr:col>112</xdr:col>
      <xdr:colOff>38100</xdr:colOff>
      <xdr:row>109</xdr:row>
      <xdr:rowOff>53521</xdr:rowOff>
    </xdr:to>
    <xdr:sp macro="" textlink="">
      <xdr:nvSpPr>
        <xdr:cNvPr id="937" name="楕円 936"/>
        <xdr:cNvSpPr/>
      </xdr:nvSpPr>
      <xdr:spPr>
        <a:xfrm>
          <a:off x="21272500" y="1863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109</xdr:row>
      <xdr:rowOff>2721</xdr:rowOff>
    </xdr:from>
    <xdr:to>
      <xdr:col>116</xdr:col>
      <xdr:colOff>63500</xdr:colOff>
      <xdr:row>109</xdr:row>
      <xdr:rowOff>2721</xdr:rowOff>
    </xdr:to>
    <xdr:cxnSp macro="">
      <xdr:nvCxnSpPr>
        <xdr:cNvPr id="938" name="直線コネクタ 937"/>
        <xdr:cNvCxnSpPr/>
      </xdr:nvCxnSpPr>
      <xdr:spPr>
        <a:xfrm>
          <a:off x="21323300" y="186907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123371</xdr:rowOff>
    </xdr:from>
    <xdr:to>
      <xdr:col>107</xdr:col>
      <xdr:colOff>101600</xdr:colOff>
      <xdr:row>109</xdr:row>
      <xdr:rowOff>53521</xdr:rowOff>
    </xdr:to>
    <xdr:sp macro="" textlink="">
      <xdr:nvSpPr>
        <xdr:cNvPr id="939" name="楕円 938"/>
        <xdr:cNvSpPr/>
      </xdr:nvSpPr>
      <xdr:spPr>
        <a:xfrm>
          <a:off x="20383500" y="1863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109</xdr:row>
      <xdr:rowOff>2721</xdr:rowOff>
    </xdr:from>
    <xdr:to>
      <xdr:col>111</xdr:col>
      <xdr:colOff>177800</xdr:colOff>
      <xdr:row>109</xdr:row>
      <xdr:rowOff>2721</xdr:rowOff>
    </xdr:to>
    <xdr:cxnSp macro="">
      <xdr:nvCxnSpPr>
        <xdr:cNvPr id="940" name="直線コネクタ 939"/>
        <xdr:cNvCxnSpPr/>
      </xdr:nvCxnSpPr>
      <xdr:spPr>
        <a:xfrm>
          <a:off x="20434300" y="186907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122282</xdr:rowOff>
    </xdr:from>
    <xdr:to>
      <xdr:col>102</xdr:col>
      <xdr:colOff>165100</xdr:colOff>
      <xdr:row>109</xdr:row>
      <xdr:rowOff>52432</xdr:rowOff>
    </xdr:to>
    <xdr:sp macro="" textlink="">
      <xdr:nvSpPr>
        <xdr:cNvPr id="941" name="楕円 940"/>
        <xdr:cNvSpPr/>
      </xdr:nvSpPr>
      <xdr:spPr>
        <a:xfrm>
          <a:off x="19494500" y="1863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109</xdr:row>
      <xdr:rowOff>1632</xdr:rowOff>
    </xdr:from>
    <xdr:to>
      <xdr:col>107</xdr:col>
      <xdr:colOff>50800</xdr:colOff>
      <xdr:row>109</xdr:row>
      <xdr:rowOff>2721</xdr:rowOff>
    </xdr:to>
    <xdr:cxnSp macro="">
      <xdr:nvCxnSpPr>
        <xdr:cNvPr id="942" name="直線コネクタ 941"/>
        <xdr:cNvCxnSpPr/>
      </xdr:nvCxnSpPr>
      <xdr:spPr>
        <a:xfrm>
          <a:off x="19545300" y="18689682"/>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122282</xdr:rowOff>
    </xdr:from>
    <xdr:to>
      <xdr:col>98</xdr:col>
      <xdr:colOff>38100</xdr:colOff>
      <xdr:row>109</xdr:row>
      <xdr:rowOff>52432</xdr:rowOff>
    </xdr:to>
    <xdr:sp macro="" textlink="">
      <xdr:nvSpPr>
        <xdr:cNvPr id="943" name="楕円 942"/>
        <xdr:cNvSpPr/>
      </xdr:nvSpPr>
      <xdr:spPr>
        <a:xfrm>
          <a:off x="18605500" y="1863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109</xdr:row>
      <xdr:rowOff>1632</xdr:rowOff>
    </xdr:from>
    <xdr:to>
      <xdr:col>102</xdr:col>
      <xdr:colOff>114300</xdr:colOff>
      <xdr:row>109</xdr:row>
      <xdr:rowOff>1632</xdr:rowOff>
    </xdr:to>
    <xdr:cxnSp macro="">
      <xdr:nvCxnSpPr>
        <xdr:cNvPr id="944" name="直線コネクタ 943"/>
        <xdr:cNvCxnSpPr/>
      </xdr:nvCxnSpPr>
      <xdr:spPr>
        <a:xfrm>
          <a:off x="18656300" y="186896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104339</xdr:rowOff>
    </xdr:from>
    <xdr:ext cx="469744" cy="259045"/>
    <xdr:sp macro="" textlink="">
      <xdr:nvSpPr>
        <xdr:cNvPr id="945" name="n_1aveValue【庁舎】&#10;一人当たり面積"/>
        <xdr:cNvSpPr txBox="1"/>
      </xdr:nvSpPr>
      <xdr:spPr>
        <a:xfrm>
          <a:off x="21075727" y="18278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104339</xdr:rowOff>
    </xdr:from>
    <xdr:ext cx="469744" cy="259045"/>
    <xdr:sp macro="" textlink="">
      <xdr:nvSpPr>
        <xdr:cNvPr id="946" name="n_2aveValue【庁舎】&#10;一人当たり面積"/>
        <xdr:cNvSpPr txBox="1"/>
      </xdr:nvSpPr>
      <xdr:spPr>
        <a:xfrm>
          <a:off x="20199427" y="18278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107604</xdr:rowOff>
    </xdr:from>
    <xdr:ext cx="469744" cy="259045"/>
    <xdr:sp macro="" textlink="">
      <xdr:nvSpPr>
        <xdr:cNvPr id="947" name="n_3aveValue【庁舎】&#10;一人当たり面積"/>
        <xdr:cNvSpPr txBox="1"/>
      </xdr:nvSpPr>
      <xdr:spPr>
        <a:xfrm>
          <a:off x="19310427" y="1828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110870</xdr:rowOff>
    </xdr:from>
    <xdr:ext cx="469744" cy="259045"/>
    <xdr:sp macro="" textlink="">
      <xdr:nvSpPr>
        <xdr:cNvPr id="948" name="n_4aveValue【庁舎】&#10;一人当たり面積"/>
        <xdr:cNvSpPr txBox="1"/>
      </xdr:nvSpPr>
      <xdr:spPr>
        <a:xfrm>
          <a:off x="18421427" y="18284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44648</xdr:rowOff>
    </xdr:from>
    <xdr:ext cx="469744" cy="259045"/>
    <xdr:sp macro="" textlink="">
      <xdr:nvSpPr>
        <xdr:cNvPr id="949" name="n_1mainValue【庁舎】&#10;一人当たり面積"/>
        <xdr:cNvSpPr txBox="1"/>
      </xdr:nvSpPr>
      <xdr:spPr>
        <a:xfrm>
          <a:off x="21075727" y="1873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44648</xdr:rowOff>
    </xdr:from>
    <xdr:ext cx="469744" cy="259045"/>
    <xdr:sp macro="" textlink="">
      <xdr:nvSpPr>
        <xdr:cNvPr id="950" name="n_2mainValue【庁舎】&#10;一人当たり面積"/>
        <xdr:cNvSpPr txBox="1"/>
      </xdr:nvSpPr>
      <xdr:spPr>
        <a:xfrm>
          <a:off x="20199427" y="1873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43559</xdr:rowOff>
    </xdr:from>
    <xdr:ext cx="469744" cy="259045"/>
    <xdr:sp macro="" textlink="">
      <xdr:nvSpPr>
        <xdr:cNvPr id="951" name="n_3mainValue【庁舎】&#10;一人当たり面積"/>
        <xdr:cNvSpPr txBox="1"/>
      </xdr:nvSpPr>
      <xdr:spPr>
        <a:xfrm>
          <a:off x="19310427" y="18731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43559</xdr:rowOff>
    </xdr:from>
    <xdr:ext cx="469744" cy="259045"/>
    <xdr:sp macro="" textlink="">
      <xdr:nvSpPr>
        <xdr:cNvPr id="952" name="n_4mainValue【庁舎】&#10;一人当たり面積"/>
        <xdr:cNvSpPr txBox="1"/>
      </xdr:nvSpPr>
      <xdr:spPr>
        <a:xfrm>
          <a:off x="18421427" y="18731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有形固定資産減価償却率が特に高くなっている施設は、道路、学校施設、消防施設、庁舎であり、一方特に低くなっている施設は、公民館、一般廃棄物処理施設、福祉施設、市民会館である。</a:t>
          </a:r>
          <a:endParaRPr lang="ja-JP" altLang="ja-JP">
            <a:effectLst/>
          </a:endParaRPr>
        </a:p>
        <a:p>
          <a:r>
            <a:rPr kumimoji="1" lang="ja-JP" altLang="ja-JP" sz="1100">
              <a:solidFill>
                <a:schemeClr val="dk1"/>
              </a:solidFill>
              <a:effectLst/>
              <a:latin typeface="+mn-lt"/>
              <a:ea typeface="+mn-ea"/>
              <a:cs typeface="+mn-cs"/>
            </a:rPr>
            <a:t>特に有形固定資産減価償却率が高いもののうち、庁舎については、早期竣工を目指しているが、庁舎の移転が完了するまでの間は現在の状態が続く予定である。その他の施設についても、公共施設等総合管理計画に基づき計画的な改修を進めていきたいと考えている。</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123,828
121,013
11.30
60,259,856
58,406,688
1,822,693
23,232,461
19,282,635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財政力指数は類似団体平均を上回り、前年度同様「１」を超える状況となった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歳入面において、</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経営基盤の根幹となる市税収入の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等があ</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り</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、前年度対比で０．０</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ポイントの減となった。</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新型コロナウイルス感染症の影響の長期化等により、先行きを見通すことが困難な状況の中で、市民のいのち、くらし、地域、市民サービスの基盤を守る取組を進める。また、</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今後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も大幅な増収が見込めない状況の中、駅周辺のまちづくりを推進し市税の安定的な収入を確保するとともに、庁舎及び公共施設の計画的かつ効率的な整備の実施、職員数の適正化等により経常経費の削減に努めていく。</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44</xdr:row>
      <xdr:rowOff>124883</xdr:rowOff>
    </xdr:to>
    <xdr:cxnSp macro="">
      <xdr:nvCxnSpPr>
        <xdr:cNvPr id="64" name="直線コネクタ 63"/>
        <xdr:cNvCxnSpPr/>
      </xdr:nvCxnSpPr>
      <xdr:spPr>
        <a:xfrm flipV="1">
          <a:off x="4953000" y="6080125"/>
          <a:ext cx="0" cy="15885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96960</xdr:rowOff>
    </xdr:from>
    <xdr:ext cx="762000" cy="259045"/>
    <xdr:sp macro="" textlink="">
      <xdr:nvSpPr>
        <xdr:cNvPr id="65" name="財政力最小値テキスト"/>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124883</xdr:rowOff>
    </xdr:from>
    <xdr:to>
      <xdr:col>24</xdr:col>
      <xdr:colOff>12700</xdr:colOff>
      <xdr:row>44</xdr:row>
      <xdr:rowOff>124883</xdr:rowOff>
    </xdr:to>
    <xdr:cxnSp macro="">
      <xdr:nvCxnSpPr>
        <xdr:cNvPr id="66" name="直線コネクタ 65"/>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7" name="財政力最大値テキスト"/>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8" name="直線コネクタ 67"/>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37</xdr:row>
      <xdr:rowOff>158750</xdr:rowOff>
    </xdr:from>
    <xdr:to>
      <xdr:col>23</xdr:col>
      <xdr:colOff>133350</xdr:colOff>
      <xdr:row>38</xdr:row>
      <xdr:rowOff>27517</xdr:rowOff>
    </xdr:to>
    <xdr:cxnSp macro="">
      <xdr:nvCxnSpPr>
        <xdr:cNvPr id="69" name="直線コネクタ 68"/>
        <xdr:cNvCxnSpPr/>
      </xdr:nvCxnSpPr>
      <xdr:spPr>
        <a:xfrm>
          <a:off x="4114800" y="650240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68385</xdr:rowOff>
    </xdr:from>
    <xdr:ext cx="762000" cy="259045"/>
    <xdr:sp macro="" textlink="">
      <xdr:nvSpPr>
        <xdr:cNvPr id="70" name="財政力平均値テキスト"/>
        <xdr:cNvSpPr txBox="1"/>
      </xdr:nvSpPr>
      <xdr:spPr>
        <a:xfrm>
          <a:off x="5041900" y="6926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96308</xdr:rowOff>
    </xdr:from>
    <xdr:to>
      <xdr:col>23</xdr:col>
      <xdr:colOff>184150</xdr:colOff>
      <xdr:row>41</xdr:row>
      <xdr:rowOff>26458</xdr:rowOff>
    </xdr:to>
    <xdr:sp macro="" textlink="">
      <xdr:nvSpPr>
        <xdr:cNvPr id="71" name="フローチャート: 判断 70"/>
        <xdr:cNvSpPr/>
      </xdr:nvSpPr>
      <xdr:spPr>
        <a:xfrm>
          <a:off x="49022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37</xdr:row>
      <xdr:rowOff>138642</xdr:rowOff>
    </xdr:from>
    <xdr:to>
      <xdr:col>19</xdr:col>
      <xdr:colOff>133350</xdr:colOff>
      <xdr:row>37</xdr:row>
      <xdr:rowOff>158750</xdr:rowOff>
    </xdr:to>
    <xdr:cxnSp macro="">
      <xdr:nvCxnSpPr>
        <xdr:cNvPr id="72" name="直線コネクタ 71"/>
        <xdr:cNvCxnSpPr/>
      </xdr:nvCxnSpPr>
      <xdr:spPr>
        <a:xfrm>
          <a:off x="3225800" y="64822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96308</xdr:rowOff>
    </xdr:from>
    <xdr:to>
      <xdr:col>19</xdr:col>
      <xdr:colOff>184150</xdr:colOff>
      <xdr:row>41</xdr:row>
      <xdr:rowOff>26458</xdr:rowOff>
    </xdr:to>
    <xdr:sp macro="" textlink="">
      <xdr:nvSpPr>
        <xdr:cNvPr id="73" name="フローチャート: 判断 72"/>
        <xdr:cNvSpPr/>
      </xdr:nvSpPr>
      <xdr:spPr>
        <a:xfrm>
          <a:off x="4064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11235</xdr:rowOff>
    </xdr:from>
    <xdr:ext cx="736600" cy="259045"/>
    <xdr:sp macro="" textlink="">
      <xdr:nvSpPr>
        <xdr:cNvPr id="74" name="テキスト ボックス 73"/>
        <xdr:cNvSpPr txBox="1"/>
      </xdr:nvSpPr>
      <xdr:spPr>
        <a:xfrm>
          <a:off x="3733800" y="7040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37</xdr:row>
      <xdr:rowOff>138642</xdr:rowOff>
    </xdr:from>
    <xdr:to>
      <xdr:col>15</xdr:col>
      <xdr:colOff>82550</xdr:colOff>
      <xdr:row>37</xdr:row>
      <xdr:rowOff>138642</xdr:rowOff>
    </xdr:to>
    <xdr:cxnSp macro="">
      <xdr:nvCxnSpPr>
        <xdr:cNvPr id="75" name="直線コネクタ 74"/>
        <xdr:cNvCxnSpPr/>
      </xdr:nvCxnSpPr>
      <xdr:spPr>
        <a:xfrm>
          <a:off x="2336800" y="64822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96308</xdr:rowOff>
    </xdr:from>
    <xdr:to>
      <xdr:col>15</xdr:col>
      <xdr:colOff>133350</xdr:colOff>
      <xdr:row>41</xdr:row>
      <xdr:rowOff>26458</xdr:rowOff>
    </xdr:to>
    <xdr:sp macro="" textlink="">
      <xdr:nvSpPr>
        <xdr:cNvPr id="76" name="フローチャート: 判断 75"/>
        <xdr:cNvSpPr/>
      </xdr:nvSpPr>
      <xdr:spPr>
        <a:xfrm>
          <a:off x="3175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11235</xdr:rowOff>
    </xdr:from>
    <xdr:ext cx="762000" cy="259045"/>
    <xdr:sp macro="" textlink="">
      <xdr:nvSpPr>
        <xdr:cNvPr id="77" name="テキスト ボックス 76"/>
        <xdr:cNvSpPr txBox="1"/>
      </xdr:nvSpPr>
      <xdr:spPr>
        <a:xfrm>
          <a:off x="2844800" y="704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37</xdr:row>
      <xdr:rowOff>138642</xdr:rowOff>
    </xdr:from>
    <xdr:to>
      <xdr:col>11</xdr:col>
      <xdr:colOff>31750</xdr:colOff>
      <xdr:row>38</xdr:row>
      <xdr:rowOff>7408</xdr:rowOff>
    </xdr:to>
    <xdr:cxnSp macro="">
      <xdr:nvCxnSpPr>
        <xdr:cNvPr id="78" name="直線コネクタ 77"/>
        <xdr:cNvCxnSpPr/>
      </xdr:nvCxnSpPr>
      <xdr:spPr>
        <a:xfrm flipV="1">
          <a:off x="1447800" y="648229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116417</xdr:rowOff>
    </xdr:from>
    <xdr:to>
      <xdr:col>11</xdr:col>
      <xdr:colOff>82550</xdr:colOff>
      <xdr:row>41</xdr:row>
      <xdr:rowOff>46567</xdr:rowOff>
    </xdr:to>
    <xdr:sp macro="" textlink="">
      <xdr:nvSpPr>
        <xdr:cNvPr id="79" name="フローチャート: 判断 78"/>
        <xdr:cNvSpPr/>
      </xdr:nvSpPr>
      <xdr:spPr>
        <a:xfrm>
          <a:off x="2286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31344</xdr:rowOff>
    </xdr:from>
    <xdr:ext cx="762000" cy="259045"/>
    <xdr:sp macro="" textlink="">
      <xdr:nvSpPr>
        <xdr:cNvPr id="80" name="テキスト ボックス 79"/>
        <xdr:cNvSpPr txBox="1"/>
      </xdr:nvSpPr>
      <xdr:spPr>
        <a:xfrm>
          <a:off x="1955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81" name="フローチャート: 判断 80"/>
        <xdr:cNvSpPr/>
      </xdr:nvSpPr>
      <xdr:spPr>
        <a:xfrm>
          <a:off x="1397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31344</xdr:rowOff>
    </xdr:from>
    <xdr:ext cx="762000" cy="259045"/>
    <xdr:sp macro="" textlink="">
      <xdr:nvSpPr>
        <xdr:cNvPr id="82" name="テキスト ボックス 81"/>
        <xdr:cNvSpPr txBox="1"/>
      </xdr:nvSpPr>
      <xdr:spPr>
        <a:xfrm>
          <a:off x="1066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148167</xdr:rowOff>
    </xdr:from>
    <xdr:to>
      <xdr:col>23</xdr:col>
      <xdr:colOff>184150</xdr:colOff>
      <xdr:row>38</xdr:row>
      <xdr:rowOff>78316</xdr:rowOff>
    </xdr:to>
    <xdr:sp macro="" textlink="">
      <xdr:nvSpPr>
        <xdr:cNvPr id="88" name="楕円 87"/>
        <xdr:cNvSpPr/>
      </xdr:nvSpPr>
      <xdr:spPr>
        <a:xfrm>
          <a:off x="49022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164694</xdr:rowOff>
    </xdr:from>
    <xdr:ext cx="762000" cy="259045"/>
    <xdr:sp macro="" textlink="">
      <xdr:nvSpPr>
        <xdr:cNvPr id="89" name="財政力該当値テキスト"/>
        <xdr:cNvSpPr txBox="1"/>
      </xdr:nvSpPr>
      <xdr:spPr>
        <a:xfrm>
          <a:off x="50419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107950</xdr:rowOff>
    </xdr:from>
    <xdr:to>
      <xdr:col>19</xdr:col>
      <xdr:colOff>184150</xdr:colOff>
      <xdr:row>38</xdr:row>
      <xdr:rowOff>38100</xdr:rowOff>
    </xdr:to>
    <xdr:sp macro="" textlink="">
      <xdr:nvSpPr>
        <xdr:cNvPr id="90" name="楕円 89"/>
        <xdr:cNvSpPr/>
      </xdr:nvSpPr>
      <xdr:spPr>
        <a:xfrm>
          <a:off x="4064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48277</xdr:rowOff>
    </xdr:from>
    <xdr:ext cx="736600" cy="259045"/>
    <xdr:sp macro="" textlink="">
      <xdr:nvSpPr>
        <xdr:cNvPr id="91" name="テキスト ボックス 90"/>
        <xdr:cNvSpPr txBox="1"/>
      </xdr:nvSpPr>
      <xdr:spPr>
        <a:xfrm>
          <a:off x="3733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87842</xdr:rowOff>
    </xdr:from>
    <xdr:to>
      <xdr:col>15</xdr:col>
      <xdr:colOff>133350</xdr:colOff>
      <xdr:row>38</xdr:row>
      <xdr:rowOff>17991</xdr:rowOff>
    </xdr:to>
    <xdr:sp macro="" textlink="">
      <xdr:nvSpPr>
        <xdr:cNvPr id="92" name="楕円 91"/>
        <xdr:cNvSpPr/>
      </xdr:nvSpPr>
      <xdr:spPr>
        <a:xfrm>
          <a:off x="31750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28169</xdr:rowOff>
    </xdr:from>
    <xdr:ext cx="762000" cy="259045"/>
    <xdr:sp macro="" textlink="">
      <xdr:nvSpPr>
        <xdr:cNvPr id="93" name="テキスト ボックス 92"/>
        <xdr:cNvSpPr txBox="1"/>
      </xdr:nvSpPr>
      <xdr:spPr>
        <a:xfrm>
          <a:off x="2844800" y="620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87842</xdr:rowOff>
    </xdr:from>
    <xdr:to>
      <xdr:col>11</xdr:col>
      <xdr:colOff>82550</xdr:colOff>
      <xdr:row>38</xdr:row>
      <xdr:rowOff>17991</xdr:rowOff>
    </xdr:to>
    <xdr:sp macro="" textlink="">
      <xdr:nvSpPr>
        <xdr:cNvPr id="94" name="楕円 93"/>
        <xdr:cNvSpPr/>
      </xdr:nvSpPr>
      <xdr:spPr>
        <a:xfrm>
          <a:off x="22860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28169</xdr:rowOff>
    </xdr:from>
    <xdr:ext cx="762000" cy="259045"/>
    <xdr:sp macro="" textlink="">
      <xdr:nvSpPr>
        <xdr:cNvPr id="95" name="テキスト ボックス 94"/>
        <xdr:cNvSpPr txBox="1"/>
      </xdr:nvSpPr>
      <xdr:spPr>
        <a:xfrm>
          <a:off x="1955800" y="620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128058</xdr:rowOff>
    </xdr:from>
    <xdr:to>
      <xdr:col>7</xdr:col>
      <xdr:colOff>31750</xdr:colOff>
      <xdr:row>38</xdr:row>
      <xdr:rowOff>58209</xdr:rowOff>
    </xdr:to>
    <xdr:sp macro="" textlink="">
      <xdr:nvSpPr>
        <xdr:cNvPr id="96" name="楕円 95"/>
        <xdr:cNvSpPr/>
      </xdr:nvSpPr>
      <xdr:spPr>
        <a:xfrm>
          <a:off x="1397000" y="64717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68385</xdr:rowOff>
    </xdr:from>
    <xdr:ext cx="762000" cy="259045"/>
    <xdr:sp macro="" textlink="">
      <xdr:nvSpPr>
        <xdr:cNvPr id="97" name="テキスト ボックス 96"/>
        <xdr:cNvSpPr txBox="1"/>
      </xdr:nvSpPr>
      <xdr:spPr>
        <a:xfrm>
          <a:off x="1066800" y="624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分母となる経常一般財源等においては、税連動交付金</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となったことにより、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となった。分子となる経常経費充当一般財源等は、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繰出金が減とな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った一方</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維持補修費</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補助費等がそれぞれ</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増とな</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り</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、経常収支比率については、前年度対比</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８</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、臨時財政対策債等の特例債を除いた状況においても同様となった。類似団体の平均を上回り、厳しい財政状況である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ことから、引き続き業務の民間委託化や職員数の適正化等により経常経費の削減に努めていく。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112268</xdr:rowOff>
    </xdr:from>
    <xdr:to>
      <xdr:col>23</xdr:col>
      <xdr:colOff>133350</xdr:colOff>
      <xdr:row>67</xdr:row>
      <xdr:rowOff>2794</xdr:rowOff>
    </xdr:to>
    <xdr:cxnSp macro="">
      <xdr:nvCxnSpPr>
        <xdr:cNvPr id="125" name="直線コネクタ 124"/>
        <xdr:cNvCxnSpPr/>
      </xdr:nvCxnSpPr>
      <xdr:spPr>
        <a:xfrm flipV="1">
          <a:off x="4953000" y="10399268"/>
          <a:ext cx="0" cy="10906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146321</xdr:rowOff>
    </xdr:from>
    <xdr:ext cx="762000" cy="259045"/>
    <xdr:sp macro="" textlink="">
      <xdr:nvSpPr>
        <xdr:cNvPr id="126" name="財政構造の弾力性最小値テキスト"/>
        <xdr:cNvSpPr txBox="1"/>
      </xdr:nvSpPr>
      <xdr:spPr>
        <a:xfrm>
          <a:off x="5041900" y="1146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2794</xdr:rowOff>
    </xdr:from>
    <xdr:to>
      <xdr:col>24</xdr:col>
      <xdr:colOff>12700</xdr:colOff>
      <xdr:row>67</xdr:row>
      <xdr:rowOff>2794</xdr:rowOff>
    </xdr:to>
    <xdr:cxnSp macro="">
      <xdr:nvCxnSpPr>
        <xdr:cNvPr id="127" name="直線コネクタ 126"/>
        <xdr:cNvCxnSpPr/>
      </xdr:nvCxnSpPr>
      <xdr:spPr>
        <a:xfrm>
          <a:off x="4864100" y="1148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27195</xdr:rowOff>
    </xdr:from>
    <xdr:ext cx="762000" cy="259045"/>
    <xdr:sp macro="" textlink="">
      <xdr:nvSpPr>
        <xdr:cNvPr id="128" name="財政構造の弾力性最大値テキスト"/>
        <xdr:cNvSpPr txBox="1"/>
      </xdr:nvSpPr>
      <xdr:spPr>
        <a:xfrm>
          <a:off x="5041900" y="10142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112268</xdr:rowOff>
    </xdr:from>
    <xdr:to>
      <xdr:col>24</xdr:col>
      <xdr:colOff>12700</xdr:colOff>
      <xdr:row>60</xdr:row>
      <xdr:rowOff>112268</xdr:rowOff>
    </xdr:to>
    <xdr:cxnSp macro="">
      <xdr:nvCxnSpPr>
        <xdr:cNvPr id="129" name="直線コネクタ 128"/>
        <xdr:cNvCxnSpPr/>
      </xdr:nvCxnSpPr>
      <xdr:spPr>
        <a:xfrm>
          <a:off x="4864100" y="10399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155448</xdr:rowOff>
    </xdr:from>
    <xdr:to>
      <xdr:col>23</xdr:col>
      <xdr:colOff>133350</xdr:colOff>
      <xdr:row>63</xdr:row>
      <xdr:rowOff>22606</xdr:rowOff>
    </xdr:to>
    <xdr:cxnSp macro="">
      <xdr:nvCxnSpPr>
        <xdr:cNvPr id="130" name="直線コネクタ 129"/>
        <xdr:cNvCxnSpPr/>
      </xdr:nvCxnSpPr>
      <xdr:spPr>
        <a:xfrm flipV="1">
          <a:off x="4114800" y="10785348"/>
          <a:ext cx="8382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77741</xdr:rowOff>
    </xdr:from>
    <xdr:ext cx="762000" cy="259045"/>
    <xdr:sp macro="" textlink="">
      <xdr:nvSpPr>
        <xdr:cNvPr id="131" name="財政構造の弾力性平均値テキスト"/>
        <xdr:cNvSpPr txBox="1"/>
      </xdr:nvSpPr>
      <xdr:spPr>
        <a:xfrm>
          <a:off x="5041900" y="10536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61214</xdr:rowOff>
    </xdr:from>
    <xdr:to>
      <xdr:col>23</xdr:col>
      <xdr:colOff>184150</xdr:colOff>
      <xdr:row>62</xdr:row>
      <xdr:rowOff>162814</xdr:rowOff>
    </xdr:to>
    <xdr:sp macro="" textlink="">
      <xdr:nvSpPr>
        <xdr:cNvPr id="132" name="フローチャート: 判断 131"/>
        <xdr:cNvSpPr/>
      </xdr:nvSpPr>
      <xdr:spPr>
        <a:xfrm>
          <a:off x="49022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22606</xdr:rowOff>
    </xdr:from>
    <xdr:to>
      <xdr:col>19</xdr:col>
      <xdr:colOff>133350</xdr:colOff>
      <xdr:row>63</xdr:row>
      <xdr:rowOff>61214</xdr:rowOff>
    </xdr:to>
    <xdr:cxnSp macro="">
      <xdr:nvCxnSpPr>
        <xdr:cNvPr id="133" name="直線コネクタ 132"/>
        <xdr:cNvCxnSpPr/>
      </xdr:nvCxnSpPr>
      <xdr:spPr>
        <a:xfrm flipV="1">
          <a:off x="3225800" y="10823956"/>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80518</xdr:rowOff>
    </xdr:from>
    <xdr:to>
      <xdr:col>19</xdr:col>
      <xdr:colOff>184150</xdr:colOff>
      <xdr:row>63</xdr:row>
      <xdr:rowOff>10668</xdr:rowOff>
    </xdr:to>
    <xdr:sp macro="" textlink="">
      <xdr:nvSpPr>
        <xdr:cNvPr id="134" name="フローチャート: 判断 133"/>
        <xdr:cNvSpPr/>
      </xdr:nvSpPr>
      <xdr:spPr>
        <a:xfrm>
          <a:off x="4064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20845</xdr:rowOff>
    </xdr:from>
    <xdr:ext cx="736600" cy="259045"/>
    <xdr:sp macro="" textlink="">
      <xdr:nvSpPr>
        <xdr:cNvPr id="135" name="テキスト ボックス 134"/>
        <xdr:cNvSpPr txBox="1"/>
      </xdr:nvSpPr>
      <xdr:spPr>
        <a:xfrm>
          <a:off x="3733800" y="104792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131318</xdr:rowOff>
    </xdr:from>
    <xdr:to>
      <xdr:col>15</xdr:col>
      <xdr:colOff>82550</xdr:colOff>
      <xdr:row>63</xdr:row>
      <xdr:rowOff>61214</xdr:rowOff>
    </xdr:to>
    <xdr:cxnSp macro="">
      <xdr:nvCxnSpPr>
        <xdr:cNvPr id="136" name="直線コネクタ 135"/>
        <xdr:cNvCxnSpPr/>
      </xdr:nvCxnSpPr>
      <xdr:spPr>
        <a:xfrm>
          <a:off x="2336800" y="10761218"/>
          <a:ext cx="8890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61214</xdr:rowOff>
    </xdr:from>
    <xdr:to>
      <xdr:col>15</xdr:col>
      <xdr:colOff>133350</xdr:colOff>
      <xdr:row>62</xdr:row>
      <xdr:rowOff>162814</xdr:rowOff>
    </xdr:to>
    <xdr:sp macro="" textlink="">
      <xdr:nvSpPr>
        <xdr:cNvPr id="137" name="フローチャート: 判断 136"/>
        <xdr:cNvSpPr/>
      </xdr:nvSpPr>
      <xdr:spPr>
        <a:xfrm>
          <a:off x="3175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1541</xdr:rowOff>
    </xdr:from>
    <xdr:ext cx="762000" cy="259045"/>
    <xdr:sp macro="" textlink="">
      <xdr:nvSpPr>
        <xdr:cNvPr id="138" name="テキスト ボックス 137"/>
        <xdr:cNvSpPr txBox="1"/>
      </xdr:nvSpPr>
      <xdr:spPr>
        <a:xfrm>
          <a:off x="2844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54102</xdr:rowOff>
    </xdr:from>
    <xdr:to>
      <xdr:col>11</xdr:col>
      <xdr:colOff>31750</xdr:colOff>
      <xdr:row>62</xdr:row>
      <xdr:rowOff>131318</xdr:rowOff>
    </xdr:to>
    <xdr:cxnSp macro="">
      <xdr:nvCxnSpPr>
        <xdr:cNvPr id="139" name="直線コネクタ 138"/>
        <xdr:cNvCxnSpPr/>
      </xdr:nvCxnSpPr>
      <xdr:spPr>
        <a:xfrm>
          <a:off x="1447800" y="10684002"/>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153687</xdr:rowOff>
    </xdr:from>
    <xdr:ext cx="762000" cy="259045"/>
    <xdr:sp macro="" textlink="">
      <xdr:nvSpPr>
        <xdr:cNvPr id="141" name="テキスト ボックス 140"/>
        <xdr:cNvSpPr txBox="1"/>
      </xdr:nvSpPr>
      <xdr:spPr>
        <a:xfrm>
          <a:off x="1955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46736</xdr:rowOff>
    </xdr:from>
    <xdr:to>
      <xdr:col>7</xdr:col>
      <xdr:colOff>31750</xdr:colOff>
      <xdr:row>62</xdr:row>
      <xdr:rowOff>148336</xdr:rowOff>
    </xdr:to>
    <xdr:sp macro="" textlink="">
      <xdr:nvSpPr>
        <xdr:cNvPr id="142" name="フローチャート: 判断 141"/>
        <xdr:cNvSpPr/>
      </xdr:nvSpPr>
      <xdr:spPr>
        <a:xfrm>
          <a:off x="1397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133113</xdr:rowOff>
    </xdr:from>
    <xdr:ext cx="762000" cy="259045"/>
    <xdr:sp macro="" textlink="">
      <xdr:nvSpPr>
        <xdr:cNvPr id="143" name="テキスト ボックス 142"/>
        <xdr:cNvSpPr txBox="1"/>
      </xdr:nvSpPr>
      <xdr:spPr>
        <a:xfrm>
          <a:off x="1066800" y="1076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104648</xdr:rowOff>
    </xdr:from>
    <xdr:to>
      <xdr:col>23</xdr:col>
      <xdr:colOff>184150</xdr:colOff>
      <xdr:row>63</xdr:row>
      <xdr:rowOff>34798</xdr:rowOff>
    </xdr:to>
    <xdr:sp macro="" textlink="">
      <xdr:nvSpPr>
        <xdr:cNvPr id="149" name="楕円 148"/>
        <xdr:cNvSpPr/>
      </xdr:nvSpPr>
      <xdr:spPr>
        <a:xfrm>
          <a:off x="4902200" y="1073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76725</xdr:rowOff>
    </xdr:from>
    <xdr:ext cx="762000" cy="259045"/>
    <xdr:sp macro="" textlink="">
      <xdr:nvSpPr>
        <xdr:cNvPr id="150" name="財政構造の弾力性該当値テキスト"/>
        <xdr:cNvSpPr txBox="1"/>
      </xdr:nvSpPr>
      <xdr:spPr>
        <a:xfrm>
          <a:off x="5041900" y="1070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143256</xdr:rowOff>
    </xdr:from>
    <xdr:to>
      <xdr:col>19</xdr:col>
      <xdr:colOff>184150</xdr:colOff>
      <xdr:row>63</xdr:row>
      <xdr:rowOff>73406</xdr:rowOff>
    </xdr:to>
    <xdr:sp macro="" textlink="">
      <xdr:nvSpPr>
        <xdr:cNvPr id="151" name="楕円 150"/>
        <xdr:cNvSpPr/>
      </xdr:nvSpPr>
      <xdr:spPr>
        <a:xfrm>
          <a:off x="4064000" y="1077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58183</xdr:rowOff>
    </xdr:from>
    <xdr:ext cx="736600" cy="259045"/>
    <xdr:sp macro="" textlink="">
      <xdr:nvSpPr>
        <xdr:cNvPr id="152" name="テキスト ボックス 151"/>
        <xdr:cNvSpPr txBox="1"/>
      </xdr:nvSpPr>
      <xdr:spPr>
        <a:xfrm>
          <a:off x="3733800" y="108595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10414</xdr:rowOff>
    </xdr:from>
    <xdr:to>
      <xdr:col>15</xdr:col>
      <xdr:colOff>133350</xdr:colOff>
      <xdr:row>63</xdr:row>
      <xdr:rowOff>112014</xdr:rowOff>
    </xdr:to>
    <xdr:sp macro="" textlink="">
      <xdr:nvSpPr>
        <xdr:cNvPr id="153" name="楕円 152"/>
        <xdr:cNvSpPr/>
      </xdr:nvSpPr>
      <xdr:spPr>
        <a:xfrm>
          <a:off x="3175000" y="1081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96791</xdr:rowOff>
    </xdr:from>
    <xdr:ext cx="762000" cy="259045"/>
    <xdr:sp macro="" textlink="">
      <xdr:nvSpPr>
        <xdr:cNvPr id="154" name="テキスト ボックス 153"/>
        <xdr:cNvSpPr txBox="1"/>
      </xdr:nvSpPr>
      <xdr:spPr>
        <a:xfrm>
          <a:off x="2844800" y="10898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80518</xdr:rowOff>
    </xdr:from>
    <xdr:to>
      <xdr:col>11</xdr:col>
      <xdr:colOff>82550</xdr:colOff>
      <xdr:row>63</xdr:row>
      <xdr:rowOff>10668</xdr:rowOff>
    </xdr:to>
    <xdr:sp macro="" textlink="">
      <xdr:nvSpPr>
        <xdr:cNvPr id="155" name="楕円 154"/>
        <xdr:cNvSpPr/>
      </xdr:nvSpPr>
      <xdr:spPr>
        <a:xfrm>
          <a:off x="2286000" y="1071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166895</xdr:rowOff>
    </xdr:from>
    <xdr:ext cx="762000" cy="259045"/>
    <xdr:sp macro="" textlink="">
      <xdr:nvSpPr>
        <xdr:cNvPr id="156" name="テキスト ボックス 155"/>
        <xdr:cNvSpPr txBox="1"/>
      </xdr:nvSpPr>
      <xdr:spPr>
        <a:xfrm>
          <a:off x="1955800" y="1079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3302</xdr:rowOff>
    </xdr:from>
    <xdr:to>
      <xdr:col>7</xdr:col>
      <xdr:colOff>31750</xdr:colOff>
      <xdr:row>62</xdr:row>
      <xdr:rowOff>104902</xdr:rowOff>
    </xdr:to>
    <xdr:sp macro="" textlink="">
      <xdr:nvSpPr>
        <xdr:cNvPr id="157" name="楕円 156"/>
        <xdr:cNvSpPr/>
      </xdr:nvSpPr>
      <xdr:spPr>
        <a:xfrm>
          <a:off x="1397000" y="1063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115079</xdr:rowOff>
    </xdr:from>
    <xdr:ext cx="762000" cy="259045"/>
    <xdr:sp macro="" textlink="">
      <xdr:nvSpPr>
        <xdr:cNvPr id="158" name="テキスト ボックス 157"/>
        <xdr:cNvSpPr txBox="1"/>
      </xdr:nvSpPr>
      <xdr:spPr>
        <a:xfrm>
          <a:off x="1066800" y="10402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[117,678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人件費については、</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会計年度任用職員報酬及び期末手当の増等</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により前年度対比</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、物件費については、</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学校管理・教育振興備品、教育ネットワーク構築委託料</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の増</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により、前年度対比</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１２</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の増となった。人口１人あたりの決算額は、前年度より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８</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１０８</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の増となり、類似団体の平均を下回っているが、引き続き給与制度の適正化や職員数の適正化に努めるとともに、業務の民間委託化等により、人件費と物件費のバランスをとりながら、コスト削減に努めてく。</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147385</xdr:rowOff>
    </xdr:from>
    <xdr:to>
      <xdr:col>23</xdr:col>
      <xdr:colOff>133350</xdr:colOff>
      <xdr:row>89</xdr:row>
      <xdr:rowOff>7776</xdr:rowOff>
    </xdr:to>
    <xdr:cxnSp macro="">
      <xdr:nvCxnSpPr>
        <xdr:cNvPr id="188" name="直線コネクタ 187"/>
        <xdr:cNvCxnSpPr/>
      </xdr:nvCxnSpPr>
      <xdr:spPr>
        <a:xfrm flipV="1">
          <a:off x="4953000" y="13863385"/>
          <a:ext cx="0" cy="14034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151303</xdr:rowOff>
    </xdr:from>
    <xdr:ext cx="762000" cy="259045"/>
    <xdr:sp macro="" textlink="">
      <xdr:nvSpPr>
        <xdr:cNvPr id="189" name="人件費・物件費等の状況最小値テキスト"/>
        <xdr:cNvSpPr txBox="1"/>
      </xdr:nvSpPr>
      <xdr:spPr>
        <a:xfrm>
          <a:off x="5041900" y="15238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7776</xdr:rowOff>
    </xdr:from>
    <xdr:to>
      <xdr:col>24</xdr:col>
      <xdr:colOff>12700</xdr:colOff>
      <xdr:row>89</xdr:row>
      <xdr:rowOff>7776</xdr:rowOff>
    </xdr:to>
    <xdr:cxnSp macro="">
      <xdr:nvCxnSpPr>
        <xdr:cNvPr id="190" name="直線コネクタ 189"/>
        <xdr:cNvCxnSpPr/>
      </xdr:nvCxnSpPr>
      <xdr:spPr>
        <a:xfrm>
          <a:off x="4864100" y="15266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62312</xdr:rowOff>
    </xdr:from>
    <xdr:ext cx="762000" cy="259045"/>
    <xdr:sp macro="" textlink="">
      <xdr:nvSpPr>
        <xdr:cNvPr id="191" name="人件費・物件費等の状況最大値テキスト"/>
        <xdr:cNvSpPr txBox="1"/>
      </xdr:nvSpPr>
      <xdr:spPr>
        <a:xfrm>
          <a:off x="5041900" y="13606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147385</xdr:rowOff>
    </xdr:from>
    <xdr:to>
      <xdr:col>24</xdr:col>
      <xdr:colOff>12700</xdr:colOff>
      <xdr:row>80</xdr:row>
      <xdr:rowOff>147385</xdr:rowOff>
    </xdr:to>
    <xdr:cxnSp macro="">
      <xdr:nvCxnSpPr>
        <xdr:cNvPr id="192" name="直線コネクタ 191"/>
        <xdr:cNvCxnSpPr/>
      </xdr:nvCxnSpPr>
      <xdr:spPr>
        <a:xfrm>
          <a:off x="4864100" y="1386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164920</xdr:rowOff>
    </xdr:from>
    <xdr:to>
      <xdr:col>23</xdr:col>
      <xdr:colOff>133350</xdr:colOff>
      <xdr:row>84</xdr:row>
      <xdr:rowOff>156508</xdr:rowOff>
    </xdr:to>
    <xdr:cxnSp macro="">
      <xdr:nvCxnSpPr>
        <xdr:cNvPr id="193" name="直線コネクタ 192"/>
        <xdr:cNvCxnSpPr/>
      </xdr:nvCxnSpPr>
      <xdr:spPr>
        <a:xfrm>
          <a:off x="4114800" y="14395270"/>
          <a:ext cx="838200" cy="163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119752</xdr:rowOff>
    </xdr:from>
    <xdr:ext cx="762000" cy="259045"/>
    <xdr:sp macro="" textlink="">
      <xdr:nvSpPr>
        <xdr:cNvPr id="194" name="人件費・物件費等の状況平均値テキスト"/>
        <xdr:cNvSpPr txBox="1"/>
      </xdr:nvSpPr>
      <xdr:spPr>
        <a:xfrm>
          <a:off x="5041900" y="1452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147675</xdr:rowOff>
    </xdr:from>
    <xdr:to>
      <xdr:col>23</xdr:col>
      <xdr:colOff>184150</xdr:colOff>
      <xdr:row>85</xdr:row>
      <xdr:rowOff>77825</xdr:rowOff>
    </xdr:to>
    <xdr:sp macro="" textlink="">
      <xdr:nvSpPr>
        <xdr:cNvPr id="195" name="フローチャート: 判断 194"/>
        <xdr:cNvSpPr/>
      </xdr:nvSpPr>
      <xdr:spPr>
        <a:xfrm>
          <a:off x="4902200" y="1454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93636</xdr:rowOff>
    </xdr:from>
    <xdr:to>
      <xdr:col>19</xdr:col>
      <xdr:colOff>133350</xdr:colOff>
      <xdr:row>83</xdr:row>
      <xdr:rowOff>164920</xdr:rowOff>
    </xdr:to>
    <xdr:cxnSp macro="">
      <xdr:nvCxnSpPr>
        <xdr:cNvPr id="196" name="直線コネクタ 195"/>
        <xdr:cNvCxnSpPr/>
      </xdr:nvCxnSpPr>
      <xdr:spPr>
        <a:xfrm>
          <a:off x="3225800" y="14323986"/>
          <a:ext cx="889000" cy="71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18720</xdr:rowOff>
    </xdr:from>
    <xdr:to>
      <xdr:col>19</xdr:col>
      <xdr:colOff>184150</xdr:colOff>
      <xdr:row>84</xdr:row>
      <xdr:rowOff>120320</xdr:rowOff>
    </xdr:to>
    <xdr:sp macro="" textlink="">
      <xdr:nvSpPr>
        <xdr:cNvPr id="197" name="フローチャート: 判断 196"/>
        <xdr:cNvSpPr/>
      </xdr:nvSpPr>
      <xdr:spPr>
        <a:xfrm>
          <a:off x="4064000" y="144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105097</xdr:rowOff>
    </xdr:from>
    <xdr:ext cx="736600" cy="259045"/>
    <xdr:sp macro="" textlink="">
      <xdr:nvSpPr>
        <xdr:cNvPr id="198" name="テキスト ボックス 197"/>
        <xdr:cNvSpPr txBox="1"/>
      </xdr:nvSpPr>
      <xdr:spPr>
        <a:xfrm>
          <a:off x="3733800" y="14506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93636</xdr:rowOff>
    </xdr:from>
    <xdr:to>
      <xdr:col>15</xdr:col>
      <xdr:colOff>82550</xdr:colOff>
      <xdr:row>83</xdr:row>
      <xdr:rowOff>98583</xdr:rowOff>
    </xdr:to>
    <xdr:cxnSp macro="">
      <xdr:nvCxnSpPr>
        <xdr:cNvPr id="199" name="直線コネクタ 198"/>
        <xdr:cNvCxnSpPr/>
      </xdr:nvCxnSpPr>
      <xdr:spPr>
        <a:xfrm flipV="1">
          <a:off x="2336800" y="14323986"/>
          <a:ext cx="889000" cy="4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133786</xdr:rowOff>
    </xdr:from>
    <xdr:to>
      <xdr:col>15</xdr:col>
      <xdr:colOff>133350</xdr:colOff>
      <xdr:row>84</xdr:row>
      <xdr:rowOff>63936</xdr:rowOff>
    </xdr:to>
    <xdr:sp macro="" textlink="">
      <xdr:nvSpPr>
        <xdr:cNvPr id="200" name="フローチャート: 判断 199"/>
        <xdr:cNvSpPr/>
      </xdr:nvSpPr>
      <xdr:spPr>
        <a:xfrm>
          <a:off x="3175000" y="1436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48713</xdr:rowOff>
    </xdr:from>
    <xdr:ext cx="762000" cy="259045"/>
    <xdr:sp macro="" textlink="">
      <xdr:nvSpPr>
        <xdr:cNvPr id="201" name="テキスト ボックス 200"/>
        <xdr:cNvSpPr txBox="1"/>
      </xdr:nvSpPr>
      <xdr:spPr>
        <a:xfrm>
          <a:off x="2844800" y="1445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82677</xdr:rowOff>
    </xdr:from>
    <xdr:to>
      <xdr:col>11</xdr:col>
      <xdr:colOff>31750</xdr:colOff>
      <xdr:row>83</xdr:row>
      <xdr:rowOff>98583</xdr:rowOff>
    </xdr:to>
    <xdr:cxnSp macro="">
      <xdr:nvCxnSpPr>
        <xdr:cNvPr id="202" name="直線コネクタ 201"/>
        <xdr:cNvCxnSpPr/>
      </xdr:nvCxnSpPr>
      <xdr:spPr>
        <a:xfrm>
          <a:off x="1447800" y="14313027"/>
          <a:ext cx="889000" cy="15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90734</xdr:rowOff>
    </xdr:from>
    <xdr:to>
      <xdr:col>11</xdr:col>
      <xdr:colOff>82550</xdr:colOff>
      <xdr:row>84</xdr:row>
      <xdr:rowOff>20884</xdr:rowOff>
    </xdr:to>
    <xdr:sp macro="" textlink="">
      <xdr:nvSpPr>
        <xdr:cNvPr id="203" name="フローチャート: 判断 202"/>
        <xdr:cNvSpPr/>
      </xdr:nvSpPr>
      <xdr:spPr>
        <a:xfrm>
          <a:off x="2286000" y="14321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5661</xdr:rowOff>
    </xdr:from>
    <xdr:ext cx="762000" cy="259045"/>
    <xdr:sp macro="" textlink="">
      <xdr:nvSpPr>
        <xdr:cNvPr id="204" name="テキスト ボックス 203"/>
        <xdr:cNvSpPr txBox="1"/>
      </xdr:nvSpPr>
      <xdr:spPr>
        <a:xfrm>
          <a:off x="1955800" y="14407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67951</xdr:rowOff>
    </xdr:from>
    <xdr:to>
      <xdr:col>7</xdr:col>
      <xdr:colOff>31750</xdr:colOff>
      <xdr:row>83</xdr:row>
      <xdr:rowOff>169551</xdr:rowOff>
    </xdr:to>
    <xdr:sp macro="" textlink="">
      <xdr:nvSpPr>
        <xdr:cNvPr id="205" name="フローチャート: 判断 204"/>
        <xdr:cNvSpPr/>
      </xdr:nvSpPr>
      <xdr:spPr>
        <a:xfrm>
          <a:off x="1397000" y="14298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154328</xdr:rowOff>
    </xdr:from>
    <xdr:ext cx="762000" cy="259045"/>
    <xdr:sp macro="" textlink="">
      <xdr:nvSpPr>
        <xdr:cNvPr id="206" name="テキスト ボックス 205"/>
        <xdr:cNvSpPr txBox="1"/>
      </xdr:nvSpPr>
      <xdr:spPr>
        <a:xfrm>
          <a:off x="1066800" y="14384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105708</xdr:rowOff>
    </xdr:from>
    <xdr:to>
      <xdr:col>23</xdr:col>
      <xdr:colOff>184150</xdr:colOff>
      <xdr:row>85</xdr:row>
      <xdr:rowOff>35858</xdr:rowOff>
    </xdr:to>
    <xdr:sp macro="" textlink="">
      <xdr:nvSpPr>
        <xdr:cNvPr id="212" name="楕円 211"/>
        <xdr:cNvSpPr/>
      </xdr:nvSpPr>
      <xdr:spPr>
        <a:xfrm>
          <a:off x="4902200" y="14507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122235</xdr:rowOff>
    </xdr:from>
    <xdr:ext cx="762000" cy="259045"/>
    <xdr:sp macro="" textlink="">
      <xdr:nvSpPr>
        <xdr:cNvPr id="213" name="人件費・物件費等の状況該当値テキスト"/>
        <xdr:cNvSpPr txBox="1"/>
      </xdr:nvSpPr>
      <xdr:spPr>
        <a:xfrm>
          <a:off x="5041900" y="14352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114120</xdr:rowOff>
    </xdr:from>
    <xdr:to>
      <xdr:col>19</xdr:col>
      <xdr:colOff>184150</xdr:colOff>
      <xdr:row>84</xdr:row>
      <xdr:rowOff>44270</xdr:rowOff>
    </xdr:to>
    <xdr:sp macro="" textlink="">
      <xdr:nvSpPr>
        <xdr:cNvPr id="214" name="楕円 213"/>
        <xdr:cNvSpPr/>
      </xdr:nvSpPr>
      <xdr:spPr>
        <a:xfrm>
          <a:off x="4064000" y="1434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54447</xdr:rowOff>
    </xdr:from>
    <xdr:ext cx="736600" cy="259045"/>
    <xdr:sp macro="" textlink="">
      <xdr:nvSpPr>
        <xdr:cNvPr id="215" name="テキスト ボックス 214"/>
        <xdr:cNvSpPr txBox="1"/>
      </xdr:nvSpPr>
      <xdr:spPr>
        <a:xfrm>
          <a:off x="3733800" y="14113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42836</xdr:rowOff>
    </xdr:from>
    <xdr:to>
      <xdr:col>15</xdr:col>
      <xdr:colOff>133350</xdr:colOff>
      <xdr:row>83</xdr:row>
      <xdr:rowOff>144436</xdr:rowOff>
    </xdr:to>
    <xdr:sp macro="" textlink="">
      <xdr:nvSpPr>
        <xdr:cNvPr id="216" name="楕円 215"/>
        <xdr:cNvSpPr/>
      </xdr:nvSpPr>
      <xdr:spPr>
        <a:xfrm>
          <a:off x="3175000" y="1427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154613</xdr:rowOff>
    </xdr:from>
    <xdr:ext cx="762000" cy="259045"/>
    <xdr:sp macro="" textlink="">
      <xdr:nvSpPr>
        <xdr:cNvPr id="217" name="テキスト ボックス 216"/>
        <xdr:cNvSpPr txBox="1"/>
      </xdr:nvSpPr>
      <xdr:spPr>
        <a:xfrm>
          <a:off x="2844800" y="14042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47783</xdr:rowOff>
    </xdr:from>
    <xdr:to>
      <xdr:col>11</xdr:col>
      <xdr:colOff>82550</xdr:colOff>
      <xdr:row>83</xdr:row>
      <xdr:rowOff>149383</xdr:rowOff>
    </xdr:to>
    <xdr:sp macro="" textlink="">
      <xdr:nvSpPr>
        <xdr:cNvPr id="218" name="楕円 217"/>
        <xdr:cNvSpPr/>
      </xdr:nvSpPr>
      <xdr:spPr>
        <a:xfrm>
          <a:off x="2286000" y="1427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159560</xdr:rowOff>
    </xdr:from>
    <xdr:ext cx="762000" cy="259045"/>
    <xdr:sp macro="" textlink="">
      <xdr:nvSpPr>
        <xdr:cNvPr id="219" name="テキスト ボックス 218"/>
        <xdr:cNvSpPr txBox="1"/>
      </xdr:nvSpPr>
      <xdr:spPr>
        <a:xfrm>
          <a:off x="1955800" y="14047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31877</xdr:rowOff>
    </xdr:from>
    <xdr:to>
      <xdr:col>7</xdr:col>
      <xdr:colOff>31750</xdr:colOff>
      <xdr:row>83</xdr:row>
      <xdr:rowOff>133477</xdr:rowOff>
    </xdr:to>
    <xdr:sp macro="" textlink="">
      <xdr:nvSpPr>
        <xdr:cNvPr id="220" name="楕円 219"/>
        <xdr:cNvSpPr/>
      </xdr:nvSpPr>
      <xdr:spPr>
        <a:xfrm>
          <a:off x="1397000" y="1426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143654</xdr:rowOff>
    </xdr:from>
    <xdr:ext cx="762000" cy="259045"/>
    <xdr:sp macro="" textlink="">
      <xdr:nvSpPr>
        <xdr:cNvPr id="221" name="テキスト ボックス 220"/>
        <xdr:cNvSpPr txBox="1"/>
      </xdr:nvSpPr>
      <xdr:spPr>
        <a:xfrm>
          <a:off x="1066800" y="1403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これまで、給与構造の見直しの遅れと年功的要素の強い給与体系であったものを、平成２３年４月に都表移行及び級格付け者の見直しを実施し、平成２７年４月には国の給与制度の総合的見直しに対して、東京都人事委員会勧告に準拠し、現給保障は措置せず平均１．７％引下げを実施した。さらに、平成２３年４月の見直しによる経過措置であった現給保障を解消したところである。</a:t>
          </a:r>
        </a:p>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令和３年４月時点では、類似団体内平均を０．１ポイント上回る水準であり、今後も、東京都人事委員会勧告に準拠した見直しを実施し、縮減に努める。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89</xdr:row>
      <xdr:rowOff>52614</xdr:rowOff>
    </xdr:to>
    <xdr:cxnSp macro="">
      <xdr:nvCxnSpPr>
        <xdr:cNvPr id="252" name="直線コネクタ 251"/>
        <xdr:cNvCxnSpPr/>
      </xdr:nvCxnSpPr>
      <xdr:spPr>
        <a:xfrm flipV="1">
          <a:off x="17018000" y="13863864"/>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24691</xdr:rowOff>
    </xdr:from>
    <xdr:ext cx="762000" cy="259045"/>
    <xdr:sp macro="" textlink="">
      <xdr:nvSpPr>
        <xdr:cNvPr id="253" name="給与水準   （国との比較）最小値テキスト"/>
        <xdr:cNvSpPr txBox="1"/>
      </xdr:nvSpPr>
      <xdr:spPr>
        <a:xfrm>
          <a:off x="17106900" y="15283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52614</xdr:rowOff>
    </xdr:from>
    <xdr:to>
      <xdr:col>81</xdr:col>
      <xdr:colOff>133350</xdr:colOff>
      <xdr:row>89</xdr:row>
      <xdr:rowOff>52614</xdr:rowOff>
    </xdr:to>
    <xdr:cxnSp macro="">
      <xdr:nvCxnSpPr>
        <xdr:cNvPr id="254" name="直線コネクタ 253"/>
        <xdr:cNvCxnSpPr/>
      </xdr:nvCxnSpPr>
      <xdr:spPr>
        <a:xfrm>
          <a:off x="16929100" y="153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55" name="給与水準   （国との比較）最大値テキスト"/>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56" name="直線コネクタ 255"/>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83457</xdr:rowOff>
    </xdr:from>
    <xdr:to>
      <xdr:col>81</xdr:col>
      <xdr:colOff>44450</xdr:colOff>
      <xdr:row>85</xdr:row>
      <xdr:rowOff>83457</xdr:rowOff>
    </xdr:to>
    <xdr:cxnSp macro="">
      <xdr:nvCxnSpPr>
        <xdr:cNvPr id="257" name="直線コネクタ 256"/>
        <xdr:cNvCxnSpPr/>
      </xdr:nvCxnSpPr>
      <xdr:spPr>
        <a:xfrm>
          <a:off x="16179800" y="146567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8" name="給与水準   （国との比較）平均値テキスト"/>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9" name="フローチャート: 判断 258"/>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83457</xdr:rowOff>
    </xdr:from>
    <xdr:to>
      <xdr:col>77</xdr:col>
      <xdr:colOff>44450</xdr:colOff>
      <xdr:row>85</xdr:row>
      <xdr:rowOff>83457</xdr:rowOff>
    </xdr:to>
    <xdr:cxnSp macro="">
      <xdr:nvCxnSpPr>
        <xdr:cNvPr id="260" name="直線コネクタ 259"/>
        <xdr:cNvCxnSpPr/>
      </xdr:nvCxnSpPr>
      <xdr:spPr>
        <a:xfrm>
          <a:off x="15290800" y="146567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1" name="フローチャート: 判断 260"/>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62" name="テキスト ボックス 261"/>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83457</xdr:rowOff>
    </xdr:from>
    <xdr:to>
      <xdr:col>72</xdr:col>
      <xdr:colOff>203200</xdr:colOff>
      <xdr:row>86</xdr:row>
      <xdr:rowOff>118836</xdr:rowOff>
    </xdr:to>
    <xdr:cxnSp macro="">
      <xdr:nvCxnSpPr>
        <xdr:cNvPr id="263" name="直線コネクタ 262"/>
        <xdr:cNvCxnSpPr/>
      </xdr:nvCxnSpPr>
      <xdr:spPr>
        <a:xfrm flipV="1">
          <a:off x="14401800" y="14656707"/>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153506</xdr:rowOff>
    </xdr:from>
    <xdr:ext cx="762000" cy="259045"/>
    <xdr:sp macro="" textlink="">
      <xdr:nvSpPr>
        <xdr:cNvPr id="265" name="テキスト ボックス 264"/>
        <xdr:cNvSpPr txBox="1"/>
      </xdr:nvSpPr>
      <xdr:spPr>
        <a:xfrm>
          <a:off x="14909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118836</xdr:rowOff>
    </xdr:from>
    <xdr:to>
      <xdr:col>68</xdr:col>
      <xdr:colOff>152400</xdr:colOff>
      <xdr:row>87</xdr:row>
      <xdr:rowOff>85271</xdr:rowOff>
    </xdr:to>
    <xdr:cxnSp macro="">
      <xdr:nvCxnSpPr>
        <xdr:cNvPr id="266" name="直線コネクタ 265"/>
        <xdr:cNvCxnSpPr/>
      </xdr:nvCxnSpPr>
      <xdr:spPr>
        <a:xfrm flipV="1">
          <a:off x="13512800" y="14863536"/>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67" name="フローチャート: 判断 266"/>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68" name="テキスト ボックス 267"/>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69" name="フローチャート: 判断 268"/>
        <xdr:cNvSpPr/>
      </xdr:nvSpPr>
      <xdr:spPr>
        <a:xfrm>
          <a:off x="13462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59163</xdr:rowOff>
    </xdr:from>
    <xdr:ext cx="762000" cy="259045"/>
    <xdr:sp macro="" textlink="">
      <xdr:nvSpPr>
        <xdr:cNvPr id="270" name="テキスト ボックス 269"/>
        <xdr:cNvSpPr txBox="1"/>
      </xdr:nvSpPr>
      <xdr:spPr>
        <a:xfrm>
          <a:off x="13131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32657</xdr:rowOff>
    </xdr:from>
    <xdr:to>
      <xdr:col>81</xdr:col>
      <xdr:colOff>95250</xdr:colOff>
      <xdr:row>85</xdr:row>
      <xdr:rowOff>134257</xdr:rowOff>
    </xdr:to>
    <xdr:sp macro="" textlink="">
      <xdr:nvSpPr>
        <xdr:cNvPr id="276" name="楕円 275"/>
        <xdr:cNvSpPr/>
      </xdr:nvSpPr>
      <xdr:spPr>
        <a:xfrm>
          <a:off x="169672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4734</xdr:rowOff>
    </xdr:from>
    <xdr:ext cx="762000" cy="259045"/>
    <xdr:sp macro="" textlink="">
      <xdr:nvSpPr>
        <xdr:cNvPr id="277" name="給与水準   （国との比較）該当値テキスト"/>
        <xdr:cNvSpPr txBox="1"/>
      </xdr:nvSpPr>
      <xdr:spPr>
        <a:xfrm>
          <a:off x="17106900" y="14577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32657</xdr:rowOff>
    </xdr:from>
    <xdr:to>
      <xdr:col>77</xdr:col>
      <xdr:colOff>95250</xdr:colOff>
      <xdr:row>85</xdr:row>
      <xdr:rowOff>134257</xdr:rowOff>
    </xdr:to>
    <xdr:sp macro="" textlink="">
      <xdr:nvSpPr>
        <xdr:cNvPr id="278" name="楕円 277"/>
        <xdr:cNvSpPr/>
      </xdr:nvSpPr>
      <xdr:spPr>
        <a:xfrm>
          <a:off x="16129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79" name="テキスト ボックス 278"/>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32657</xdr:rowOff>
    </xdr:from>
    <xdr:to>
      <xdr:col>73</xdr:col>
      <xdr:colOff>44450</xdr:colOff>
      <xdr:row>85</xdr:row>
      <xdr:rowOff>134257</xdr:rowOff>
    </xdr:to>
    <xdr:sp macro="" textlink="">
      <xdr:nvSpPr>
        <xdr:cNvPr id="280" name="楕円 279"/>
        <xdr:cNvSpPr/>
      </xdr:nvSpPr>
      <xdr:spPr>
        <a:xfrm>
          <a:off x="152400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144434</xdr:rowOff>
    </xdr:from>
    <xdr:ext cx="762000" cy="259045"/>
    <xdr:sp macro="" textlink="">
      <xdr:nvSpPr>
        <xdr:cNvPr id="281" name="テキスト ボックス 280"/>
        <xdr:cNvSpPr txBox="1"/>
      </xdr:nvSpPr>
      <xdr:spPr>
        <a:xfrm>
          <a:off x="14909800" y="1437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68036</xdr:rowOff>
    </xdr:from>
    <xdr:to>
      <xdr:col>68</xdr:col>
      <xdr:colOff>203200</xdr:colOff>
      <xdr:row>86</xdr:row>
      <xdr:rowOff>169636</xdr:rowOff>
    </xdr:to>
    <xdr:sp macro="" textlink="">
      <xdr:nvSpPr>
        <xdr:cNvPr id="282" name="楕円 281"/>
        <xdr:cNvSpPr/>
      </xdr:nvSpPr>
      <xdr:spPr>
        <a:xfrm>
          <a:off x="14351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154413</xdr:rowOff>
    </xdr:from>
    <xdr:ext cx="762000" cy="259045"/>
    <xdr:sp macro="" textlink="">
      <xdr:nvSpPr>
        <xdr:cNvPr id="283" name="テキスト ボックス 282"/>
        <xdr:cNvSpPr txBox="1"/>
      </xdr:nvSpPr>
      <xdr:spPr>
        <a:xfrm>
          <a:off x="14020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34471</xdr:rowOff>
    </xdr:from>
    <xdr:to>
      <xdr:col>64</xdr:col>
      <xdr:colOff>152400</xdr:colOff>
      <xdr:row>87</xdr:row>
      <xdr:rowOff>136071</xdr:rowOff>
    </xdr:to>
    <xdr:sp macro="" textlink="">
      <xdr:nvSpPr>
        <xdr:cNvPr id="284" name="楕円 283"/>
        <xdr:cNvSpPr/>
      </xdr:nvSpPr>
      <xdr:spPr>
        <a:xfrm>
          <a:off x="13462000" y="149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120848</xdr:rowOff>
    </xdr:from>
    <xdr:ext cx="762000" cy="259045"/>
    <xdr:sp macro="" textlink="">
      <xdr:nvSpPr>
        <xdr:cNvPr id="285" name="テキスト ボックス 284"/>
        <xdr:cNvSpPr txBox="1"/>
      </xdr:nvSpPr>
      <xdr:spPr>
        <a:xfrm>
          <a:off x="13131800" y="15036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新規の行政需要に対応しつつ、業務の委託や退職不補充</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の行財政改革を進め、平成</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６</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年から令和</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４</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月までの間で総職員のうち</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３５４</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人を削減した。</a:t>
          </a:r>
        </a:p>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なお、人口</a:t>
          </a:r>
          <a:r>
            <a:rPr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1,000</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人当たりの普通会計職員数が前年度比</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０</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１４</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人減となっているのは、退職不補充の実施、任期付職員の任期満了等による減のほか、人口の増加が要因として考えられる。</a:t>
          </a:r>
        </a:p>
        <a:p>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引き続き適切な退職不補充、アウトソーシングの推進を図る一方、生産年齢人口の減少に伴う職員の自然減に対応するため、デジタル技術活用等を進め、長期的に持続可能な行政運営を行えるよう、職員の適正化に努め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66</xdr:row>
      <xdr:rowOff>128799</xdr:rowOff>
    </xdr:to>
    <xdr:cxnSp macro="">
      <xdr:nvCxnSpPr>
        <xdr:cNvPr id="315" name="直線コネクタ 314"/>
        <xdr:cNvCxnSpPr/>
      </xdr:nvCxnSpPr>
      <xdr:spPr>
        <a:xfrm flipV="1">
          <a:off x="17018000" y="10223923"/>
          <a:ext cx="0" cy="12205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100876</xdr:rowOff>
    </xdr:from>
    <xdr:ext cx="762000" cy="259045"/>
    <xdr:sp macro="" textlink="">
      <xdr:nvSpPr>
        <xdr:cNvPr id="316" name="定員管理の状況最小値テキスト"/>
        <xdr:cNvSpPr txBox="1"/>
      </xdr:nvSpPr>
      <xdr:spPr>
        <a:xfrm>
          <a:off x="17106900" y="11416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128799</xdr:rowOff>
    </xdr:from>
    <xdr:to>
      <xdr:col>81</xdr:col>
      <xdr:colOff>133350</xdr:colOff>
      <xdr:row>66</xdr:row>
      <xdr:rowOff>128799</xdr:rowOff>
    </xdr:to>
    <xdr:cxnSp macro="">
      <xdr:nvCxnSpPr>
        <xdr:cNvPr id="317" name="直線コネクタ 316"/>
        <xdr:cNvCxnSpPr/>
      </xdr:nvCxnSpPr>
      <xdr:spPr>
        <a:xfrm>
          <a:off x="16929100" y="11444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18" name="定員管理の状況最大値テキスト"/>
        <xdr:cNvSpPr txBox="1"/>
      </xdr:nvSpPr>
      <xdr:spPr>
        <a:xfrm>
          <a:off x="17106900" y="99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19" name="直線コネクタ 318"/>
        <xdr:cNvCxnSpPr/>
      </xdr:nvCxnSpPr>
      <xdr:spPr>
        <a:xfrm>
          <a:off x="16929100" y="1022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127423</xdr:rowOff>
    </xdr:from>
    <xdr:to>
      <xdr:col>81</xdr:col>
      <xdr:colOff>44450</xdr:colOff>
      <xdr:row>61</xdr:row>
      <xdr:rowOff>155575</xdr:rowOff>
    </xdr:to>
    <xdr:cxnSp macro="">
      <xdr:nvCxnSpPr>
        <xdr:cNvPr id="320" name="直線コネクタ 319"/>
        <xdr:cNvCxnSpPr/>
      </xdr:nvCxnSpPr>
      <xdr:spPr>
        <a:xfrm flipV="1">
          <a:off x="16179800" y="10585873"/>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98442</xdr:rowOff>
    </xdr:from>
    <xdr:ext cx="762000" cy="259045"/>
    <xdr:sp macro="" textlink="">
      <xdr:nvSpPr>
        <xdr:cNvPr id="321" name="定員管理の状況平均値テキスト"/>
        <xdr:cNvSpPr txBox="1"/>
      </xdr:nvSpPr>
      <xdr:spPr>
        <a:xfrm>
          <a:off x="17106900" y="10728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126365</xdr:rowOff>
    </xdr:from>
    <xdr:to>
      <xdr:col>81</xdr:col>
      <xdr:colOff>95250</xdr:colOff>
      <xdr:row>63</xdr:row>
      <xdr:rowOff>56515</xdr:rowOff>
    </xdr:to>
    <xdr:sp macro="" textlink="">
      <xdr:nvSpPr>
        <xdr:cNvPr id="322" name="フローチャート: 判断 321"/>
        <xdr:cNvSpPr/>
      </xdr:nvSpPr>
      <xdr:spPr>
        <a:xfrm>
          <a:off x="169672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155575</xdr:rowOff>
    </xdr:from>
    <xdr:to>
      <xdr:col>77</xdr:col>
      <xdr:colOff>44450</xdr:colOff>
      <xdr:row>61</xdr:row>
      <xdr:rowOff>163619</xdr:rowOff>
    </xdr:to>
    <xdr:cxnSp macro="">
      <xdr:nvCxnSpPr>
        <xdr:cNvPr id="323" name="直線コネクタ 322"/>
        <xdr:cNvCxnSpPr/>
      </xdr:nvCxnSpPr>
      <xdr:spPr>
        <a:xfrm flipV="1">
          <a:off x="15290800" y="10614025"/>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124354</xdr:rowOff>
    </xdr:from>
    <xdr:to>
      <xdr:col>77</xdr:col>
      <xdr:colOff>95250</xdr:colOff>
      <xdr:row>63</xdr:row>
      <xdr:rowOff>54504</xdr:rowOff>
    </xdr:to>
    <xdr:sp macro="" textlink="">
      <xdr:nvSpPr>
        <xdr:cNvPr id="324" name="フローチャート: 判断 323"/>
        <xdr:cNvSpPr/>
      </xdr:nvSpPr>
      <xdr:spPr>
        <a:xfrm>
          <a:off x="16129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39281</xdr:rowOff>
    </xdr:from>
    <xdr:ext cx="736600" cy="259045"/>
    <xdr:sp macro="" textlink="">
      <xdr:nvSpPr>
        <xdr:cNvPr id="325" name="テキスト ボックス 324"/>
        <xdr:cNvSpPr txBox="1"/>
      </xdr:nvSpPr>
      <xdr:spPr>
        <a:xfrm>
          <a:off x="15798800" y="10840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163619</xdr:rowOff>
    </xdr:from>
    <xdr:to>
      <xdr:col>72</xdr:col>
      <xdr:colOff>203200</xdr:colOff>
      <xdr:row>62</xdr:row>
      <xdr:rowOff>20320</xdr:rowOff>
    </xdr:to>
    <xdr:cxnSp macro="">
      <xdr:nvCxnSpPr>
        <xdr:cNvPr id="326" name="直線コネクタ 325"/>
        <xdr:cNvCxnSpPr/>
      </xdr:nvCxnSpPr>
      <xdr:spPr>
        <a:xfrm flipV="1">
          <a:off x="14401800" y="10622069"/>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114300</xdr:rowOff>
    </xdr:from>
    <xdr:to>
      <xdr:col>73</xdr:col>
      <xdr:colOff>44450</xdr:colOff>
      <xdr:row>63</xdr:row>
      <xdr:rowOff>44450</xdr:rowOff>
    </xdr:to>
    <xdr:sp macro="" textlink="">
      <xdr:nvSpPr>
        <xdr:cNvPr id="327" name="フローチャート: 判断 326"/>
        <xdr:cNvSpPr/>
      </xdr:nvSpPr>
      <xdr:spPr>
        <a:xfrm>
          <a:off x="15240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29227</xdr:rowOff>
    </xdr:from>
    <xdr:ext cx="762000" cy="259045"/>
    <xdr:sp macro="" textlink="">
      <xdr:nvSpPr>
        <xdr:cNvPr id="328" name="テキスト ボックス 327"/>
        <xdr:cNvSpPr txBox="1"/>
      </xdr:nvSpPr>
      <xdr:spPr>
        <a:xfrm>
          <a:off x="14909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20320</xdr:rowOff>
    </xdr:from>
    <xdr:to>
      <xdr:col>68</xdr:col>
      <xdr:colOff>152400</xdr:colOff>
      <xdr:row>62</xdr:row>
      <xdr:rowOff>36406</xdr:rowOff>
    </xdr:to>
    <xdr:cxnSp macro="">
      <xdr:nvCxnSpPr>
        <xdr:cNvPr id="329" name="直線コネクタ 328"/>
        <xdr:cNvCxnSpPr/>
      </xdr:nvCxnSpPr>
      <xdr:spPr>
        <a:xfrm flipV="1">
          <a:off x="13512800" y="1065022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108268</xdr:rowOff>
    </xdr:from>
    <xdr:to>
      <xdr:col>68</xdr:col>
      <xdr:colOff>203200</xdr:colOff>
      <xdr:row>63</xdr:row>
      <xdr:rowOff>38418</xdr:rowOff>
    </xdr:to>
    <xdr:sp macro="" textlink="">
      <xdr:nvSpPr>
        <xdr:cNvPr id="330" name="フローチャート: 判断 329"/>
        <xdr:cNvSpPr/>
      </xdr:nvSpPr>
      <xdr:spPr>
        <a:xfrm>
          <a:off x="14351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23195</xdr:rowOff>
    </xdr:from>
    <xdr:ext cx="762000" cy="259045"/>
    <xdr:sp macro="" textlink="">
      <xdr:nvSpPr>
        <xdr:cNvPr id="331" name="テキスト ボックス 330"/>
        <xdr:cNvSpPr txBox="1"/>
      </xdr:nvSpPr>
      <xdr:spPr>
        <a:xfrm>
          <a:off x="14020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108268</xdr:rowOff>
    </xdr:from>
    <xdr:to>
      <xdr:col>64</xdr:col>
      <xdr:colOff>152400</xdr:colOff>
      <xdr:row>63</xdr:row>
      <xdr:rowOff>38418</xdr:rowOff>
    </xdr:to>
    <xdr:sp macro="" textlink="">
      <xdr:nvSpPr>
        <xdr:cNvPr id="332" name="フローチャート: 判断 331"/>
        <xdr:cNvSpPr/>
      </xdr:nvSpPr>
      <xdr:spPr>
        <a:xfrm>
          <a:off x="13462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23195</xdr:rowOff>
    </xdr:from>
    <xdr:ext cx="762000" cy="259045"/>
    <xdr:sp macro="" textlink="">
      <xdr:nvSpPr>
        <xdr:cNvPr id="333" name="テキスト ボックス 332"/>
        <xdr:cNvSpPr txBox="1"/>
      </xdr:nvSpPr>
      <xdr:spPr>
        <a:xfrm>
          <a:off x="13131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76623</xdr:rowOff>
    </xdr:from>
    <xdr:to>
      <xdr:col>81</xdr:col>
      <xdr:colOff>95250</xdr:colOff>
      <xdr:row>62</xdr:row>
      <xdr:rowOff>6773</xdr:rowOff>
    </xdr:to>
    <xdr:sp macro="" textlink="">
      <xdr:nvSpPr>
        <xdr:cNvPr id="339" name="楕円 338"/>
        <xdr:cNvSpPr/>
      </xdr:nvSpPr>
      <xdr:spPr>
        <a:xfrm>
          <a:off x="16967200" y="105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93150</xdr:rowOff>
    </xdr:from>
    <xdr:ext cx="762000" cy="259045"/>
    <xdr:sp macro="" textlink="">
      <xdr:nvSpPr>
        <xdr:cNvPr id="340" name="定員管理の状況該当値テキスト"/>
        <xdr:cNvSpPr txBox="1"/>
      </xdr:nvSpPr>
      <xdr:spPr>
        <a:xfrm>
          <a:off x="17106900" y="10380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104775</xdr:rowOff>
    </xdr:from>
    <xdr:to>
      <xdr:col>77</xdr:col>
      <xdr:colOff>95250</xdr:colOff>
      <xdr:row>62</xdr:row>
      <xdr:rowOff>34925</xdr:rowOff>
    </xdr:to>
    <xdr:sp macro="" textlink="">
      <xdr:nvSpPr>
        <xdr:cNvPr id="341" name="楕円 340"/>
        <xdr:cNvSpPr/>
      </xdr:nvSpPr>
      <xdr:spPr>
        <a:xfrm>
          <a:off x="16129000" y="1056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45102</xdr:rowOff>
    </xdr:from>
    <xdr:ext cx="736600" cy="259045"/>
    <xdr:sp macro="" textlink="">
      <xdr:nvSpPr>
        <xdr:cNvPr id="342" name="テキスト ボックス 341"/>
        <xdr:cNvSpPr txBox="1"/>
      </xdr:nvSpPr>
      <xdr:spPr>
        <a:xfrm>
          <a:off x="15798800" y="1033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112819</xdr:rowOff>
    </xdr:from>
    <xdr:to>
      <xdr:col>73</xdr:col>
      <xdr:colOff>44450</xdr:colOff>
      <xdr:row>62</xdr:row>
      <xdr:rowOff>42969</xdr:rowOff>
    </xdr:to>
    <xdr:sp macro="" textlink="">
      <xdr:nvSpPr>
        <xdr:cNvPr id="343" name="楕円 342"/>
        <xdr:cNvSpPr/>
      </xdr:nvSpPr>
      <xdr:spPr>
        <a:xfrm>
          <a:off x="15240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53146</xdr:rowOff>
    </xdr:from>
    <xdr:ext cx="762000" cy="259045"/>
    <xdr:sp macro="" textlink="">
      <xdr:nvSpPr>
        <xdr:cNvPr id="344" name="テキスト ボックス 343"/>
        <xdr:cNvSpPr txBox="1"/>
      </xdr:nvSpPr>
      <xdr:spPr>
        <a:xfrm>
          <a:off x="14909800" y="1034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140970</xdr:rowOff>
    </xdr:from>
    <xdr:to>
      <xdr:col>68</xdr:col>
      <xdr:colOff>203200</xdr:colOff>
      <xdr:row>62</xdr:row>
      <xdr:rowOff>71120</xdr:rowOff>
    </xdr:to>
    <xdr:sp macro="" textlink="">
      <xdr:nvSpPr>
        <xdr:cNvPr id="345" name="楕円 344"/>
        <xdr:cNvSpPr/>
      </xdr:nvSpPr>
      <xdr:spPr>
        <a:xfrm>
          <a:off x="14351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81297</xdr:rowOff>
    </xdr:from>
    <xdr:ext cx="762000" cy="259045"/>
    <xdr:sp macro="" textlink="">
      <xdr:nvSpPr>
        <xdr:cNvPr id="346" name="テキスト ボックス 345"/>
        <xdr:cNvSpPr txBox="1"/>
      </xdr:nvSpPr>
      <xdr:spPr>
        <a:xfrm>
          <a:off x="14020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157056</xdr:rowOff>
    </xdr:from>
    <xdr:to>
      <xdr:col>64</xdr:col>
      <xdr:colOff>152400</xdr:colOff>
      <xdr:row>62</xdr:row>
      <xdr:rowOff>87206</xdr:rowOff>
    </xdr:to>
    <xdr:sp macro="" textlink="">
      <xdr:nvSpPr>
        <xdr:cNvPr id="347" name="楕円 346"/>
        <xdr:cNvSpPr/>
      </xdr:nvSpPr>
      <xdr:spPr>
        <a:xfrm>
          <a:off x="13462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97383</xdr:rowOff>
    </xdr:from>
    <xdr:ext cx="762000" cy="259045"/>
    <xdr:sp macro="" textlink="">
      <xdr:nvSpPr>
        <xdr:cNvPr id="348" name="テキスト ボックス 347"/>
        <xdr:cNvSpPr txBox="1"/>
      </xdr:nvSpPr>
      <xdr:spPr>
        <a:xfrm>
          <a:off x="13131800" y="10384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公債費に準ずる債務負担行為に係るものが減となったことに加えて、</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各</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事業債の元利償還金が減となったこと等により分子は減となった。標準財政規模の増等により、分母は増となったこともあり、実質公債費負担比率は前年度対比</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０．３ポイントの減とな</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った。類似団体平均と比較すると概ね健全な数値と言えるが、将来に過度の負担を残さぬよう、起債に頼ることのない財政</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運営に努めていく。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113030</xdr:rowOff>
    </xdr:from>
    <xdr:to>
      <xdr:col>81</xdr:col>
      <xdr:colOff>44450</xdr:colOff>
      <xdr:row>44</xdr:row>
      <xdr:rowOff>4233</xdr:rowOff>
    </xdr:to>
    <xdr:cxnSp macro="">
      <xdr:nvCxnSpPr>
        <xdr:cNvPr id="376" name="直線コネクタ 375"/>
        <xdr:cNvCxnSpPr/>
      </xdr:nvCxnSpPr>
      <xdr:spPr>
        <a:xfrm flipV="1">
          <a:off x="17018000" y="6285230"/>
          <a:ext cx="0" cy="12628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147760</xdr:rowOff>
    </xdr:from>
    <xdr:ext cx="762000" cy="259045"/>
    <xdr:sp macro="" textlink="">
      <xdr:nvSpPr>
        <xdr:cNvPr id="377" name="公債費負担の状況最小値テキスト"/>
        <xdr:cNvSpPr txBox="1"/>
      </xdr:nvSpPr>
      <xdr:spPr>
        <a:xfrm>
          <a:off x="17106900" y="752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4233</xdr:rowOff>
    </xdr:from>
    <xdr:to>
      <xdr:col>81</xdr:col>
      <xdr:colOff>133350</xdr:colOff>
      <xdr:row>44</xdr:row>
      <xdr:rowOff>4233</xdr:rowOff>
    </xdr:to>
    <xdr:cxnSp macro="">
      <xdr:nvCxnSpPr>
        <xdr:cNvPr id="378" name="直線コネクタ 377"/>
        <xdr:cNvCxnSpPr/>
      </xdr:nvCxnSpPr>
      <xdr:spPr>
        <a:xfrm>
          <a:off x="16929100" y="7548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27957</xdr:rowOff>
    </xdr:from>
    <xdr:ext cx="762000" cy="259045"/>
    <xdr:sp macro="" textlink="">
      <xdr:nvSpPr>
        <xdr:cNvPr id="379" name="公債費負担の状況最大値テキスト"/>
        <xdr:cNvSpPr txBox="1"/>
      </xdr:nvSpPr>
      <xdr:spPr>
        <a:xfrm>
          <a:off x="17106900" y="602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113030</xdr:rowOff>
    </xdr:from>
    <xdr:to>
      <xdr:col>81</xdr:col>
      <xdr:colOff>133350</xdr:colOff>
      <xdr:row>36</xdr:row>
      <xdr:rowOff>113030</xdr:rowOff>
    </xdr:to>
    <xdr:cxnSp macro="">
      <xdr:nvCxnSpPr>
        <xdr:cNvPr id="380" name="直線コネクタ 379"/>
        <xdr:cNvCxnSpPr/>
      </xdr:nvCxnSpPr>
      <xdr:spPr>
        <a:xfrm>
          <a:off x="16929100" y="628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41063</xdr:rowOff>
    </xdr:from>
    <xdr:to>
      <xdr:col>81</xdr:col>
      <xdr:colOff>44450</xdr:colOff>
      <xdr:row>39</xdr:row>
      <xdr:rowOff>65194</xdr:rowOff>
    </xdr:to>
    <xdr:cxnSp macro="">
      <xdr:nvCxnSpPr>
        <xdr:cNvPr id="381" name="直線コネクタ 380"/>
        <xdr:cNvCxnSpPr/>
      </xdr:nvCxnSpPr>
      <xdr:spPr>
        <a:xfrm flipV="1">
          <a:off x="16179800" y="6727613"/>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155381</xdr:rowOff>
    </xdr:from>
    <xdr:ext cx="762000" cy="259045"/>
    <xdr:sp macro="" textlink="">
      <xdr:nvSpPr>
        <xdr:cNvPr id="382" name="公債費負担の状況平均値テキスト"/>
        <xdr:cNvSpPr txBox="1"/>
      </xdr:nvSpPr>
      <xdr:spPr>
        <a:xfrm>
          <a:off x="17106900" y="6841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383" name="フローチャート: 判断 382"/>
        <xdr:cNvSpPr/>
      </xdr:nvSpPr>
      <xdr:spPr>
        <a:xfrm>
          <a:off x="169672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65194</xdr:rowOff>
    </xdr:from>
    <xdr:to>
      <xdr:col>77</xdr:col>
      <xdr:colOff>44450</xdr:colOff>
      <xdr:row>39</xdr:row>
      <xdr:rowOff>97367</xdr:rowOff>
    </xdr:to>
    <xdr:cxnSp macro="">
      <xdr:nvCxnSpPr>
        <xdr:cNvPr id="384" name="直線コネクタ 383"/>
        <xdr:cNvCxnSpPr/>
      </xdr:nvCxnSpPr>
      <xdr:spPr>
        <a:xfrm flipV="1">
          <a:off x="15290800" y="675174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11854</xdr:rowOff>
    </xdr:from>
    <xdr:to>
      <xdr:col>77</xdr:col>
      <xdr:colOff>95250</xdr:colOff>
      <xdr:row>40</xdr:row>
      <xdr:rowOff>113454</xdr:rowOff>
    </xdr:to>
    <xdr:sp macro="" textlink="">
      <xdr:nvSpPr>
        <xdr:cNvPr id="385" name="フローチャート: 判断 384"/>
        <xdr:cNvSpPr/>
      </xdr:nvSpPr>
      <xdr:spPr>
        <a:xfrm>
          <a:off x="16129000" y="686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98231</xdr:rowOff>
    </xdr:from>
    <xdr:ext cx="736600" cy="259045"/>
    <xdr:sp macro="" textlink="">
      <xdr:nvSpPr>
        <xdr:cNvPr id="386" name="テキスト ボックス 385"/>
        <xdr:cNvSpPr txBox="1"/>
      </xdr:nvSpPr>
      <xdr:spPr>
        <a:xfrm>
          <a:off x="15798800" y="6956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97367</xdr:rowOff>
    </xdr:from>
    <xdr:to>
      <xdr:col>72</xdr:col>
      <xdr:colOff>203200</xdr:colOff>
      <xdr:row>39</xdr:row>
      <xdr:rowOff>121496</xdr:rowOff>
    </xdr:to>
    <xdr:cxnSp macro="">
      <xdr:nvCxnSpPr>
        <xdr:cNvPr id="387" name="直線コネクタ 386"/>
        <xdr:cNvCxnSpPr/>
      </xdr:nvCxnSpPr>
      <xdr:spPr>
        <a:xfrm flipV="1">
          <a:off x="14401800" y="6783917"/>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35983</xdr:rowOff>
    </xdr:from>
    <xdr:to>
      <xdr:col>73</xdr:col>
      <xdr:colOff>44450</xdr:colOff>
      <xdr:row>40</xdr:row>
      <xdr:rowOff>137583</xdr:rowOff>
    </xdr:to>
    <xdr:sp macro="" textlink="">
      <xdr:nvSpPr>
        <xdr:cNvPr id="388" name="フローチャート: 判断 387"/>
        <xdr:cNvSpPr/>
      </xdr:nvSpPr>
      <xdr:spPr>
        <a:xfrm>
          <a:off x="15240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122360</xdr:rowOff>
    </xdr:from>
    <xdr:ext cx="762000" cy="259045"/>
    <xdr:sp macro="" textlink="">
      <xdr:nvSpPr>
        <xdr:cNvPr id="389" name="テキスト ボックス 388"/>
        <xdr:cNvSpPr txBox="1"/>
      </xdr:nvSpPr>
      <xdr:spPr>
        <a:xfrm>
          <a:off x="14909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121496</xdr:rowOff>
    </xdr:from>
    <xdr:to>
      <xdr:col>68</xdr:col>
      <xdr:colOff>152400</xdr:colOff>
      <xdr:row>39</xdr:row>
      <xdr:rowOff>137583</xdr:rowOff>
    </xdr:to>
    <xdr:cxnSp macro="">
      <xdr:nvCxnSpPr>
        <xdr:cNvPr id="390" name="直線コネクタ 389"/>
        <xdr:cNvCxnSpPr/>
      </xdr:nvCxnSpPr>
      <xdr:spPr>
        <a:xfrm flipV="1">
          <a:off x="13512800" y="680804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60113</xdr:rowOff>
    </xdr:from>
    <xdr:to>
      <xdr:col>68</xdr:col>
      <xdr:colOff>203200</xdr:colOff>
      <xdr:row>40</xdr:row>
      <xdr:rowOff>161713</xdr:rowOff>
    </xdr:to>
    <xdr:sp macro="" textlink="">
      <xdr:nvSpPr>
        <xdr:cNvPr id="391" name="フローチャート: 判断 390"/>
        <xdr:cNvSpPr/>
      </xdr:nvSpPr>
      <xdr:spPr>
        <a:xfrm>
          <a:off x="14351000" y="691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146490</xdr:rowOff>
    </xdr:from>
    <xdr:ext cx="762000" cy="259045"/>
    <xdr:sp macro="" textlink="">
      <xdr:nvSpPr>
        <xdr:cNvPr id="392" name="テキスト ボックス 391"/>
        <xdr:cNvSpPr txBox="1"/>
      </xdr:nvSpPr>
      <xdr:spPr>
        <a:xfrm>
          <a:off x="14020800" y="700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3" name="フローチャート: 判断 392"/>
        <xdr:cNvSpPr/>
      </xdr:nvSpPr>
      <xdr:spPr>
        <a:xfrm>
          <a:off x="13462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394" name="テキスト ボックス 393"/>
        <xdr:cNvSpPr txBox="1"/>
      </xdr:nvSpPr>
      <xdr:spPr>
        <a:xfrm>
          <a:off x="13131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161713</xdr:rowOff>
    </xdr:from>
    <xdr:to>
      <xdr:col>81</xdr:col>
      <xdr:colOff>95250</xdr:colOff>
      <xdr:row>39</xdr:row>
      <xdr:rowOff>91863</xdr:rowOff>
    </xdr:to>
    <xdr:sp macro="" textlink="">
      <xdr:nvSpPr>
        <xdr:cNvPr id="400" name="楕円 399"/>
        <xdr:cNvSpPr/>
      </xdr:nvSpPr>
      <xdr:spPr>
        <a:xfrm>
          <a:off x="16967200" y="667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6790</xdr:rowOff>
    </xdr:from>
    <xdr:ext cx="762000" cy="259045"/>
    <xdr:sp macro="" textlink="">
      <xdr:nvSpPr>
        <xdr:cNvPr id="401" name="公債費負担の状況該当値テキスト"/>
        <xdr:cNvSpPr txBox="1"/>
      </xdr:nvSpPr>
      <xdr:spPr>
        <a:xfrm>
          <a:off x="17106900" y="6521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14394</xdr:rowOff>
    </xdr:from>
    <xdr:to>
      <xdr:col>77</xdr:col>
      <xdr:colOff>95250</xdr:colOff>
      <xdr:row>39</xdr:row>
      <xdr:rowOff>115994</xdr:rowOff>
    </xdr:to>
    <xdr:sp macro="" textlink="">
      <xdr:nvSpPr>
        <xdr:cNvPr id="402" name="楕円 401"/>
        <xdr:cNvSpPr/>
      </xdr:nvSpPr>
      <xdr:spPr>
        <a:xfrm>
          <a:off x="16129000" y="670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126171</xdr:rowOff>
    </xdr:from>
    <xdr:ext cx="736600" cy="259045"/>
    <xdr:sp macro="" textlink="">
      <xdr:nvSpPr>
        <xdr:cNvPr id="403" name="テキスト ボックス 402"/>
        <xdr:cNvSpPr txBox="1"/>
      </xdr:nvSpPr>
      <xdr:spPr>
        <a:xfrm>
          <a:off x="15798800" y="6469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46567</xdr:rowOff>
    </xdr:from>
    <xdr:to>
      <xdr:col>73</xdr:col>
      <xdr:colOff>44450</xdr:colOff>
      <xdr:row>39</xdr:row>
      <xdr:rowOff>148167</xdr:rowOff>
    </xdr:to>
    <xdr:sp macro="" textlink="">
      <xdr:nvSpPr>
        <xdr:cNvPr id="404" name="楕円 403"/>
        <xdr:cNvSpPr/>
      </xdr:nvSpPr>
      <xdr:spPr>
        <a:xfrm>
          <a:off x="15240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158344</xdr:rowOff>
    </xdr:from>
    <xdr:ext cx="762000" cy="259045"/>
    <xdr:sp macro="" textlink="">
      <xdr:nvSpPr>
        <xdr:cNvPr id="405" name="テキスト ボックス 404"/>
        <xdr:cNvSpPr txBox="1"/>
      </xdr:nvSpPr>
      <xdr:spPr>
        <a:xfrm>
          <a:off x="14909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70696</xdr:rowOff>
    </xdr:from>
    <xdr:to>
      <xdr:col>68</xdr:col>
      <xdr:colOff>203200</xdr:colOff>
      <xdr:row>40</xdr:row>
      <xdr:rowOff>846</xdr:rowOff>
    </xdr:to>
    <xdr:sp macro="" textlink="">
      <xdr:nvSpPr>
        <xdr:cNvPr id="406" name="楕円 405"/>
        <xdr:cNvSpPr/>
      </xdr:nvSpPr>
      <xdr:spPr>
        <a:xfrm>
          <a:off x="14351000" y="675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11023</xdr:rowOff>
    </xdr:from>
    <xdr:ext cx="762000" cy="259045"/>
    <xdr:sp macro="" textlink="">
      <xdr:nvSpPr>
        <xdr:cNvPr id="407" name="テキスト ボックス 406"/>
        <xdr:cNvSpPr txBox="1"/>
      </xdr:nvSpPr>
      <xdr:spPr>
        <a:xfrm>
          <a:off x="14020800" y="652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408" name="楕円 407"/>
        <xdr:cNvSpPr/>
      </xdr:nvSpPr>
      <xdr:spPr>
        <a:xfrm>
          <a:off x="13462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27110</xdr:rowOff>
    </xdr:from>
    <xdr:ext cx="762000" cy="259045"/>
    <xdr:sp macro="" textlink="">
      <xdr:nvSpPr>
        <xdr:cNvPr id="409" name="テキスト ボックス 408"/>
        <xdr:cNvSpPr txBox="1"/>
      </xdr:nvSpPr>
      <xdr:spPr>
        <a:xfrm>
          <a:off x="13131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将来負担比率に</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ついては、分母となる標準財政規模が増となり、分子となる将来負担額が、債務負担行為に基づく支出予定額について用地取得に係る事業費等が減、一部事務組合等の起こした地方債に充てる負担金見込額が</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となったことなどから、前年度対比で</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となった。今後においても計画した事業を着実に推進し、限られた行政経営資源の有効活用により財政の健全性を維持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96308</xdr:rowOff>
    </xdr:to>
    <xdr:cxnSp macro="">
      <xdr:nvCxnSpPr>
        <xdr:cNvPr id="438" name="直線コネクタ 437"/>
        <xdr:cNvCxnSpPr/>
      </xdr:nvCxnSpPr>
      <xdr:spPr>
        <a:xfrm flipV="1">
          <a:off x="17018000" y="2370667"/>
          <a:ext cx="0" cy="16689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68385</xdr:rowOff>
    </xdr:from>
    <xdr:ext cx="762000" cy="259045"/>
    <xdr:sp macro="" textlink="">
      <xdr:nvSpPr>
        <xdr:cNvPr id="439" name="将来負担の状況最小値テキスト"/>
        <xdr:cNvSpPr txBox="1"/>
      </xdr:nvSpPr>
      <xdr:spPr>
        <a:xfrm>
          <a:off x="17106900" y="401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96308</xdr:rowOff>
    </xdr:from>
    <xdr:to>
      <xdr:col>81</xdr:col>
      <xdr:colOff>133350</xdr:colOff>
      <xdr:row>23</xdr:row>
      <xdr:rowOff>96308</xdr:rowOff>
    </xdr:to>
    <xdr:cxnSp macro="">
      <xdr:nvCxnSpPr>
        <xdr:cNvPr id="440" name="直線コネクタ 439"/>
        <xdr:cNvCxnSpPr/>
      </xdr:nvCxnSpPr>
      <xdr:spPr>
        <a:xfrm>
          <a:off x="16929100" y="403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76412</xdr:rowOff>
    </xdr:from>
    <xdr:to>
      <xdr:col>81</xdr:col>
      <xdr:colOff>44450</xdr:colOff>
      <xdr:row>15</xdr:row>
      <xdr:rowOff>158856</xdr:rowOff>
    </xdr:to>
    <xdr:cxnSp macro="">
      <xdr:nvCxnSpPr>
        <xdr:cNvPr id="443" name="直線コネクタ 442"/>
        <xdr:cNvCxnSpPr/>
      </xdr:nvCxnSpPr>
      <xdr:spPr>
        <a:xfrm flipV="1">
          <a:off x="16179800" y="2648162"/>
          <a:ext cx="838200" cy="82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14516</xdr:rowOff>
    </xdr:from>
    <xdr:ext cx="762000" cy="259045"/>
    <xdr:sp macro="" textlink="">
      <xdr:nvSpPr>
        <xdr:cNvPr id="444" name="将来負担の状況平均値テキスト"/>
        <xdr:cNvSpPr txBox="1"/>
      </xdr:nvSpPr>
      <xdr:spPr>
        <a:xfrm>
          <a:off x="17106900" y="22433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169439</xdr:rowOff>
    </xdr:from>
    <xdr:to>
      <xdr:col>81</xdr:col>
      <xdr:colOff>95250</xdr:colOff>
      <xdr:row>14</xdr:row>
      <xdr:rowOff>99589</xdr:rowOff>
    </xdr:to>
    <xdr:sp macro="" textlink="">
      <xdr:nvSpPr>
        <xdr:cNvPr id="445" name="フローチャート: 判断 444"/>
        <xdr:cNvSpPr/>
      </xdr:nvSpPr>
      <xdr:spPr>
        <a:xfrm>
          <a:off x="16967200" y="239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123190</xdr:rowOff>
    </xdr:from>
    <xdr:to>
      <xdr:col>77</xdr:col>
      <xdr:colOff>44450</xdr:colOff>
      <xdr:row>15</xdr:row>
      <xdr:rowOff>158856</xdr:rowOff>
    </xdr:to>
    <xdr:cxnSp macro="">
      <xdr:nvCxnSpPr>
        <xdr:cNvPr id="446" name="直線コネクタ 445"/>
        <xdr:cNvCxnSpPr/>
      </xdr:nvCxnSpPr>
      <xdr:spPr>
        <a:xfrm>
          <a:off x="15290800" y="2523490"/>
          <a:ext cx="889000" cy="20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28152</xdr:rowOff>
    </xdr:from>
    <xdr:to>
      <xdr:col>77</xdr:col>
      <xdr:colOff>95250</xdr:colOff>
      <xdr:row>14</xdr:row>
      <xdr:rowOff>129752</xdr:rowOff>
    </xdr:to>
    <xdr:sp macro="" textlink="">
      <xdr:nvSpPr>
        <xdr:cNvPr id="447" name="フローチャート: 判断 446"/>
        <xdr:cNvSpPr/>
      </xdr:nvSpPr>
      <xdr:spPr>
        <a:xfrm>
          <a:off x="16129000" y="242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139929</xdr:rowOff>
    </xdr:from>
    <xdr:ext cx="736600" cy="259045"/>
    <xdr:sp macro="" textlink="">
      <xdr:nvSpPr>
        <xdr:cNvPr id="448" name="テキスト ボックス 447"/>
        <xdr:cNvSpPr txBox="1"/>
      </xdr:nvSpPr>
      <xdr:spPr>
        <a:xfrm>
          <a:off x="15798800" y="2197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123190</xdr:rowOff>
    </xdr:from>
    <xdr:to>
      <xdr:col>72</xdr:col>
      <xdr:colOff>203200</xdr:colOff>
      <xdr:row>14</xdr:row>
      <xdr:rowOff>163407</xdr:rowOff>
    </xdr:to>
    <xdr:cxnSp macro="">
      <xdr:nvCxnSpPr>
        <xdr:cNvPr id="449" name="直線コネクタ 448"/>
        <xdr:cNvCxnSpPr/>
      </xdr:nvCxnSpPr>
      <xdr:spPr>
        <a:xfrm flipV="1">
          <a:off x="14401800" y="252349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20108</xdr:rowOff>
    </xdr:from>
    <xdr:to>
      <xdr:col>73</xdr:col>
      <xdr:colOff>44450</xdr:colOff>
      <xdr:row>14</xdr:row>
      <xdr:rowOff>121708</xdr:rowOff>
    </xdr:to>
    <xdr:sp macro="" textlink="">
      <xdr:nvSpPr>
        <xdr:cNvPr id="450" name="フローチャート: 判断 449"/>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51" name="テキスト ボックス 450"/>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163407</xdr:rowOff>
    </xdr:from>
    <xdr:to>
      <xdr:col>68</xdr:col>
      <xdr:colOff>152400</xdr:colOff>
      <xdr:row>15</xdr:row>
      <xdr:rowOff>160867</xdr:rowOff>
    </xdr:to>
    <xdr:cxnSp macro="">
      <xdr:nvCxnSpPr>
        <xdr:cNvPr id="452" name="直線コネクタ 451"/>
        <xdr:cNvCxnSpPr/>
      </xdr:nvCxnSpPr>
      <xdr:spPr>
        <a:xfrm flipV="1">
          <a:off x="13512800" y="2563707"/>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164888</xdr:rowOff>
    </xdr:from>
    <xdr:to>
      <xdr:col>68</xdr:col>
      <xdr:colOff>203200</xdr:colOff>
      <xdr:row>15</xdr:row>
      <xdr:rowOff>95038</xdr:rowOff>
    </xdr:to>
    <xdr:sp macro="" textlink="">
      <xdr:nvSpPr>
        <xdr:cNvPr id="453" name="フローチャート: 判断 452"/>
        <xdr:cNvSpPr/>
      </xdr:nvSpPr>
      <xdr:spPr>
        <a:xfrm>
          <a:off x="14351000" y="2565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79815</xdr:rowOff>
    </xdr:from>
    <xdr:ext cx="762000" cy="259045"/>
    <xdr:sp macro="" textlink="">
      <xdr:nvSpPr>
        <xdr:cNvPr id="454" name="テキスト ボックス 453"/>
        <xdr:cNvSpPr txBox="1"/>
      </xdr:nvSpPr>
      <xdr:spPr>
        <a:xfrm>
          <a:off x="14020800" y="2651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49742</xdr:rowOff>
    </xdr:from>
    <xdr:to>
      <xdr:col>64</xdr:col>
      <xdr:colOff>152400</xdr:colOff>
      <xdr:row>15</xdr:row>
      <xdr:rowOff>151342</xdr:rowOff>
    </xdr:to>
    <xdr:sp macro="" textlink="">
      <xdr:nvSpPr>
        <xdr:cNvPr id="455" name="フローチャート: 判断 454"/>
        <xdr:cNvSpPr/>
      </xdr:nvSpPr>
      <xdr:spPr>
        <a:xfrm>
          <a:off x="13462000" y="262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161519</xdr:rowOff>
    </xdr:from>
    <xdr:ext cx="762000" cy="259045"/>
    <xdr:sp macro="" textlink="">
      <xdr:nvSpPr>
        <xdr:cNvPr id="456" name="テキスト ボックス 455"/>
        <xdr:cNvSpPr txBox="1"/>
      </xdr:nvSpPr>
      <xdr:spPr>
        <a:xfrm>
          <a:off x="13131800" y="239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25612</xdr:rowOff>
    </xdr:from>
    <xdr:to>
      <xdr:col>81</xdr:col>
      <xdr:colOff>95250</xdr:colOff>
      <xdr:row>15</xdr:row>
      <xdr:rowOff>127212</xdr:rowOff>
    </xdr:to>
    <xdr:sp macro="" textlink="">
      <xdr:nvSpPr>
        <xdr:cNvPr id="462" name="楕円 461"/>
        <xdr:cNvSpPr/>
      </xdr:nvSpPr>
      <xdr:spPr>
        <a:xfrm>
          <a:off x="16967200" y="259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169139</xdr:rowOff>
    </xdr:from>
    <xdr:ext cx="762000" cy="259045"/>
    <xdr:sp macro="" textlink="">
      <xdr:nvSpPr>
        <xdr:cNvPr id="463" name="将来負担の状況該当値テキスト"/>
        <xdr:cNvSpPr txBox="1"/>
      </xdr:nvSpPr>
      <xdr:spPr>
        <a:xfrm>
          <a:off x="17106900" y="2569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108056</xdr:rowOff>
    </xdr:from>
    <xdr:to>
      <xdr:col>77</xdr:col>
      <xdr:colOff>95250</xdr:colOff>
      <xdr:row>16</xdr:row>
      <xdr:rowOff>38206</xdr:rowOff>
    </xdr:to>
    <xdr:sp macro="" textlink="">
      <xdr:nvSpPr>
        <xdr:cNvPr id="464" name="楕円 463"/>
        <xdr:cNvSpPr/>
      </xdr:nvSpPr>
      <xdr:spPr>
        <a:xfrm>
          <a:off x="16129000" y="2679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22983</xdr:rowOff>
    </xdr:from>
    <xdr:ext cx="736600" cy="259045"/>
    <xdr:sp macro="" textlink="">
      <xdr:nvSpPr>
        <xdr:cNvPr id="465" name="テキスト ボックス 464"/>
        <xdr:cNvSpPr txBox="1"/>
      </xdr:nvSpPr>
      <xdr:spPr>
        <a:xfrm>
          <a:off x="15798800" y="2766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72390</xdr:rowOff>
    </xdr:from>
    <xdr:to>
      <xdr:col>73</xdr:col>
      <xdr:colOff>44450</xdr:colOff>
      <xdr:row>15</xdr:row>
      <xdr:rowOff>2540</xdr:rowOff>
    </xdr:to>
    <xdr:sp macro="" textlink="">
      <xdr:nvSpPr>
        <xdr:cNvPr id="466" name="楕円 465"/>
        <xdr:cNvSpPr/>
      </xdr:nvSpPr>
      <xdr:spPr>
        <a:xfrm>
          <a:off x="15240000" y="247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158767</xdr:rowOff>
    </xdr:from>
    <xdr:ext cx="762000" cy="259045"/>
    <xdr:sp macro="" textlink="">
      <xdr:nvSpPr>
        <xdr:cNvPr id="467" name="テキスト ボックス 466"/>
        <xdr:cNvSpPr txBox="1"/>
      </xdr:nvSpPr>
      <xdr:spPr>
        <a:xfrm>
          <a:off x="14909800" y="255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112607</xdr:rowOff>
    </xdr:from>
    <xdr:to>
      <xdr:col>68</xdr:col>
      <xdr:colOff>203200</xdr:colOff>
      <xdr:row>15</xdr:row>
      <xdr:rowOff>42757</xdr:rowOff>
    </xdr:to>
    <xdr:sp macro="" textlink="">
      <xdr:nvSpPr>
        <xdr:cNvPr id="468" name="楕円 467"/>
        <xdr:cNvSpPr/>
      </xdr:nvSpPr>
      <xdr:spPr>
        <a:xfrm>
          <a:off x="14351000" y="251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52934</xdr:rowOff>
    </xdr:from>
    <xdr:ext cx="762000" cy="259045"/>
    <xdr:sp macro="" textlink="">
      <xdr:nvSpPr>
        <xdr:cNvPr id="469" name="テキスト ボックス 468"/>
        <xdr:cNvSpPr txBox="1"/>
      </xdr:nvSpPr>
      <xdr:spPr>
        <a:xfrm>
          <a:off x="14020800" y="228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110067</xdr:rowOff>
    </xdr:from>
    <xdr:to>
      <xdr:col>64</xdr:col>
      <xdr:colOff>152400</xdr:colOff>
      <xdr:row>16</xdr:row>
      <xdr:rowOff>40217</xdr:rowOff>
    </xdr:to>
    <xdr:sp macro="" textlink="">
      <xdr:nvSpPr>
        <xdr:cNvPr id="470" name="楕円 469"/>
        <xdr:cNvSpPr/>
      </xdr:nvSpPr>
      <xdr:spPr>
        <a:xfrm>
          <a:off x="13462000" y="268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24994</xdr:rowOff>
    </xdr:from>
    <xdr:ext cx="762000" cy="259045"/>
    <xdr:sp macro="" textlink="">
      <xdr:nvSpPr>
        <xdr:cNvPr id="471" name="テキスト ボックス 470"/>
        <xdr:cNvSpPr txBox="1"/>
      </xdr:nvSpPr>
      <xdr:spPr>
        <a:xfrm>
          <a:off x="13131800" y="2768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123,828
121,013
11.30
60,259,856
58,406,688
1,822,693
23,232,461
19,282,635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　人件費</a:t>
          </a:r>
          <a:r>
            <a:rPr kumimoji="1" lang="ja-JP" altLang="ja-JP"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は、前年度対比で０．</a:t>
          </a:r>
          <a:r>
            <a:rPr kumimoji="1" lang="ja-JP" altLang="en-US"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３</a:t>
          </a:r>
          <a:r>
            <a:rPr kumimoji="1" lang="ja-JP" altLang="ja-JP"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となり、類似団体平均を</a:t>
          </a:r>
          <a:r>
            <a:rPr kumimoji="1" lang="ja-JP" altLang="en-US"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下</a:t>
          </a:r>
          <a:r>
            <a:rPr kumimoji="1" lang="ja-JP" altLang="ja-JP"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回り、</a:t>
          </a:r>
          <a:r>
            <a:rPr kumimoji="1" lang="ja-JP" altLang="en-US"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会計年度任用職員報酬及び期末手当</a:t>
          </a:r>
          <a:r>
            <a:rPr kumimoji="1" lang="ja-JP" altLang="ja-JP"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の増</a:t>
          </a:r>
          <a:r>
            <a:rPr kumimoji="1" lang="ja-JP" altLang="en-US"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により決算額は増となった。今後はより一層の人事給与制度</a:t>
          </a:r>
          <a:r>
            <a:rPr kumimoji="1" lang="ja-JP" altLang="ja-JP" sz="1200" baseline="0">
              <a:solidFill>
                <a:schemeClr val="dk1"/>
              </a:solidFill>
              <a:effectLst/>
              <a:latin typeface="ＭＳ Ｐゴシック" panose="020B0600070205080204" pitchFamily="50" charset="-128"/>
              <a:ea typeface="ＭＳ Ｐゴシック" panose="020B0600070205080204" pitchFamily="50" charset="-128"/>
              <a:cs typeface="+mn-cs"/>
            </a:rPr>
            <a:t>の適正化を図るとともに、「市民協働」「公民連携」等を推進する観点からも、民間委託や指定管理者制度等の取組を推進し、行政サービスの維持・強化を図る。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40</xdr:row>
      <xdr:rowOff>73660</xdr:rowOff>
    </xdr:to>
    <xdr:cxnSp macro="">
      <xdr:nvCxnSpPr>
        <xdr:cNvPr id="61" name="直線コネクタ 60"/>
        <xdr:cNvCxnSpPr/>
      </xdr:nvCxnSpPr>
      <xdr:spPr>
        <a:xfrm flipV="1">
          <a:off x="4826000" y="578104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127000</xdr:rowOff>
    </xdr:from>
    <xdr:to>
      <xdr:col>24</xdr:col>
      <xdr:colOff>25400</xdr:colOff>
      <xdr:row>36</xdr:row>
      <xdr:rowOff>149860</xdr:rowOff>
    </xdr:to>
    <xdr:cxnSp macro="">
      <xdr:nvCxnSpPr>
        <xdr:cNvPr id="66" name="直線コネクタ 65"/>
        <xdr:cNvCxnSpPr/>
      </xdr:nvCxnSpPr>
      <xdr:spPr>
        <a:xfrm flipV="1">
          <a:off x="3987800" y="62992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6367</xdr:rowOff>
    </xdr:from>
    <xdr:ext cx="762000" cy="259045"/>
    <xdr:sp macro="" textlink="">
      <xdr:nvSpPr>
        <xdr:cNvPr id="67" name="人件費平均値テキスト"/>
        <xdr:cNvSpPr txBox="1"/>
      </xdr:nvSpPr>
      <xdr:spPr>
        <a:xfrm>
          <a:off x="4914900" y="6350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149860</xdr:rowOff>
    </xdr:from>
    <xdr:to>
      <xdr:col>19</xdr:col>
      <xdr:colOff>187325</xdr:colOff>
      <xdr:row>37</xdr:row>
      <xdr:rowOff>24130</xdr:rowOff>
    </xdr:to>
    <xdr:cxnSp macro="">
      <xdr:nvCxnSpPr>
        <xdr:cNvPr id="69" name="直線コネクタ 68"/>
        <xdr:cNvCxnSpPr/>
      </xdr:nvCxnSpPr>
      <xdr:spPr>
        <a:xfrm flipV="1">
          <a:off x="3098800" y="63220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106680</xdr:rowOff>
    </xdr:from>
    <xdr:to>
      <xdr:col>20</xdr:col>
      <xdr:colOff>38100</xdr:colOff>
      <xdr:row>37</xdr:row>
      <xdr:rowOff>36830</xdr:rowOff>
    </xdr:to>
    <xdr:sp macro="" textlink="">
      <xdr:nvSpPr>
        <xdr:cNvPr id="70" name="フローチャート: 判断 69"/>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21607</xdr:rowOff>
    </xdr:from>
    <xdr:ext cx="736600" cy="259045"/>
    <xdr:sp macro="" textlink="">
      <xdr:nvSpPr>
        <xdr:cNvPr id="71" name="テキスト ボックス 70"/>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134620</xdr:rowOff>
    </xdr:from>
    <xdr:to>
      <xdr:col>15</xdr:col>
      <xdr:colOff>98425</xdr:colOff>
      <xdr:row>37</xdr:row>
      <xdr:rowOff>24130</xdr:rowOff>
    </xdr:to>
    <xdr:cxnSp macro="">
      <xdr:nvCxnSpPr>
        <xdr:cNvPr id="72" name="直線コネクタ 71"/>
        <xdr:cNvCxnSpPr/>
      </xdr:nvCxnSpPr>
      <xdr:spPr>
        <a:xfrm>
          <a:off x="2209800" y="63068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121920</xdr:rowOff>
    </xdr:from>
    <xdr:to>
      <xdr:col>15</xdr:col>
      <xdr:colOff>149225</xdr:colOff>
      <xdr:row>37</xdr:row>
      <xdr:rowOff>52070</xdr:rowOff>
    </xdr:to>
    <xdr:sp macro="" textlink="">
      <xdr:nvSpPr>
        <xdr:cNvPr id="73" name="フローチャート: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62247</xdr:rowOff>
    </xdr:from>
    <xdr:ext cx="762000" cy="259045"/>
    <xdr:sp macro="" textlink="">
      <xdr:nvSpPr>
        <xdr:cNvPr id="74" name="テキスト ボックス 73"/>
        <xdr:cNvSpPr txBox="1"/>
      </xdr:nvSpPr>
      <xdr:spPr>
        <a:xfrm>
          <a:off x="2717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134620</xdr:rowOff>
    </xdr:from>
    <xdr:to>
      <xdr:col>11</xdr:col>
      <xdr:colOff>9525</xdr:colOff>
      <xdr:row>36</xdr:row>
      <xdr:rowOff>142240</xdr:rowOff>
    </xdr:to>
    <xdr:cxnSp macro="">
      <xdr:nvCxnSpPr>
        <xdr:cNvPr id="75" name="直線コネクタ 74"/>
        <xdr:cNvCxnSpPr/>
      </xdr:nvCxnSpPr>
      <xdr:spPr>
        <a:xfrm flipV="1">
          <a:off x="1320800" y="6306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52087</xdr:rowOff>
    </xdr:from>
    <xdr:ext cx="762000" cy="259045"/>
    <xdr:sp macro="" textlink="">
      <xdr:nvSpPr>
        <xdr:cNvPr id="79" name="テキスト ボックス 78"/>
        <xdr:cNvSpPr txBox="1"/>
      </xdr:nvSpPr>
      <xdr:spPr>
        <a:xfrm>
          <a:off x="939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85" name="楕円 84"/>
        <xdr:cNvSpPr/>
      </xdr:nvSpPr>
      <xdr:spPr>
        <a:xfrm>
          <a:off x="4775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92727</xdr:rowOff>
    </xdr:from>
    <xdr:ext cx="762000" cy="259045"/>
    <xdr:sp macro="" textlink="">
      <xdr:nvSpPr>
        <xdr:cNvPr id="86" name="人件費該当値テキスト"/>
        <xdr:cNvSpPr txBox="1"/>
      </xdr:nvSpPr>
      <xdr:spPr>
        <a:xfrm>
          <a:off x="49149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99060</xdr:rowOff>
    </xdr:from>
    <xdr:to>
      <xdr:col>20</xdr:col>
      <xdr:colOff>38100</xdr:colOff>
      <xdr:row>37</xdr:row>
      <xdr:rowOff>29210</xdr:rowOff>
    </xdr:to>
    <xdr:sp macro="" textlink="">
      <xdr:nvSpPr>
        <xdr:cNvPr id="87" name="楕円 86"/>
        <xdr:cNvSpPr/>
      </xdr:nvSpPr>
      <xdr:spPr>
        <a:xfrm>
          <a:off x="3937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88" name="テキスト ボックス 87"/>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144780</xdr:rowOff>
    </xdr:from>
    <xdr:to>
      <xdr:col>15</xdr:col>
      <xdr:colOff>149225</xdr:colOff>
      <xdr:row>37</xdr:row>
      <xdr:rowOff>74930</xdr:rowOff>
    </xdr:to>
    <xdr:sp macro="" textlink="">
      <xdr:nvSpPr>
        <xdr:cNvPr id="89" name="楕円 88"/>
        <xdr:cNvSpPr/>
      </xdr:nvSpPr>
      <xdr:spPr>
        <a:xfrm>
          <a:off x="3048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59707</xdr:rowOff>
    </xdr:from>
    <xdr:ext cx="762000" cy="259045"/>
    <xdr:sp macro="" textlink="">
      <xdr:nvSpPr>
        <xdr:cNvPr id="90" name="テキスト ボックス 89"/>
        <xdr:cNvSpPr txBox="1"/>
      </xdr:nvSpPr>
      <xdr:spPr>
        <a:xfrm>
          <a:off x="2717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83820</xdr:rowOff>
    </xdr:from>
    <xdr:to>
      <xdr:col>11</xdr:col>
      <xdr:colOff>60325</xdr:colOff>
      <xdr:row>37</xdr:row>
      <xdr:rowOff>13970</xdr:rowOff>
    </xdr:to>
    <xdr:sp macro="" textlink="">
      <xdr:nvSpPr>
        <xdr:cNvPr id="91" name="楕円 90"/>
        <xdr:cNvSpPr/>
      </xdr:nvSpPr>
      <xdr:spPr>
        <a:xfrm>
          <a:off x="2159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24147</xdr:rowOff>
    </xdr:from>
    <xdr:ext cx="762000" cy="259045"/>
    <xdr:sp macro="" textlink="">
      <xdr:nvSpPr>
        <xdr:cNvPr id="92" name="テキスト ボックス 91"/>
        <xdr:cNvSpPr txBox="1"/>
      </xdr:nvSpPr>
      <xdr:spPr>
        <a:xfrm>
          <a:off x="1828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93" name="楕円 92"/>
        <xdr:cNvSpPr/>
      </xdr:nvSpPr>
      <xdr:spPr>
        <a:xfrm>
          <a:off x="1270000" y="626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94" name="テキスト ボックス 93"/>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物件費は</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、前年度対比</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ポイントの増となり、類似団体平均を</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学校管理・教育振興備品、教育用ネットワーク構築委託料</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の増</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により、決算額も増となった。今後も「市民協働」「公民連携」を基本原則として、事務事業のさらなる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見直しを行い、物件費の抑制や行政サービスの維持・強化を図る。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4536</xdr:rowOff>
    </xdr:from>
    <xdr:to>
      <xdr:col>82</xdr:col>
      <xdr:colOff>107950</xdr:colOff>
      <xdr:row>21</xdr:row>
      <xdr:rowOff>58964</xdr:rowOff>
    </xdr:to>
    <xdr:cxnSp macro="">
      <xdr:nvCxnSpPr>
        <xdr:cNvPr id="124" name="直線コネクタ 123"/>
        <xdr:cNvCxnSpPr/>
      </xdr:nvCxnSpPr>
      <xdr:spPr>
        <a:xfrm flipV="1">
          <a:off x="16510000" y="2233386"/>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31041</xdr:rowOff>
    </xdr:from>
    <xdr:ext cx="762000" cy="259045"/>
    <xdr:sp macro="" textlink="">
      <xdr:nvSpPr>
        <xdr:cNvPr id="125" name="物件費最小値テキスト"/>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58964</xdr:rowOff>
    </xdr:from>
    <xdr:to>
      <xdr:col>82</xdr:col>
      <xdr:colOff>196850</xdr:colOff>
      <xdr:row>21</xdr:row>
      <xdr:rowOff>58964</xdr:rowOff>
    </xdr:to>
    <xdr:cxnSp macro="">
      <xdr:nvCxnSpPr>
        <xdr:cNvPr id="126" name="直線コネクタ 125"/>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90913</xdr:rowOff>
    </xdr:from>
    <xdr:ext cx="762000" cy="259045"/>
    <xdr:sp macro="" textlink="">
      <xdr:nvSpPr>
        <xdr:cNvPr id="127" name="物件費最大値テキスト"/>
        <xdr:cNvSpPr txBox="1"/>
      </xdr:nvSpPr>
      <xdr:spPr>
        <a:xfrm>
          <a:off x="16598900" y="1976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4536</xdr:rowOff>
    </xdr:from>
    <xdr:to>
      <xdr:col>82</xdr:col>
      <xdr:colOff>196850</xdr:colOff>
      <xdr:row>13</xdr:row>
      <xdr:rowOff>4536</xdr:rowOff>
    </xdr:to>
    <xdr:cxnSp macro="">
      <xdr:nvCxnSpPr>
        <xdr:cNvPr id="128" name="直線コネクタ 127"/>
        <xdr:cNvCxnSpPr/>
      </xdr:nvCxnSpPr>
      <xdr:spPr>
        <a:xfrm>
          <a:off x="16421100" y="2233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107950</xdr:rowOff>
    </xdr:from>
    <xdr:to>
      <xdr:col>82</xdr:col>
      <xdr:colOff>107950</xdr:colOff>
      <xdr:row>20</xdr:row>
      <xdr:rowOff>12700</xdr:rowOff>
    </xdr:to>
    <xdr:cxnSp macro="">
      <xdr:nvCxnSpPr>
        <xdr:cNvPr id="129" name="直線コネクタ 128"/>
        <xdr:cNvCxnSpPr/>
      </xdr:nvCxnSpPr>
      <xdr:spPr>
        <a:xfrm>
          <a:off x="15671800" y="33655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35577</xdr:rowOff>
    </xdr:from>
    <xdr:ext cx="762000" cy="259045"/>
    <xdr:sp macro="" textlink="">
      <xdr:nvSpPr>
        <xdr:cNvPr id="130" name="物件費平均値テキスト"/>
        <xdr:cNvSpPr txBox="1"/>
      </xdr:nvSpPr>
      <xdr:spPr>
        <a:xfrm>
          <a:off x="16598900" y="2778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31" name="フローチャート: 判断 130"/>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75293</xdr:rowOff>
    </xdr:from>
    <xdr:to>
      <xdr:col>78</xdr:col>
      <xdr:colOff>69850</xdr:colOff>
      <xdr:row>19</xdr:row>
      <xdr:rowOff>107950</xdr:rowOff>
    </xdr:to>
    <xdr:cxnSp macro="">
      <xdr:nvCxnSpPr>
        <xdr:cNvPr id="132" name="直線コネクタ 131"/>
        <xdr:cNvCxnSpPr/>
      </xdr:nvCxnSpPr>
      <xdr:spPr>
        <a:xfrm>
          <a:off x="14782800" y="33328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117021</xdr:rowOff>
    </xdr:from>
    <xdr:to>
      <xdr:col>78</xdr:col>
      <xdr:colOff>120650</xdr:colOff>
      <xdr:row>18</xdr:row>
      <xdr:rowOff>47171</xdr:rowOff>
    </xdr:to>
    <xdr:sp macro="" textlink="">
      <xdr:nvSpPr>
        <xdr:cNvPr id="133" name="フローチャート: 判断 132"/>
        <xdr:cNvSpPr/>
      </xdr:nvSpPr>
      <xdr:spPr>
        <a:xfrm>
          <a:off x="15621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57348</xdr:rowOff>
    </xdr:from>
    <xdr:ext cx="736600" cy="259045"/>
    <xdr:sp macro="" textlink="">
      <xdr:nvSpPr>
        <xdr:cNvPr id="134" name="テキスト ボックス 133"/>
        <xdr:cNvSpPr txBox="1"/>
      </xdr:nvSpPr>
      <xdr:spPr>
        <a:xfrm>
          <a:off x="15290800" y="2800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137886</xdr:rowOff>
    </xdr:from>
    <xdr:to>
      <xdr:col>73</xdr:col>
      <xdr:colOff>180975</xdr:colOff>
      <xdr:row>19</xdr:row>
      <xdr:rowOff>75293</xdr:rowOff>
    </xdr:to>
    <xdr:cxnSp macro="">
      <xdr:nvCxnSpPr>
        <xdr:cNvPr id="135" name="直線コネクタ 134"/>
        <xdr:cNvCxnSpPr/>
      </xdr:nvCxnSpPr>
      <xdr:spPr>
        <a:xfrm>
          <a:off x="13893800" y="3223986"/>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95250</xdr:rowOff>
    </xdr:from>
    <xdr:to>
      <xdr:col>74</xdr:col>
      <xdr:colOff>31750</xdr:colOff>
      <xdr:row>18</xdr:row>
      <xdr:rowOff>25400</xdr:rowOff>
    </xdr:to>
    <xdr:sp macro="" textlink="">
      <xdr:nvSpPr>
        <xdr:cNvPr id="136" name="フローチャート: 判断 135"/>
        <xdr:cNvSpPr/>
      </xdr:nvSpPr>
      <xdr:spPr>
        <a:xfrm>
          <a:off x="14732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35577</xdr:rowOff>
    </xdr:from>
    <xdr:ext cx="762000" cy="259045"/>
    <xdr:sp macro="" textlink="">
      <xdr:nvSpPr>
        <xdr:cNvPr id="137" name="テキスト ボックス 136"/>
        <xdr:cNvSpPr txBox="1"/>
      </xdr:nvSpPr>
      <xdr:spPr>
        <a:xfrm>
          <a:off x="14401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137886</xdr:rowOff>
    </xdr:from>
    <xdr:to>
      <xdr:col>69</xdr:col>
      <xdr:colOff>92075</xdr:colOff>
      <xdr:row>18</xdr:row>
      <xdr:rowOff>148771</xdr:rowOff>
    </xdr:to>
    <xdr:cxnSp macro="">
      <xdr:nvCxnSpPr>
        <xdr:cNvPr id="138" name="直線コネクタ 137"/>
        <xdr:cNvCxnSpPr/>
      </xdr:nvCxnSpPr>
      <xdr:spPr>
        <a:xfrm flipV="1">
          <a:off x="13004800" y="32239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62593</xdr:rowOff>
    </xdr:from>
    <xdr:to>
      <xdr:col>69</xdr:col>
      <xdr:colOff>142875</xdr:colOff>
      <xdr:row>17</xdr:row>
      <xdr:rowOff>164193</xdr:rowOff>
    </xdr:to>
    <xdr:sp macro="" textlink="">
      <xdr:nvSpPr>
        <xdr:cNvPr id="139" name="フローチャート: 判断 138"/>
        <xdr:cNvSpPr/>
      </xdr:nvSpPr>
      <xdr:spPr>
        <a:xfrm>
          <a:off x="13843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2920</xdr:rowOff>
    </xdr:from>
    <xdr:ext cx="762000" cy="259045"/>
    <xdr:sp macro="" textlink="">
      <xdr:nvSpPr>
        <xdr:cNvPr id="140" name="テキスト ボックス 139"/>
        <xdr:cNvSpPr txBox="1"/>
      </xdr:nvSpPr>
      <xdr:spPr>
        <a:xfrm>
          <a:off x="13512800" y="274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40821</xdr:rowOff>
    </xdr:from>
    <xdr:to>
      <xdr:col>65</xdr:col>
      <xdr:colOff>53975</xdr:colOff>
      <xdr:row>17</xdr:row>
      <xdr:rowOff>142421</xdr:rowOff>
    </xdr:to>
    <xdr:sp macro="" textlink="">
      <xdr:nvSpPr>
        <xdr:cNvPr id="141" name="フローチャート: 判断 140"/>
        <xdr:cNvSpPr/>
      </xdr:nvSpPr>
      <xdr:spPr>
        <a:xfrm>
          <a:off x="12954000" y="2955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152598</xdr:rowOff>
    </xdr:from>
    <xdr:ext cx="762000" cy="259045"/>
    <xdr:sp macro="" textlink="">
      <xdr:nvSpPr>
        <xdr:cNvPr id="142" name="テキスト ボックス 141"/>
        <xdr:cNvSpPr txBox="1"/>
      </xdr:nvSpPr>
      <xdr:spPr>
        <a:xfrm>
          <a:off x="12623800" y="2724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133350</xdr:rowOff>
    </xdr:from>
    <xdr:to>
      <xdr:col>82</xdr:col>
      <xdr:colOff>158750</xdr:colOff>
      <xdr:row>20</xdr:row>
      <xdr:rowOff>63500</xdr:rowOff>
    </xdr:to>
    <xdr:sp macro="" textlink="">
      <xdr:nvSpPr>
        <xdr:cNvPr id="148" name="楕円 147"/>
        <xdr:cNvSpPr/>
      </xdr:nvSpPr>
      <xdr:spPr>
        <a:xfrm>
          <a:off x="164592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105427</xdr:rowOff>
    </xdr:from>
    <xdr:ext cx="762000" cy="259045"/>
    <xdr:sp macro="" textlink="">
      <xdr:nvSpPr>
        <xdr:cNvPr id="149" name="物件費該当値テキスト"/>
        <xdr:cNvSpPr txBox="1"/>
      </xdr:nvSpPr>
      <xdr:spPr>
        <a:xfrm>
          <a:off x="16598900" y="336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57150</xdr:rowOff>
    </xdr:from>
    <xdr:to>
      <xdr:col>78</xdr:col>
      <xdr:colOff>120650</xdr:colOff>
      <xdr:row>19</xdr:row>
      <xdr:rowOff>158750</xdr:rowOff>
    </xdr:to>
    <xdr:sp macro="" textlink="">
      <xdr:nvSpPr>
        <xdr:cNvPr id="150" name="楕円 149"/>
        <xdr:cNvSpPr/>
      </xdr:nvSpPr>
      <xdr:spPr>
        <a:xfrm>
          <a:off x="15621000" y="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143527</xdr:rowOff>
    </xdr:from>
    <xdr:ext cx="736600" cy="259045"/>
    <xdr:sp macro="" textlink="">
      <xdr:nvSpPr>
        <xdr:cNvPr id="151" name="テキスト ボックス 150"/>
        <xdr:cNvSpPr txBox="1"/>
      </xdr:nvSpPr>
      <xdr:spPr>
        <a:xfrm>
          <a:off x="15290800" y="340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24493</xdr:rowOff>
    </xdr:from>
    <xdr:to>
      <xdr:col>74</xdr:col>
      <xdr:colOff>31750</xdr:colOff>
      <xdr:row>19</xdr:row>
      <xdr:rowOff>126093</xdr:rowOff>
    </xdr:to>
    <xdr:sp macro="" textlink="">
      <xdr:nvSpPr>
        <xdr:cNvPr id="152" name="楕円 151"/>
        <xdr:cNvSpPr/>
      </xdr:nvSpPr>
      <xdr:spPr>
        <a:xfrm>
          <a:off x="14732000" y="328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110870</xdr:rowOff>
    </xdr:from>
    <xdr:ext cx="762000" cy="259045"/>
    <xdr:sp macro="" textlink="">
      <xdr:nvSpPr>
        <xdr:cNvPr id="153" name="テキスト ボックス 152"/>
        <xdr:cNvSpPr txBox="1"/>
      </xdr:nvSpPr>
      <xdr:spPr>
        <a:xfrm>
          <a:off x="14401800" y="3368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87086</xdr:rowOff>
    </xdr:from>
    <xdr:to>
      <xdr:col>69</xdr:col>
      <xdr:colOff>142875</xdr:colOff>
      <xdr:row>19</xdr:row>
      <xdr:rowOff>17236</xdr:rowOff>
    </xdr:to>
    <xdr:sp macro="" textlink="">
      <xdr:nvSpPr>
        <xdr:cNvPr id="154" name="楕円 153"/>
        <xdr:cNvSpPr/>
      </xdr:nvSpPr>
      <xdr:spPr>
        <a:xfrm>
          <a:off x="13843000" y="317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2013</xdr:rowOff>
    </xdr:from>
    <xdr:ext cx="762000" cy="259045"/>
    <xdr:sp macro="" textlink="">
      <xdr:nvSpPr>
        <xdr:cNvPr id="155" name="テキスト ボックス 154"/>
        <xdr:cNvSpPr txBox="1"/>
      </xdr:nvSpPr>
      <xdr:spPr>
        <a:xfrm>
          <a:off x="13512800" y="3259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97971</xdr:rowOff>
    </xdr:from>
    <xdr:to>
      <xdr:col>65</xdr:col>
      <xdr:colOff>53975</xdr:colOff>
      <xdr:row>19</xdr:row>
      <xdr:rowOff>28122</xdr:rowOff>
    </xdr:to>
    <xdr:sp macro="" textlink="">
      <xdr:nvSpPr>
        <xdr:cNvPr id="156" name="楕円 155"/>
        <xdr:cNvSpPr/>
      </xdr:nvSpPr>
      <xdr:spPr>
        <a:xfrm>
          <a:off x="12954000" y="318407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12899</xdr:rowOff>
    </xdr:from>
    <xdr:ext cx="762000" cy="259045"/>
    <xdr:sp macro="" textlink="">
      <xdr:nvSpPr>
        <xdr:cNvPr id="157" name="テキスト ボックス 156"/>
        <xdr:cNvSpPr txBox="1"/>
      </xdr:nvSpPr>
      <xdr:spPr>
        <a:xfrm>
          <a:off x="12623800" y="327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扶助費は、保育所運営費等委託料、子育てのための施設等利用給付、</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子育て世帯への臨時特別給付金、民間保育所補助金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等の増により、前年度対比</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ポイントの増となり、類似団体平均を</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８</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ポイント上回った。今後も、新たな保育所開設等の待機児童解消の取組により、保育関係経費の増、社会保障関係経費の自然増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が見込まれることから、生活保護から自立するための就労支援体制の強化等に努め、適正な給付に取り組む。</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60</xdr:row>
      <xdr:rowOff>154215</xdr:rowOff>
    </xdr:to>
    <xdr:cxnSp macro="">
      <xdr:nvCxnSpPr>
        <xdr:cNvPr id="187" name="直線コネクタ 186"/>
        <xdr:cNvCxnSpPr/>
      </xdr:nvCxnSpPr>
      <xdr:spPr>
        <a:xfrm flipV="1">
          <a:off x="4826000" y="9058728"/>
          <a:ext cx="0" cy="1382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126292</xdr:rowOff>
    </xdr:from>
    <xdr:ext cx="762000" cy="259045"/>
    <xdr:sp macro="" textlink="">
      <xdr:nvSpPr>
        <xdr:cNvPr id="188" name="扶助費最小値テキスト"/>
        <xdr:cNvSpPr txBox="1"/>
      </xdr:nvSpPr>
      <xdr:spPr>
        <a:xfrm>
          <a:off x="4914900" y="1041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154215</xdr:rowOff>
    </xdr:from>
    <xdr:to>
      <xdr:col>24</xdr:col>
      <xdr:colOff>114300</xdr:colOff>
      <xdr:row>60</xdr:row>
      <xdr:rowOff>154215</xdr:rowOff>
    </xdr:to>
    <xdr:cxnSp macro="">
      <xdr:nvCxnSpPr>
        <xdr:cNvPr id="189" name="直線コネクタ 188"/>
        <xdr:cNvCxnSpPr/>
      </xdr:nvCxnSpPr>
      <xdr:spPr>
        <a:xfrm>
          <a:off x="4737100" y="1044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90" name="扶助費最大値テキスト"/>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91" name="直線コネクタ 190"/>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58965</xdr:rowOff>
    </xdr:from>
    <xdr:to>
      <xdr:col>24</xdr:col>
      <xdr:colOff>25400</xdr:colOff>
      <xdr:row>57</xdr:row>
      <xdr:rowOff>69850</xdr:rowOff>
    </xdr:to>
    <xdr:cxnSp macro="">
      <xdr:nvCxnSpPr>
        <xdr:cNvPr id="192" name="直線コネクタ 191"/>
        <xdr:cNvCxnSpPr/>
      </xdr:nvCxnSpPr>
      <xdr:spPr>
        <a:xfrm>
          <a:off x="3987800" y="9831615"/>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73677</xdr:rowOff>
    </xdr:from>
    <xdr:ext cx="762000" cy="259045"/>
    <xdr:sp macro="" textlink="">
      <xdr:nvSpPr>
        <xdr:cNvPr id="193" name="扶助費平均値テキスト"/>
        <xdr:cNvSpPr txBox="1"/>
      </xdr:nvSpPr>
      <xdr:spPr>
        <a:xfrm>
          <a:off x="4914900" y="933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94" name="フローチャート: 判断 193"/>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67128</xdr:rowOff>
    </xdr:from>
    <xdr:to>
      <xdr:col>19</xdr:col>
      <xdr:colOff>187325</xdr:colOff>
      <xdr:row>57</xdr:row>
      <xdr:rowOff>58965</xdr:rowOff>
    </xdr:to>
    <xdr:cxnSp macro="">
      <xdr:nvCxnSpPr>
        <xdr:cNvPr id="195" name="直線コネクタ 194"/>
        <xdr:cNvCxnSpPr/>
      </xdr:nvCxnSpPr>
      <xdr:spPr>
        <a:xfrm>
          <a:off x="3098800" y="9668328"/>
          <a:ext cx="8890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6" name="フローチャート: 判断 195"/>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84562</xdr:rowOff>
    </xdr:from>
    <xdr:ext cx="736600" cy="259045"/>
    <xdr:sp macro="" textlink="">
      <xdr:nvSpPr>
        <xdr:cNvPr id="197" name="テキスト ボックス 196"/>
        <xdr:cNvSpPr txBox="1"/>
      </xdr:nvSpPr>
      <xdr:spPr>
        <a:xfrm>
          <a:off x="3606800" y="9342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45357</xdr:rowOff>
    </xdr:from>
    <xdr:to>
      <xdr:col>15</xdr:col>
      <xdr:colOff>98425</xdr:colOff>
      <xdr:row>56</xdr:row>
      <xdr:rowOff>67128</xdr:rowOff>
    </xdr:to>
    <xdr:cxnSp macro="">
      <xdr:nvCxnSpPr>
        <xdr:cNvPr id="198" name="直線コネクタ 197"/>
        <xdr:cNvCxnSpPr/>
      </xdr:nvCxnSpPr>
      <xdr:spPr>
        <a:xfrm>
          <a:off x="2209800" y="96465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89807</xdr:rowOff>
    </xdr:from>
    <xdr:to>
      <xdr:col>15</xdr:col>
      <xdr:colOff>149225</xdr:colOff>
      <xdr:row>56</xdr:row>
      <xdr:rowOff>19957</xdr:rowOff>
    </xdr:to>
    <xdr:sp macro="" textlink="">
      <xdr:nvSpPr>
        <xdr:cNvPr id="199" name="フローチャート: 判断 198"/>
        <xdr:cNvSpPr/>
      </xdr:nvSpPr>
      <xdr:spPr>
        <a:xfrm>
          <a:off x="3048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30134</xdr:rowOff>
    </xdr:from>
    <xdr:ext cx="762000" cy="259045"/>
    <xdr:sp macro="" textlink="">
      <xdr:nvSpPr>
        <xdr:cNvPr id="200" name="テキスト ボックス 199"/>
        <xdr:cNvSpPr txBox="1"/>
      </xdr:nvSpPr>
      <xdr:spPr>
        <a:xfrm>
          <a:off x="2717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75293</xdr:rowOff>
    </xdr:from>
    <xdr:to>
      <xdr:col>11</xdr:col>
      <xdr:colOff>9525</xdr:colOff>
      <xdr:row>56</xdr:row>
      <xdr:rowOff>45357</xdr:rowOff>
    </xdr:to>
    <xdr:cxnSp macro="">
      <xdr:nvCxnSpPr>
        <xdr:cNvPr id="201" name="直線コネクタ 200"/>
        <xdr:cNvCxnSpPr/>
      </xdr:nvCxnSpPr>
      <xdr:spPr>
        <a:xfrm>
          <a:off x="1320800" y="9505043"/>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68035</xdr:rowOff>
    </xdr:from>
    <xdr:to>
      <xdr:col>11</xdr:col>
      <xdr:colOff>60325</xdr:colOff>
      <xdr:row>55</xdr:row>
      <xdr:rowOff>169635</xdr:rowOff>
    </xdr:to>
    <xdr:sp macro="" textlink="">
      <xdr:nvSpPr>
        <xdr:cNvPr id="202" name="フローチャート: 判断 201"/>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8362</xdr:rowOff>
    </xdr:from>
    <xdr:ext cx="762000" cy="259045"/>
    <xdr:sp macro="" textlink="">
      <xdr:nvSpPr>
        <xdr:cNvPr id="203" name="テキスト ボックス 202"/>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13607</xdr:rowOff>
    </xdr:from>
    <xdr:to>
      <xdr:col>6</xdr:col>
      <xdr:colOff>171450</xdr:colOff>
      <xdr:row>55</xdr:row>
      <xdr:rowOff>115207</xdr:rowOff>
    </xdr:to>
    <xdr:sp macro="" textlink="">
      <xdr:nvSpPr>
        <xdr:cNvPr id="204" name="フローチャート: 判断 203"/>
        <xdr:cNvSpPr/>
      </xdr:nvSpPr>
      <xdr:spPr>
        <a:xfrm>
          <a:off x="1270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125384</xdr:rowOff>
    </xdr:from>
    <xdr:ext cx="762000" cy="259045"/>
    <xdr:sp macro="" textlink="">
      <xdr:nvSpPr>
        <xdr:cNvPr id="205" name="テキスト ボックス 204"/>
        <xdr:cNvSpPr txBox="1"/>
      </xdr:nvSpPr>
      <xdr:spPr>
        <a:xfrm>
          <a:off x="939800" y="921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211" name="楕円 210"/>
        <xdr:cNvSpPr/>
      </xdr:nvSpPr>
      <xdr:spPr>
        <a:xfrm>
          <a:off x="4775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162577</xdr:rowOff>
    </xdr:from>
    <xdr:ext cx="762000" cy="259045"/>
    <xdr:sp macro="" textlink="">
      <xdr:nvSpPr>
        <xdr:cNvPr id="212" name="扶助費該当値テキスト"/>
        <xdr:cNvSpPr txBox="1"/>
      </xdr:nvSpPr>
      <xdr:spPr>
        <a:xfrm>
          <a:off x="49149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8165</xdr:rowOff>
    </xdr:from>
    <xdr:to>
      <xdr:col>20</xdr:col>
      <xdr:colOff>38100</xdr:colOff>
      <xdr:row>57</xdr:row>
      <xdr:rowOff>109765</xdr:rowOff>
    </xdr:to>
    <xdr:sp macro="" textlink="">
      <xdr:nvSpPr>
        <xdr:cNvPr id="213" name="楕円 212"/>
        <xdr:cNvSpPr/>
      </xdr:nvSpPr>
      <xdr:spPr>
        <a:xfrm>
          <a:off x="3937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94542</xdr:rowOff>
    </xdr:from>
    <xdr:ext cx="736600" cy="259045"/>
    <xdr:sp macro="" textlink="">
      <xdr:nvSpPr>
        <xdr:cNvPr id="214" name="テキスト ボックス 213"/>
        <xdr:cNvSpPr txBox="1"/>
      </xdr:nvSpPr>
      <xdr:spPr>
        <a:xfrm>
          <a:off x="3606800" y="9867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16328</xdr:rowOff>
    </xdr:from>
    <xdr:to>
      <xdr:col>15</xdr:col>
      <xdr:colOff>149225</xdr:colOff>
      <xdr:row>56</xdr:row>
      <xdr:rowOff>117928</xdr:rowOff>
    </xdr:to>
    <xdr:sp macro="" textlink="">
      <xdr:nvSpPr>
        <xdr:cNvPr id="215" name="楕円 214"/>
        <xdr:cNvSpPr/>
      </xdr:nvSpPr>
      <xdr:spPr>
        <a:xfrm>
          <a:off x="30480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102705</xdr:rowOff>
    </xdr:from>
    <xdr:ext cx="762000" cy="259045"/>
    <xdr:sp macro="" textlink="">
      <xdr:nvSpPr>
        <xdr:cNvPr id="216" name="テキスト ボックス 215"/>
        <xdr:cNvSpPr txBox="1"/>
      </xdr:nvSpPr>
      <xdr:spPr>
        <a:xfrm>
          <a:off x="2717800" y="970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166007</xdr:rowOff>
    </xdr:from>
    <xdr:to>
      <xdr:col>11</xdr:col>
      <xdr:colOff>60325</xdr:colOff>
      <xdr:row>56</xdr:row>
      <xdr:rowOff>96157</xdr:rowOff>
    </xdr:to>
    <xdr:sp macro="" textlink="">
      <xdr:nvSpPr>
        <xdr:cNvPr id="217" name="楕円 216"/>
        <xdr:cNvSpPr/>
      </xdr:nvSpPr>
      <xdr:spPr>
        <a:xfrm>
          <a:off x="2159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80934</xdr:rowOff>
    </xdr:from>
    <xdr:ext cx="762000" cy="259045"/>
    <xdr:sp macro="" textlink="">
      <xdr:nvSpPr>
        <xdr:cNvPr id="218" name="テキスト ボックス 217"/>
        <xdr:cNvSpPr txBox="1"/>
      </xdr:nvSpPr>
      <xdr:spPr>
        <a:xfrm>
          <a:off x="1828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19" name="楕円 218"/>
        <xdr:cNvSpPr/>
      </xdr:nvSpPr>
      <xdr:spPr>
        <a:xfrm>
          <a:off x="1270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110870</xdr:rowOff>
    </xdr:from>
    <xdr:ext cx="762000" cy="259045"/>
    <xdr:sp macro="" textlink="">
      <xdr:nvSpPr>
        <xdr:cNvPr id="220" name="テキスト ボックス 219"/>
        <xdr:cNvSpPr txBox="1"/>
      </xdr:nvSpPr>
      <xdr:spPr>
        <a:xfrm>
          <a:off x="939800" y="954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その他は、</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介護保険特別会計、後期高齢者医療特別会計への繰出金等が増となったものの、国民健康保険特別会計、下水道事業特別会計への繰出金が減となったことにより、前年度対比</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ポイントの減となった。今後は更に特別会計に係る収納体制を強化し収入率の向上を図るとともに、医療費適正化や介護予防</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の推進に努め、給付費の抑制を図っていく。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80735</xdr:rowOff>
    </xdr:to>
    <xdr:cxnSp macro="">
      <xdr:nvCxnSpPr>
        <xdr:cNvPr id="250" name="直線コネクタ 249"/>
        <xdr:cNvCxnSpPr/>
      </xdr:nvCxnSpPr>
      <xdr:spPr>
        <a:xfrm flipV="1">
          <a:off x="16510000" y="916758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52812</xdr:rowOff>
    </xdr:from>
    <xdr:ext cx="762000" cy="259045"/>
    <xdr:sp macro="" textlink="">
      <xdr:nvSpPr>
        <xdr:cNvPr id="251" name="その他最小値テキスト"/>
        <xdr:cNvSpPr txBox="1"/>
      </xdr:nvSpPr>
      <xdr:spPr>
        <a:xfrm>
          <a:off x="16598900" y="1051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80735</xdr:rowOff>
    </xdr:from>
    <xdr:to>
      <xdr:col>82</xdr:col>
      <xdr:colOff>196850</xdr:colOff>
      <xdr:row>61</xdr:row>
      <xdr:rowOff>80735</xdr:rowOff>
    </xdr:to>
    <xdr:cxnSp macro="">
      <xdr:nvCxnSpPr>
        <xdr:cNvPr id="252" name="直線コネクタ 251"/>
        <xdr:cNvCxnSpPr/>
      </xdr:nvCxnSpPr>
      <xdr:spPr>
        <a:xfrm>
          <a:off x="16421100" y="1053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53" name="その他最大値テキスト"/>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4" name="直線コネクタ 253"/>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23585</xdr:rowOff>
    </xdr:from>
    <xdr:to>
      <xdr:col>82</xdr:col>
      <xdr:colOff>107950</xdr:colOff>
      <xdr:row>57</xdr:row>
      <xdr:rowOff>37193</xdr:rowOff>
    </xdr:to>
    <xdr:cxnSp macro="">
      <xdr:nvCxnSpPr>
        <xdr:cNvPr id="255" name="直線コネクタ 254"/>
        <xdr:cNvCxnSpPr/>
      </xdr:nvCxnSpPr>
      <xdr:spPr>
        <a:xfrm flipV="1">
          <a:off x="15671800" y="9624785"/>
          <a:ext cx="838200" cy="185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6" name="その他平均値テキスト"/>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7" name="フローチャート: 判断 256"/>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37193</xdr:rowOff>
    </xdr:from>
    <xdr:to>
      <xdr:col>78</xdr:col>
      <xdr:colOff>69850</xdr:colOff>
      <xdr:row>57</xdr:row>
      <xdr:rowOff>58965</xdr:rowOff>
    </xdr:to>
    <xdr:cxnSp macro="">
      <xdr:nvCxnSpPr>
        <xdr:cNvPr id="258" name="直線コネクタ 257"/>
        <xdr:cNvCxnSpPr/>
      </xdr:nvCxnSpPr>
      <xdr:spPr>
        <a:xfrm flipV="1">
          <a:off x="14782800" y="98098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106135</xdr:rowOff>
    </xdr:from>
    <xdr:to>
      <xdr:col>78</xdr:col>
      <xdr:colOff>120650</xdr:colOff>
      <xdr:row>58</xdr:row>
      <xdr:rowOff>36285</xdr:rowOff>
    </xdr:to>
    <xdr:sp macro="" textlink="">
      <xdr:nvSpPr>
        <xdr:cNvPr id="259" name="フローチャート: 判断 258"/>
        <xdr:cNvSpPr/>
      </xdr:nvSpPr>
      <xdr:spPr>
        <a:xfrm>
          <a:off x="15621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21062</xdr:rowOff>
    </xdr:from>
    <xdr:ext cx="736600" cy="259045"/>
    <xdr:sp macro="" textlink="">
      <xdr:nvSpPr>
        <xdr:cNvPr id="260" name="テキスト ボックス 259"/>
        <xdr:cNvSpPr txBox="1"/>
      </xdr:nvSpPr>
      <xdr:spPr>
        <a:xfrm>
          <a:off x="15290800" y="9965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165100</xdr:rowOff>
    </xdr:from>
    <xdr:to>
      <xdr:col>73</xdr:col>
      <xdr:colOff>180975</xdr:colOff>
      <xdr:row>57</xdr:row>
      <xdr:rowOff>58965</xdr:rowOff>
    </xdr:to>
    <xdr:cxnSp macro="">
      <xdr:nvCxnSpPr>
        <xdr:cNvPr id="261" name="直線コネクタ 260"/>
        <xdr:cNvCxnSpPr/>
      </xdr:nvCxnSpPr>
      <xdr:spPr>
        <a:xfrm>
          <a:off x="13893800" y="97663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106135</xdr:rowOff>
    </xdr:from>
    <xdr:to>
      <xdr:col>74</xdr:col>
      <xdr:colOff>31750</xdr:colOff>
      <xdr:row>58</xdr:row>
      <xdr:rowOff>36285</xdr:rowOff>
    </xdr:to>
    <xdr:sp macro="" textlink="">
      <xdr:nvSpPr>
        <xdr:cNvPr id="262" name="フローチャート: 判断 261"/>
        <xdr:cNvSpPr/>
      </xdr:nvSpPr>
      <xdr:spPr>
        <a:xfrm>
          <a:off x="14732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21062</xdr:rowOff>
    </xdr:from>
    <xdr:ext cx="762000" cy="259045"/>
    <xdr:sp macro="" textlink="">
      <xdr:nvSpPr>
        <xdr:cNvPr id="263" name="テキスト ボックス 262"/>
        <xdr:cNvSpPr txBox="1"/>
      </xdr:nvSpPr>
      <xdr:spPr>
        <a:xfrm>
          <a:off x="14401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132443</xdr:rowOff>
    </xdr:from>
    <xdr:to>
      <xdr:col>69</xdr:col>
      <xdr:colOff>92075</xdr:colOff>
      <xdr:row>56</xdr:row>
      <xdr:rowOff>165100</xdr:rowOff>
    </xdr:to>
    <xdr:cxnSp macro="">
      <xdr:nvCxnSpPr>
        <xdr:cNvPr id="264" name="直線コネクタ 263"/>
        <xdr:cNvCxnSpPr/>
      </xdr:nvCxnSpPr>
      <xdr:spPr>
        <a:xfrm>
          <a:off x="13004800" y="97336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5" name="フローチャート: 判断 264"/>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21062</xdr:rowOff>
    </xdr:from>
    <xdr:ext cx="762000" cy="259045"/>
    <xdr:sp macro="" textlink="">
      <xdr:nvSpPr>
        <xdr:cNvPr id="266" name="テキスト ボックス 265"/>
        <xdr:cNvSpPr txBox="1"/>
      </xdr:nvSpPr>
      <xdr:spPr>
        <a:xfrm>
          <a:off x="13512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67" name="フローチャート: 判断 266"/>
        <xdr:cNvSpPr/>
      </xdr:nvSpPr>
      <xdr:spPr>
        <a:xfrm>
          <a:off x="12954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42834</xdr:rowOff>
    </xdr:from>
    <xdr:ext cx="762000" cy="259045"/>
    <xdr:sp macro="" textlink="">
      <xdr:nvSpPr>
        <xdr:cNvPr id="268" name="テキスト ボックス 267"/>
        <xdr:cNvSpPr txBox="1"/>
      </xdr:nvSpPr>
      <xdr:spPr>
        <a:xfrm>
          <a:off x="12623800" y="998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144235</xdr:rowOff>
    </xdr:from>
    <xdr:to>
      <xdr:col>82</xdr:col>
      <xdr:colOff>158750</xdr:colOff>
      <xdr:row>56</xdr:row>
      <xdr:rowOff>74385</xdr:rowOff>
    </xdr:to>
    <xdr:sp macro="" textlink="">
      <xdr:nvSpPr>
        <xdr:cNvPr id="274" name="楕円 273"/>
        <xdr:cNvSpPr/>
      </xdr:nvSpPr>
      <xdr:spPr>
        <a:xfrm>
          <a:off x="164592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160762</xdr:rowOff>
    </xdr:from>
    <xdr:ext cx="762000" cy="259045"/>
    <xdr:sp macro="" textlink="">
      <xdr:nvSpPr>
        <xdr:cNvPr id="275" name="その他該当値テキスト"/>
        <xdr:cNvSpPr txBox="1"/>
      </xdr:nvSpPr>
      <xdr:spPr>
        <a:xfrm>
          <a:off x="165989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157843</xdr:rowOff>
    </xdr:from>
    <xdr:to>
      <xdr:col>78</xdr:col>
      <xdr:colOff>120650</xdr:colOff>
      <xdr:row>57</xdr:row>
      <xdr:rowOff>87993</xdr:rowOff>
    </xdr:to>
    <xdr:sp macro="" textlink="">
      <xdr:nvSpPr>
        <xdr:cNvPr id="276" name="楕円 275"/>
        <xdr:cNvSpPr/>
      </xdr:nvSpPr>
      <xdr:spPr>
        <a:xfrm>
          <a:off x="15621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77" name="テキスト ボックス 276"/>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8165</xdr:rowOff>
    </xdr:from>
    <xdr:to>
      <xdr:col>74</xdr:col>
      <xdr:colOff>31750</xdr:colOff>
      <xdr:row>57</xdr:row>
      <xdr:rowOff>109765</xdr:rowOff>
    </xdr:to>
    <xdr:sp macro="" textlink="">
      <xdr:nvSpPr>
        <xdr:cNvPr id="278" name="楕円 277"/>
        <xdr:cNvSpPr/>
      </xdr:nvSpPr>
      <xdr:spPr>
        <a:xfrm>
          <a:off x="14732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119942</xdr:rowOff>
    </xdr:from>
    <xdr:ext cx="762000" cy="259045"/>
    <xdr:sp macro="" textlink="">
      <xdr:nvSpPr>
        <xdr:cNvPr id="279" name="テキスト ボックス 278"/>
        <xdr:cNvSpPr txBox="1"/>
      </xdr:nvSpPr>
      <xdr:spPr>
        <a:xfrm>
          <a:off x="14401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114300</xdr:rowOff>
    </xdr:from>
    <xdr:to>
      <xdr:col>69</xdr:col>
      <xdr:colOff>142875</xdr:colOff>
      <xdr:row>57</xdr:row>
      <xdr:rowOff>44450</xdr:rowOff>
    </xdr:to>
    <xdr:sp macro="" textlink="">
      <xdr:nvSpPr>
        <xdr:cNvPr id="280" name="楕円 279"/>
        <xdr:cNvSpPr/>
      </xdr:nvSpPr>
      <xdr:spPr>
        <a:xfrm>
          <a:off x="13843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54627</xdr:rowOff>
    </xdr:from>
    <xdr:ext cx="762000" cy="259045"/>
    <xdr:sp macro="" textlink="">
      <xdr:nvSpPr>
        <xdr:cNvPr id="281" name="テキスト ボックス 280"/>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81643</xdr:rowOff>
    </xdr:from>
    <xdr:to>
      <xdr:col>65</xdr:col>
      <xdr:colOff>53975</xdr:colOff>
      <xdr:row>57</xdr:row>
      <xdr:rowOff>11793</xdr:rowOff>
    </xdr:to>
    <xdr:sp macro="" textlink="">
      <xdr:nvSpPr>
        <xdr:cNvPr id="282" name="楕円 281"/>
        <xdr:cNvSpPr/>
      </xdr:nvSpPr>
      <xdr:spPr>
        <a:xfrm>
          <a:off x="12954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21970</xdr:rowOff>
    </xdr:from>
    <xdr:ext cx="762000" cy="259045"/>
    <xdr:sp macro="" textlink="">
      <xdr:nvSpPr>
        <xdr:cNvPr id="283" name="テキスト ボックス 282"/>
        <xdr:cNvSpPr txBox="1"/>
      </xdr:nvSpPr>
      <xdr:spPr>
        <a:xfrm>
          <a:off x="12623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補助費等は、</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特別定額給付金、下水道事業会計繰出金、事業継続支援給付金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増等</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により、前年度対比</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９</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となり、類似団体平均と比較すると</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ポイント上回った。今後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も引き続き補助金等の根本的な検討等を行うことで、経常経費の抑制に努めていく。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41</xdr:row>
      <xdr:rowOff>133858</xdr:rowOff>
    </xdr:to>
    <xdr:cxnSp macro="">
      <xdr:nvCxnSpPr>
        <xdr:cNvPr id="309" name="直線コネクタ 308"/>
        <xdr:cNvCxnSpPr/>
      </xdr:nvCxnSpPr>
      <xdr:spPr>
        <a:xfrm flipV="1">
          <a:off x="16510000" y="5590540"/>
          <a:ext cx="0" cy="1572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105935</xdr:rowOff>
    </xdr:from>
    <xdr:ext cx="762000" cy="259045"/>
    <xdr:sp macro="" textlink="">
      <xdr:nvSpPr>
        <xdr:cNvPr id="310" name="補助費等最小値テキスト"/>
        <xdr:cNvSpPr txBox="1"/>
      </xdr:nvSpPr>
      <xdr:spPr>
        <a:xfrm>
          <a:off x="16598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133858</xdr:rowOff>
    </xdr:from>
    <xdr:to>
      <xdr:col>82</xdr:col>
      <xdr:colOff>196850</xdr:colOff>
      <xdr:row>41</xdr:row>
      <xdr:rowOff>133858</xdr:rowOff>
    </xdr:to>
    <xdr:cxnSp macro="">
      <xdr:nvCxnSpPr>
        <xdr:cNvPr id="311" name="直線コネクタ 310"/>
        <xdr:cNvCxnSpPr/>
      </xdr:nvCxnSpPr>
      <xdr:spPr>
        <a:xfrm>
          <a:off x="16421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2" name="補助費等最大値テキスト"/>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3" name="直線コネクタ 312"/>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5842</xdr:rowOff>
    </xdr:from>
    <xdr:to>
      <xdr:col>82</xdr:col>
      <xdr:colOff>107950</xdr:colOff>
      <xdr:row>37</xdr:row>
      <xdr:rowOff>88138</xdr:rowOff>
    </xdr:to>
    <xdr:cxnSp macro="">
      <xdr:nvCxnSpPr>
        <xdr:cNvPr id="314" name="直線コネクタ 313"/>
        <xdr:cNvCxnSpPr/>
      </xdr:nvCxnSpPr>
      <xdr:spPr>
        <a:xfrm>
          <a:off x="15671800" y="6349492"/>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42435</xdr:rowOff>
    </xdr:from>
    <xdr:ext cx="762000" cy="259045"/>
    <xdr:sp macro="" textlink="">
      <xdr:nvSpPr>
        <xdr:cNvPr id="315" name="補助費等平均値テキスト"/>
        <xdr:cNvSpPr txBox="1"/>
      </xdr:nvSpPr>
      <xdr:spPr>
        <a:xfrm>
          <a:off x="16598900" y="60431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25908</xdr:rowOff>
    </xdr:from>
    <xdr:to>
      <xdr:col>82</xdr:col>
      <xdr:colOff>158750</xdr:colOff>
      <xdr:row>36</xdr:row>
      <xdr:rowOff>127508</xdr:rowOff>
    </xdr:to>
    <xdr:sp macro="" textlink="">
      <xdr:nvSpPr>
        <xdr:cNvPr id="316" name="フローチャート: 判断 315"/>
        <xdr:cNvSpPr/>
      </xdr:nvSpPr>
      <xdr:spPr>
        <a:xfrm>
          <a:off x="164592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xdr:rowOff>
    </xdr:from>
    <xdr:to>
      <xdr:col>78</xdr:col>
      <xdr:colOff>69850</xdr:colOff>
      <xdr:row>37</xdr:row>
      <xdr:rowOff>97282</xdr:rowOff>
    </xdr:to>
    <xdr:cxnSp macro="">
      <xdr:nvCxnSpPr>
        <xdr:cNvPr id="317" name="直線コネクタ 316"/>
        <xdr:cNvCxnSpPr/>
      </xdr:nvCxnSpPr>
      <xdr:spPr>
        <a:xfrm flipV="1">
          <a:off x="14782800" y="6349492"/>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133350</xdr:rowOff>
    </xdr:from>
    <xdr:to>
      <xdr:col>78</xdr:col>
      <xdr:colOff>120650</xdr:colOff>
      <xdr:row>36</xdr:row>
      <xdr:rowOff>63500</xdr:rowOff>
    </xdr:to>
    <xdr:sp macro="" textlink="">
      <xdr:nvSpPr>
        <xdr:cNvPr id="318" name="フローチャート: 判断 317"/>
        <xdr:cNvSpPr/>
      </xdr:nvSpPr>
      <xdr:spPr>
        <a:xfrm>
          <a:off x="15621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73677</xdr:rowOff>
    </xdr:from>
    <xdr:ext cx="736600" cy="259045"/>
    <xdr:sp macro="" textlink="">
      <xdr:nvSpPr>
        <xdr:cNvPr id="319" name="テキスト ボックス 318"/>
        <xdr:cNvSpPr txBox="1"/>
      </xdr:nvSpPr>
      <xdr:spPr>
        <a:xfrm>
          <a:off x="15290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37</xdr:row>
      <xdr:rowOff>97282</xdr:rowOff>
    </xdr:to>
    <xdr:cxnSp macro="">
      <xdr:nvCxnSpPr>
        <xdr:cNvPr id="320" name="直線コネクタ 319"/>
        <xdr:cNvCxnSpPr/>
      </xdr:nvCxnSpPr>
      <xdr:spPr>
        <a:xfrm>
          <a:off x="13893800" y="64317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115062</xdr:rowOff>
    </xdr:from>
    <xdr:to>
      <xdr:col>74</xdr:col>
      <xdr:colOff>31750</xdr:colOff>
      <xdr:row>36</xdr:row>
      <xdr:rowOff>45212</xdr:rowOff>
    </xdr:to>
    <xdr:sp macro="" textlink="">
      <xdr:nvSpPr>
        <xdr:cNvPr id="321" name="フローチャート: 判断 320"/>
        <xdr:cNvSpPr/>
      </xdr:nvSpPr>
      <xdr:spPr>
        <a:xfrm>
          <a:off x="14732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55389</xdr:rowOff>
    </xdr:from>
    <xdr:ext cx="762000" cy="259045"/>
    <xdr:sp macro="" textlink="">
      <xdr:nvSpPr>
        <xdr:cNvPr id="322" name="テキスト ボックス 321"/>
        <xdr:cNvSpPr txBox="1"/>
      </xdr:nvSpPr>
      <xdr:spPr>
        <a:xfrm>
          <a:off x="14401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60706</xdr:rowOff>
    </xdr:from>
    <xdr:to>
      <xdr:col>69</xdr:col>
      <xdr:colOff>92075</xdr:colOff>
      <xdr:row>37</xdr:row>
      <xdr:rowOff>88138</xdr:rowOff>
    </xdr:to>
    <xdr:cxnSp macro="">
      <xdr:nvCxnSpPr>
        <xdr:cNvPr id="323" name="直線コネクタ 322"/>
        <xdr:cNvCxnSpPr/>
      </xdr:nvCxnSpPr>
      <xdr:spPr>
        <a:xfrm>
          <a:off x="13004800" y="64043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105918</xdr:rowOff>
    </xdr:from>
    <xdr:to>
      <xdr:col>69</xdr:col>
      <xdr:colOff>142875</xdr:colOff>
      <xdr:row>36</xdr:row>
      <xdr:rowOff>36068</xdr:rowOff>
    </xdr:to>
    <xdr:sp macro="" textlink="">
      <xdr:nvSpPr>
        <xdr:cNvPr id="324" name="フローチャート: 判断 323"/>
        <xdr:cNvSpPr/>
      </xdr:nvSpPr>
      <xdr:spPr>
        <a:xfrm>
          <a:off x="13843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46245</xdr:rowOff>
    </xdr:from>
    <xdr:ext cx="762000" cy="259045"/>
    <xdr:sp macro="" textlink="">
      <xdr:nvSpPr>
        <xdr:cNvPr id="325" name="テキスト ボックス 324"/>
        <xdr:cNvSpPr txBox="1"/>
      </xdr:nvSpPr>
      <xdr:spPr>
        <a:xfrm>
          <a:off x="13512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105918</xdr:rowOff>
    </xdr:from>
    <xdr:to>
      <xdr:col>65</xdr:col>
      <xdr:colOff>53975</xdr:colOff>
      <xdr:row>36</xdr:row>
      <xdr:rowOff>36068</xdr:rowOff>
    </xdr:to>
    <xdr:sp macro="" textlink="">
      <xdr:nvSpPr>
        <xdr:cNvPr id="326" name="フローチャート: 判断 325"/>
        <xdr:cNvSpPr/>
      </xdr:nvSpPr>
      <xdr:spPr>
        <a:xfrm>
          <a:off x="12954000" y="610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46245</xdr:rowOff>
    </xdr:from>
    <xdr:ext cx="762000" cy="259045"/>
    <xdr:sp macro="" textlink="">
      <xdr:nvSpPr>
        <xdr:cNvPr id="327" name="テキスト ボックス 326"/>
        <xdr:cNvSpPr txBox="1"/>
      </xdr:nvSpPr>
      <xdr:spPr>
        <a:xfrm>
          <a:off x="12623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33" name="楕円 332"/>
        <xdr:cNvSpPr/>
      </xdr:nvSpPr>
      <xdr:spPr>
        <a:xfrm>
          <a:off x="16459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9415</xdr:rowOff>
    </xdr:from>
    <xdr:ext cx="762000" cy="259045"/>
    <xdr:sp macro="" textlink="">
      <xdr:nvSpPr>
        <xdr:cNvPr id="334" name="補助費等該当値テキスト"/>
        <xdr:cNvSpPr txBox="1"/>
      </xdr:nvSpPr>
      <xdr:spPr>
        <a:xfrm>
          <a:off x="165989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126492</xdr:rowOff>
    </xdr:from>
    <xdr:to>
      <xdr:col>78</xdr:col>
      <xdr:colOff>120650</xdr:colOff>
      <xdr:row>37</xdr:row>
      <xdr:rowOff>56642</xdr:rowOff>
    </xdr:to>
    <xdr:sp macro="" textlink="">
      <xdr:nvSpPr>
        <xdr:cNvPr id="335" name="楕円 334"/>
        <xdr:cNvSpPr/>
      </xdr:nvSpPr>
      <xdr:spPr>
        <a:xfrm>
          <a:off x="15621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41419</xdr:rowOff>
    </xdr:from>
    <xdr:ext cx="736600" cy="259045"/>
    <xdr:sp macro="" textlink="">
      <xdr:nvSpPr>
        <xdr:cNvPr id="336" name="テキスト ボックス 335"/>
        <xdr:cNvSpPr txBox="1"/>
      </xdr:nvSpPr>
      <xdr:spPr>
        <a:xfrm>
          <a:off x="15290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46482</xdr:rowOff>
    </xdr:from>
    <xdr:to>
      <xdr:col>74</xdr:col>
      <xdr:colOff>31750</xdr:colOff>
      <xdr:row>37</xdr:row>
      <xdr:rowOff>148082</xdr:rowOff>
    </xdr:to>
    <xdr:sp macro="" textlink="">
      <xdr:nvSpPr>
        <xdr:cNvPr id="337" name="楕円 336"/>
        <xdr:cNvSpPr/>
      </xdr:nvSpPr>
      <xdr:spPr>
        <a:xfrm>
          <a:off x="14732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132859</xdr:rowOff>
    </xdr:from>
    <xdr:ext cx="762000" cy="259045"/>
    <xdr:sp macro="" textlink="">
      <xdr:nvSpPr>
        <xdr:cNvPr id="338" name="テキスト ボックス 337"/>
        <xdr:cNvSpPr txBox="1"/>
      </xdr:nvSpPr>
      <xdr:spPr>
        <a:xfrm>
          <a:off x="14401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37338</xdr:rowOff>
    </xdr:from>
    <xdr:to>
      <xdr:col>69</xdr:col>
      <xdr:colOff>142875</xdr:colOff>
      <xdr:row>37</xdr:row>
      <xdr:rowOff>138938</xdr:rowOff>
    </xdr:to>
    <xdr:sp macro="" textlink="">
      <xdr:nvSpPr>
        <xdr:cNvPr id="339" name="楕円 338"/>
        <xdr:cNvSpPr/>
      </xdr:nvSpPr>
      <xdr:spPr>
        <a:xfrm>
          <a:off x="13843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40" name="テキスト ボックス 339"/>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9906</xdr:rowOff>
    </xdr:from>
    <xdr:to>
      <xdr:col>65</xdr:col>
      <xdr:colOff>53975</xdr:colOff>
      <xdr:row>37</xdr:row>
      <xdr:rowOff>111506</xdr:rowOff>
    </xdr:to>
    <xdr:sp macro="" textlink="">
      <xdr:nvSpPr>
        <xdr:cNvPr id="341" name="楕円 340"/>
        <xdr:cNvSpPr/>
      </xdr:nvSpPr>
      <xdr:spPr>
        <a:xfrm>
          <a:off x="12954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96283</xdr:rowOff>
    </xdr:from>
    <xdr:ext cx="762000" cy="259045"/>
    <xdr:sp macro="" textlink="">
      <xdr:nvSpPr>
        <xdr:cNvPr id="342" name="テキスト ボックス 341"/>
        <xdr:cNvSpPr txBox="1"/>
      </xdr:nvSpPr>
      <xdr:spPr>
        <a:xfrm>
          <a:off x="12623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公債費は、これまでまちづくり等の大規模な投資事業が遅れてきたこと等により、類似団体と比較して低い数字になっている。令和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年度は前年度対比０．</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ポイントの減となり、決算額も減となった。</a:t>
          </a:r>
          <a:endParaRPr lang="ja-JP" altLang="ja-JP" sz="16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今後は駅周辺整備事業や老朽化した公共施設の更新等の大規模投資事業による公債費の増が見込まれる。限られた行財政資源を最適配分、最大活用の上、起債の発行抑制に努める。</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0" name="テキスト ボックス 369"/>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99785</xdr:rowOff>
    </xdr:from>
    <xdr:to>
      <xdr:col>24</xdr:col>
      <xdr:colOff>25400</xdr:colOff>
      <xdr:row>81</xdr:row>
      <xdr:rowOff>146050</xdr:rowOff>
    </xdr:to>
    <xdr:cxnSp macro="">
      <xdr:nvCxnSpPr>
        <xdr:cNvPr id="372" name="直線コネクタ 371"/>
        <xdr:cNvCxnSpPr/>
      </xdr:nvCxnSpPr>
      <xdr:spPr>
        <a:xfrm flipV="1">
          <a:off x="4826000" y="12444185"/>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118127</xdr:rowOff>
    </xdr:from>
    <xdr:ext cx="762000" cy="259045"/>
    <xdr:sp macro="" textlink="">
      <xdr:nvSpPr>
        <xdr:cNvPr id="373" name="公債費最小値テキスト"/>
        <xdr:cNvSpPr txBox="1"/>
      </xdr:nvSpPr>
      <xdr:spPr>
        <a:xfrm>
          <a:off x="4914900" y="1400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146050</xdr:rowOff>
    </xdr:from>
    <xdr:to>
      <xdr:col>24</xdr:col>
      <xdr:colOff>114300</xdr:colOff>
      <xdr:row>81</xdr:row>
      <xdr:rowOff>146050</xdr:rowOff>
    </xdr:to>
    <xdr:cxnSp macro="">
      <xdr:nvCxnSpPr>
        <xdr:cNvPr id="374" name="直線コネクタ 373"/>
        <xdr:cNvCxnSpPr/>
      </xdr:nvCxnSpPr>
      <xdr:spPr>
        <a:xfrm>
          <a:off x="4737100" y="14033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14712</xdr:rowOff>
    </xdr:from>
    <xdr:ext cx="762000" cy="259045"/>
    <xdr:sp macro="" textlink="">
      <xdr:nvSpPr>
        <xdr:cNvPr id="375" name="公債費最大値テキスト"/>
        <xdr:cNvSpPr txBox="1"/>
      </xdr:nvSpPr>
      <xdr:spPr>
        <a:xfrm>
          <a:off x="4914900" y="1218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99785</xdr:rowOff>
    </xdr:from>
    <xdr:to>
      <xdr:col>24</xdr:col>
      <xdr:colOff>114300</xdr:colOff>
      <xdr:row>72</xdr:row>
      <xdr:rowOff>99785</xdr:rowOff>
    </xdr:to>
    <xdr:cxnSp macro="">
      <xdr:nvCxnSpPr>
        <xdr:cNvPr id="376" name="直線コネクタ 375"/>
        <xdr:cNvCxnSpPr/>
      </xdr:nvCxnSpPr>
      <xdr:spPr>
        <a:xfrm>
          <a:off x="4737100" y="12444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20865</xdr:rowOff>
    </xdr:from>
    <xdr:to>
      <xdr:col>24</xdr:col>
      <xdr:colOff>25400</xdr:colOff>
      <xdr:row>75</xdr:row>
      <xdr:rowOff>75293</xdr:rowOff>
    </xdr:to>
    <xdr:cxnSp macro="">
      <xdr:nvCxnSpPr>
        <xdr:cNvPr id="377" name="直線コネクタ 376"/>
        <xdr:cNvCxnSpPr/>
      </xdr:nvCxnSpPr>
      <xdr:spPr>
        <a:xfrm flipV="1">
          <a:off x="3987800" y="12879615"/>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78213</xdr:rowOff>
    </xdr:from>
    <xdr:ext cx="762000" cy="259045"/>
    <xdr:sp macro="" textlink="">
      <xdr:nvSpPr>
        <xdr:cNvPr id="378" name="公債費平均値テキスト"/>
        <xdr:cNvSpPr txBox="1"/>
      </xdr:nvSpPr>
      <xdr:spPr>
        <a:xfrm>
          <a:off x="4914900" y="132798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106136</xdr:rowOff>
    </xdr:from>
    <xdr:to>
      <xdr:col>24</xdr:col>
      <xdr:colOff>76200</xdr:colOff>
      <xdr:row>78</xdr:row>
      <xdr:rowOff>36286</xdr:rowOff>
    </xdr:to>
    <xdr:sp macro="" textlink="">
      <xdr:nvSpPr>
        <xdr:cNvPr id="379" name="フローチャート: 判断 378"/>
        <xdr:cNvSpPr/>
      </xdr:nvSpPr>
      <xdr:spPr>
        <a:xfrm>
          <a:off x="47752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75293</xdr:rowOff>
    </xdr:from>
    <xdr:to>
      <xdr:col>19</xdr:col>
      <xdr:colOff>187325</xdr:colOff>
      <xdr:row>75</xdr:row>
      <xdr:rowOff>162379</xdr:rowOff>
    </xdr:to>
    <xdr:cxnSp macro="">
      <xdr:nvCxnSpPr>
        <xdr:cNvPr id="380" name="直線コネクタ 379"/>
        <xdr:cNvCxnSpPr/>
      </xdr:nvCxnSpPr>
      <xdr:spPr>
        <a:xfrm flipV="1">
          <a:off x="3098800" y="12934043"/>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81" name="フローチャート: 判断 380"/>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82" name="テキスト ボックス 381"/>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162379</xdr:rowOff>
    </xdr:from>
    <xdr:to>
      <xdr:col>15</xdr:col>
      <xdr:colOff>98425</xdr:colOff>
      <xdr:row>76</xdr:row>
      <xdr:rowOff>56243</xdr:rowOff>
    </xdr:to>
    <xdr:cxnSp macro="">
      <xdr:nvCxnSpPr>
        <xdr:cNvPr id="383" name="直線コネクタ 382"/>
        <xdr:cNvCxnSpPr/>
      </xdr:nvCxnSpPr>
      <xdr:spPr>
        <a:xfrm flipV="1">
          <a:off x="2209800" y="13021129"/>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127907</xdr:rowOff>
    </xdr:from>
    <xdr:to>
      <xdr:col>15</xdr:col>
      <xdr:colOff>149225</xdr:colOff>
      <xdr:row>78</xdr:row>
      <xdr:rowOff>58057</xdr:rowOff>
    </xdr:to>
    <xdr:sp macro="" textlink="">
      <xdr:nvSpPr>
        <xdr:cNvPr id="384" name="フローチャート: 判断 383"/>
        <xdr:cNvSpPr/>
      </xdr:nvSpPr>
      <xdr:spPr>
        <a:xfrm>
          <a:off x="3048000" y="1332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42834</xdr:rowOff>
    </xdr:from>
    <xdr:ext cx="762000" cy="259045"/>
    <xdr:sp macro="" textlink="">
      <xdr:nvSpPr>
        <xdr:cNvPr id="385" name="テキスト ボックス 384"/>
        <xdr:cNvSpPr txBox="1"/>
      </xdr:nvSpPr>
      <xdr:spPr>
        <a:xfrm>
          <a:off x="2717800" y="1341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56243</xdr:rowOff>
    </xdr:from>
    <xdr:to>
      <xdr:col>11</xdr:col>
      <xdr:colOff>9525</xdr:colOff>
      <xdr:row>76</xdr:row>
      <xdr:rowOff>67129</xdr:rowOff>
    </xdr:to>
    <xdr:cxnSp macro="">
      <xdr:nvCxnSpPr>
        <xdr:cNvPr id="386" name="直線コネクタ 385"/>
        <xdr:cNvCxnSpPr/>
      </xdr:nvCxnSpPr>
      <xdr:spPr>
        <a:xfrm flipV="1">
          <a:off x="1320800" y="130864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160564</xdr:rowOff>
    </xdr:from>
    <xdr:to>
      <xdr:col>11</xdr:col>
      <xdr:colOff>60325</xdr:colOff>
      <xdr:row>78</xdr:row>
      <xdr:rowOff>90714</xdr:rowOff>
    </xdr:to>
    <xdr:sp macro="" textlink="">
      <xdr:nvSpPr>
        <xdr:cNvPr id="387" name="フローチャート: 判断 386"/>
        <xdr:cNvSpPr/>
      </xdr:nvSpPr>
      <xdr:spPr>
        <a:xfrm>
          <a:off x="2159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75491</xdr:rowOff>
    </xdr:from>
    <xdr:ext cx="762000" cy="259045"/>
    <xdr:sp macro="" textlink="">
      <xdr:nvSpPr>
        <xdr:cNvPr id="388" name="テキスト ボックス 387"/>
        <xdr:cNvSpPr txBox="1"/>
      </xdr:nvSpPr>
      <xdr:spPr>
        <a:xfrm>
          <a:off x="1828800" y="13448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21771</xdr:rowOff>
    </xdr:from>
    <xdr:to>
      <xdr:col>6</xdr:col>
      <xdr:colOff>171450</xdr:colOff>
      <xdr:row>78</xdr:row>
      <xdr:rowOff>123371</xdr:rowOff>
    </xdr:to>
    <xdr:sp macro="" textlink="">
      <xdr:nvSpPr>
        <xdr:cNvPr id="389" name="フローチャート: 判断 388"/>
        <xdr:cNvSpPr/>
      </xdr:nvSpPr>
      <xdr:spPr>
        <a:xfrm>
          <a:off x="1270000" y="1339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108148</xdr:rowOff>
    </xdr:from>
    <xdr:ext cx="762000" cy="259045"/>
    <xdr:sp macro="" textlink="">
      <xdr:nvSpPr>
        <xdr:cNvPr id="390" name="テキスト ボックス 389"/>
        <xdr:cNvSpPr txBox="1"/>
      </xdr:nvSpPr>
      <xdr:spPr>
        <a:xfrm>
          <a:off x="939800" y="1348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1" name="テキスト ボックス 39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2" name="テキスト ボックス 39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3" name="テキスト ボックス 39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4" name="テキスト ボックス 39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5" name="テキスト ボックス 39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141515</xdr:rowOff>
    </xdr:from>
    <xdr:to>
      <xdr:col>24</xdr:col>
      <xdr:colOff>76200</xdr:colOff>
      <xdr:row>75</xdr:row>
      <xdr:rowOff>71665</xdr:rowOff>
    </xdr:to>
    <xdr:sp macro="" textlink="">
      <xdr:nvSpPr>
        <xdr:cNvPr id="396" name="楕円 395"/>
        <xdr:cNvSpPr/>
      </xdr:nvSpPr>
      <xdr:spPr>
        <a:xfrm>
          <a:off x="4775200" y="1282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158042</xdr:rowOff>
    </xdr:from>
    <xdr:ext cx="762000" cy="259045"/>
    <xdr:sp macro="" textlink="">
      <xdr:nvSpPr>
        <xdr:cNvPr id="397" name="公債費該当値テキスト"/>
        <xdr:cNvSpPr txBox="1"/>
      </xdr:nvSpPr>
      <xdr:spPr>
        <a:xfrm>
          <a:off x="4914900" y="1267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24493</xdr:rowOff>
    </xdr:from>
    <xdr:to>
      <xdr:col>20</xdr:col>
      <xdr:colOff>38100</xdr:colOff>
      <xdr:row>75</xdr:row>
      <xdr:rowOff>126093</xdr:rowOff>
    </xdr:to>
    <xdr:sp macro="" textlink="">
      <xdr:nvSpPr>
        <xdr:cNvPr id="398" name="楕円 397"/>
        <xdr:cNvSpPr/>
      </xdr:nvSpPr>
      <xdr:spPr>
        <a:xfrm>
          <a:off x="3937000" y="1288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136270</xdr:rowOff>
    </xdr:from>
    <xdr:ext cx="736600" cy="259045"/>
    <xdr:sp macro="" textlink="">
      <xdr:nvSpPr>
        <xdr:cNvPr id="399" name="テキスト ボックス 398"/>
        <xdr:cNvSpPr txBox="1"/>
      </xdr:nvSpPr>
      <xdr:spPr>
        <a:xfrm>
          <a:off x="3606800" y="1265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111578</xdr:rowOff>
    </xdr:from>
    <xdr:to>
      <xdr:col>15</xdr:col>
      <xdr:colOff>149225</xdr:colOff>
      <xdr:row>76</xdr:row>
      <xdr:rowOff>41728</xdr:rowOff>
    </xdr:to>
    <xdr:sp macro="" textlink="">
      <xdr:nvSpPr>
        <xdr:cNvPr id="400" name="楕円 399"/>
        <xdr:cNvSpPr/>
      </xdr:nvSpPr>
      <xdr:spPr>
        <a:xfrm>
          <a:off x="3048000" y="1297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51905</xdr:rowOff>
    </xdr:from>
    <xdr:ext cx="762000" cy="259045"/>
    <xdr:sp macro="" textlink="">
      <xdr:nvSpPr>
        <xdr:cNvPr id="401" name="テキスト ボックス 400"/>
        <xdr:cNvSpPr txBox="1"/>
      </xdr:nvSpPr>
      <xdr:spPr>
        <a:xfrm>
          <a:off x="2717800" y="1273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5443</xdr:rowOff>
    </xdr:from>
    <xdr:to>
      <xdr:col>11</xdr:col>
      <xdr:colOff>60325</xdr:colOff>
      <xdr:row>76</xdr:row>
      <xdr:rowOff>107043</xdr:rowOff>
    </xdr:to>
    <xdr:sp macro="" textlink="">
      <xdr:nvSpPr>
        <xdr:cNvPr id="402" name="楕円 401"/>
        <xdr:cNvSpPr/>
      </xdr:nvSpPr>
      <xdr:spPr>
        <a:xfrm>
          <a:off x="2159000" y="1303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117220</xdr:rowOff>
    </xdr:from>
    <xdr:ext cx="762000" cy="259045"/>
    <xdr:sp macro="" textlink="">
      <xdr:nvSpPr>
        <xdr:cNvPr id="403" name="テキスト ボックス 402"/>
        <xdr:cNvSpPr txBox="1"/>
      </xdr:nvSpPr>
      <xdr:spPr>
        <a:xfrm>
          <a:off x="1828800" y="1280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16329</xdr:rowOff>
    </xdr:from>
    <xdr:to>
      <xdr:col>6</xdr:col>
      <xdr:colOff>171450</xdr:colOff>
      <xdr:row>76</xdr:row>
      <xdr:rowOff>117929</xdr:rowOff>
    </xdr:to>
    <xdr:sp macro="" textlink="">
      <xdr:nvSpPr>
        <xdr:cNvPr id="404" name="楕円 403"/>
        <xdr:cNvSpPr/>
      </xdr:nvSpPr>
      <xdr:spPr>
        <a:xfrm>
          <a:off x="1270000" y="1304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128105</xdr:rowOff>
    </xdr:from>
    <xdr:ext cx="762000" cy="259045"/>
    <xdr:sp macro="" textlink="">
      <xdr:nvSpPr>
        <xdr:cNvPr id="405" name="テキスト ボックス 404"/>
        <xdr:cNvSpPr txBox="1"/>
      </xdr:nvSpPr>
      <xdr:spPr>
        <a:xfrm>
          <a:off x="939800" y="1281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6" name="正方形/長方形 40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7" name="正方形/長方形 40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8" name="正方形/長方形 40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9" name="正方形/長方形 40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0" name="正方形/長方形 40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1" name="正方形/長方形 41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2" name="正方形/長方形 41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3" name="正方形/長方形 41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4" name="正方形/長方形 41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5" name="正方形/長方形 41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6" name="テキスト ボックス 41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公債費以外の経常経費は、補助費等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特別定額給付金、下水道事業会計繰出金、事業継続支援給付金の増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により、前年度</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対比０．９ポイントの増となったものの、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他会計への繰出金等「</a:t>
          </a:r>
          <a:r>
            <a:rPr kumimoji="1" lang="ja-JP" altLang="en-US"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その他」について</a:t>
          </a:r>
          <a:r>
            <a:rPr kumimoji="1" lang="ja-JP" altLang="ja-JP"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前年度対比で</a:t>
          </a:r>
          <a:r>
            <a:rPr kumimoji="1" lang="ja-JP" altLang="en-US"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１</a:t>
          </a:r>
          <a:r>
            <a:rPr kumimoji="1" lang="ja-JP" altLang="ja-JP"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７</a:t>
          </a:r>
          <a:r>
            <a:rPr kumimoji="1" lang="ja-JP" altLang="ja-JP" sz="12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ポイントの減となったこ</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と等により、前年度対比</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０．３ポイントの</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なった。類似団体内順位は４</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／５</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であり、依然として類似団体平均と比較して高い数値となっていることから、今後もさらなる経常経費の抑制に努めていくことで、持続可能な</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自律した行財政基盤の確立を図っていく。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7" name="テキスト ボックス 41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8" name="直線コネクタ 41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9" name="テキスト ボックス 41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20" name="直線コネクタ 41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1" name="テキスト ボックス 42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2" name="直線コネクタ 42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3" name="テキスト ボックス 42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4" name="直線コネクタ 42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5" name="テキスト ボックス 42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6" name="直線コネクタ 42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7" name="テキスト ボックス 42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8" name="直線コネクタ 42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9" name="テキスト ボックス 42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0" name="直線コネクタ 42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1" name="テキスト ボックス 43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69850</xdr:rowOff>
    </xdr:from>
    <xdr:to>
      <xdr:col>82</xdr:col>
      <xdr:colOff>107950</xdr:colOff>
      <xdr:row>81</xdr:row>
      <xdr:rowOff>69850</xdr:rowOff>
    </xdr:to>
    <xdr:cxnSp macro="">
      <xdr:nvCxnSpPr>
        <xdr:cNvPr id="433" name="直線コネクタ 432"/>
        <xdr:cNvCxnSpPr/>
      </xdr:nvCxnSpPr>
      <xdr:spPr>
        <a:xfrm flipV="1">
          <a:off x="16510000" y="125857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34"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35" name="直線コネクタ 434"/>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156227</xdr:rowOff>
    </xdr:from>
    <xdr:ext cx="762000" cy="259045"/>
    <xdr:sp macro="" textlink="">
      <xdr:nvSpPr>
        <xdr:cNvPr id="436" name="公債費以外最大値テキスト"/>
        <xdr:cNvSpPr txBox="1"/>
      </xdr:nvSpPr>
      <xdr:spPr>
        <a:xfrm>
          <a:off x="16598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69850</xdr:rowOff>
    </xdr:from>
    <xdr:to>
      <xdr:col>82</xdr:col>
      <xdr:colOff>196850</xdr:colOff>
      <xdr:row>73</xdr:row>
      <xdr:rowOff>69850</xdr:rowOff>
    </xdr:to>
    <xdr:cxnSp macro="">
      <xdr:nvCxnSpPr>
        <xdr:cNvPr id="437" name="直線コネクタ 436"/>
        <xdr:cNvCxnSpPr/>
      </xdr:nvCxnSpPr>
      <xdr:spPr>
        <a:xfrm>
          <a:off x="16421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100330</xdr:rowOff>
    </xdr:from>
    <xdr:to>
      <xdr:col>82</xdr:col>
      <xdr:colOff>107950</xdr:colOff>
      <xdr:row>79</xdr:row>
      <xdr:rowOff>123189</xdr:rowOff>
    </xdr:to>
    <xdr:cxnSp macro="">
      <xdr:nvCxnSpPr>
        <xdr:cNvPr id="438" name="直線コネクタ 437"/>
        <xdr:cNvCxnSpPr/>
      </xdr:nvCxnSpPr>
      <xdr:spPr>
        <a:xfrm flipV="1">
          <a:off x="15671800" y="13644880"/>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5097</xdr:rowOff>
    </xdr:from>
    <xdr:ext cx="762000" cy="259045"/>
    <xdr:sp macro="" textlink="">
      <xdr:nvSpPr>
        <xdr:cNvPr id="439" name="公債費以外平均値テキスト"/>
        <xdr:cNvSpPr txBox="1"/>
      </xdr:nvSpPr>
      <xdr:spPr>
        <a:xfrm>
          <a:off x="16598900" y="13035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160020</xdr:rowOff>
    </xdr:from>
    <xdr:to>
      <xdr:col>82</xdr:col>
      <xdr:colOff>158750</xdr:colOff>
      <xdr:row>77</xdr:row>
      <xdr:rowOff>90170</xdr:rowOff>
    </xdr:to>
    <xdr:sp macro="" textlink="">
      <xdr:nvSpPr>
        <xdr:cNvPr id="440" name="フローチャート: 判断 439"/>
        <xdr:cNvSpPr/>
      </xdr:nvSpPr>
      <xdr:spPr>
        <a:xfrm>
          <a:off x="164592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123189</xdr:rowOff>
    </xdr:from>
    <xdr:to>
      <xdr:col>78</xdr:col>
      <xdr:colOff>69850</xdr:colOff>
      <xdr:row>79</xdr:row>
      <xdr:rowOff>123189</xdr:rowOff>
    </xdr:to>
    <xdr:cxnSp macro="">
      <xdr:nvCxnSpPr>
        <xdr:cNvPr id="441" name="直線コネクタ 440"/>
        <xdr:cNvCxnSpPr/>
      </xdr:nvCxnSpPr>
      <xdr:spPr>
        <a:xfrm>
          <a:off x="14782800" y="136677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26670</xdr:rowOff>
    </xdr:from>
    <xdr:to>
      <xdr:col>78</xdr:col>
      <xdr:colOff>120650</xdr:colOff>
      <xdr:row>77</xdr:row>
      <xdr:rowOff>128270</xdr:rowOff>
    </xdr:to>
    <xdr:sp macro="" textlink="">
      <xdr:nvSpPr>
        <xdr:cNvPr id="442" name="フローチャート: 判断 441"/>
        <xdr:cNvSpPr/>
      </xdr:nvSpPr>
      <xdr:spPr>
        <a:xfrm>
          <a:off x="15621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138447</xdr:rowOff>
    </xdr:from>
    <xdr:ext cx="736600" cy="259045"/>
    <xdr:sp macro="" textlink="">
      <xdr:nvSpPr>
        <xdr:cNvPr id="443" name="テキスト ボックス 442"/>
        <xdr:cNvSpPr txBox="1"/>
      </xdr:nvSpPr>
      <xdr:spPr>
        <a:xfrm>
          <a:off x="15290800" y="1299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88900</xdr:rowOff>
    </xdr:from>
    <xdr:to>
      <xdr:col>73</xdr:col>
      <xdr:colOff>180975</xdr:colOff>
      <xdr:row>79</xdr:row>
      <xdr:rowOff>123189</xdr:rowOff>
    </xdr:to>
    <xdr:cxnSp macro="">
      <xdr:nvCxnSpPr>
        <xdr:cNvPr id="444" name="直線コネクタ 443"/>
        <xdr:cNvCxnSpPr/>
      </xdr:nvCxnSpPr>
      <xdr:spPr>
        <a:xfrm>
          <a:off x="13893800" y="13462000"/>
          <a:ext cx="8890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144780</xdr:rowOff>
    </xdr:from>
    <xdr:to>
      <xdr:col>74</xdr:col>
      <xdr:colOff>31750</xdr:colOff>
      <xdr:row>77</xdr:row>
      <xdr:rowOff>74930</xdr:rowOff>
    </xdr:to>
    <xdr:sp macro="" textlink="">
      <xdr:nvSpPr>
        <xdr:cNvPr id="445" name="フローチャート: 判断 444"/>
        <xdr:cNvSpPr/>
      </xdr:nvSpPr>
      <xdr:spPr>
        <a:xfrm>
          <a:off x="14732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85107</xdr:rowOff>
    </xdr:from>
    <xdr:ext cx="762000" cy="259045"/>
    <xdr:sp macro="" textlink="">
      <xdr:nvSpPr>
        <xdr:cNvPr id="446" name="テキスト ボックス 445"/>
        <xdr:cNvSpPr txBox="1"/>
      </xdr:nvSpPr>
      <xdr:spPr>
        <a:xfrm>
          <a:off x="14401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130811</xdr:rowOff>
    </xdr:from>
    <xdr:to>
      <xdr:col>69</xdr:col>
      <xdr:colOff>92075</xdr:colOff>
      <xdr:row>78</xdr:row>
      <xdr:rowOff>88900</xdr:rowOff>
    </xdr:to>
    <xdr:cxnSp macro="">
      <xdr:nvCxnSpPr>
        <xdr:cNvPr id="447" name="直線コネクタ 446"/>
        <xdr:cNvCxnSpPr/>
      </xdr:nvCxnSpPr>
      <xdr:spPr>
        <a:xfrm>
          <a:off x="13004800" y="13332461"/>
          <a:ext cx="889000" cy="12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91439</xdr:rowOff>
    </xdr:from>
    <xdr:to>
      <xdr:col>69</xdr:col>
      <xdr:colOff>142875</xdr:colOff>
      <xdr:row>77</xdr:row>
      <xdr:rowOff>21589</xdr:rowOff>
    </xdr:to>
    <xdr:sp macro="" textlink="">
      <xdr:nvSpPr>
        <xdr:cNvPr id="448" name="フローチャート: 判断 447"/>
        <xdr:cNvSpPr/>
      </xdr:nvSpPr>
      <xdr:spPr>
        <a:xfrm>
          <a:off x="138430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31767</xdr:rowOff>
    </xdr:from>
    <xdr:ext cx="762000" cy="259045"/>
    <xdr:sp macro="" textlink="">
      <xdr:nvSpPr>
        <xdr:cNvPr id="449" name="テキスト ボックス 448"/>
        <xdr:cNvSpPr txBox="1"/>
      </xdr:nvSpPr>
      <xdr:spPr>
        <a:xfrm>
          <a:off x="13512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50" name="フローチャート: 判断 449"/>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51" name="テキスト ボックス 450"/>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2" name="テキスト ボックス 45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3" name="テキスト ボックス 45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4" name="テキスト ボックス 45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5" name="テキスト ボックス 45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6" name="テキスト ボックス 45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49530</xdr:rowOff>
    </xdr:from>
    <xdr:to>
      <xdr:col>82</xdr:col>
      <xdr:colOff>158750</xdr:colOff>
      <xdr:row>79</xdr:row>
      <xdr:rowOff>151130</xdr:rowOff>
    </xdr:to>
    <xdr:sp macro="" textlink="">
      <xdr:nvSpPr>
        <xdr:cNvPr id="457" name="楕円 456"/>
        <xdr:cNvSpPr/>
      </xdr:nvSpPr>
      <xdr:spPr>
        <a:xfrm>
          <a:off x="1645920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21607</xdr:rowOff>
    </xdr:from>
    <xdr:ext cx="762000" cy="259045"/>
    <xdr:sp macro="" textlink="">
      <xdr:nvSpPr>
        <xdr:cNvPr id="458" name="公債費以外該当値テキスト"/>
        <xdr:cNvSpPr txBox="1"/>
      </xdr:nvSpPr>
      <xdr:spPr>
        <a:xfrm>
          <a:off x="16598900" y="1356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72389</xdr:rowOff>
    </xdr:from>
    <xdr:to>
      <xdr:col>78</xdr:col>
      <xdr:colOff>120650</xdr:colOff>
      <xdr:row>80</xdr:row>
      <xdr:rowOff>2539</xdr:rowOff>
    </xdr:to>
    <xdr:sp macro="" textlink="">
      <xdr:nvSpPr>
        <xdr:cNvPr id="459" name="楕円 458"/>
        <xdr:cNvSpPr/>
      </xdr:nvSpPr>
      <xdr:spPr>
        <a:xfrm>
          <a:off x="15621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158766</xdr:rowOff>
    </xdr:from>
    <xdr:ext cx="736600" cy="259045"/>
    <xdr:sp macro="" textlink="">
      <xdr:nvSpPr>
        <xdr:cNvPr id="460" name="テキスト ボックス 459"/>
        <xdr:cNvSpPr txBox="1"/>
      </xdr:nvSpPr>
      <xdr:spPr>
        <a:xfrm>
          <a:off x="15290800" y="13703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72389</xdr:rowOff>
    </xdr:from>
    <xdr:to>
      <xdr:col>74</xdr:col>
      <xdr:colOff>31750</xdr:colOff>
      <xdr:row>80</xdr:row>
      <xdr:rowOff>2539</xdr:rowOff>
    </xdr:to>
    <xdr:sp macro="" textlink="">
      <xdr:nvSpPr>
        <xdr:cNvPr id="461" name="楕円 460"/>
        <xdr:cNvSpPr/>
      </xdr:nvSpPr>
      <xdr:spPr>
        <a:xfrm>
          <a:off x="14732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158766</xdr:rowOff>
    </xdr:from>
    <xdr:ext cx="762000" cy="259045"/>
    <xdr:sp macro="" textlink="">
      <xdr:nvSpPr>
        <xdr:cNvPr id="462" name="テキスト ボックス 461"/>
        <xdr:cNvSpPr txBox="1"/>
      </xdr:nvSpPr>
      <xdr:spPr>
        <a:xfrm>
          <a:off x="14401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38100</xdr:rowOff>
    </xdr:from>
    <xdr:to>
      <xdr:col>69</xdr:col>
      <xdr:colOff>142875</xdr:colOff>
      <xdr:row>78</xdr:row>
      <xdr:rowOff>139700</xdr:rowOff>
    </xdr:to>
    <xdr:sp macro="" textlink="">
      <xdr:nvSpPr>
        <xdr:cNvPr id="463" name="楕円 462"/>
        <xdr:cNvSpPr/>
      </xdr:nvSpPr>
      <xdr:spPr>
        <a:xfrm>
          <a:off x="13843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124477</xdr:rowOff>
    </xdr:from>
    <xdr:ext cx="762000" cy="259045"/>
    <xdr:sp macro="" textlink="">
      <xdr:nvSpPr>
        <xdr:cNvPr id="464" name="テキスト ボックス 463"/>
        <xdr:cNvSpPr txBox="1"/>
      </xdr:nvSpPr>
      <xdr:spPr>
        <a:xfrm>
          <a:off x="13512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80011</xdr:rowOff>
    </xdr:from>
    <xdr:to>
      <xdr:col>65</xdr:col>
      <xdr:colOff>53975</xdr:colOff>
      <xdr:row>78</xdr:row>
      <xdr:rowOff>10161</xdr:rowOff>
    </xdr:to>
    <xdr:sp macro="" textlink="">
      <xdr:nvSpPr>
        <xdr:cNvPr id="465" name="楕円 464"/>
        <xdr:cNvSpPr/>
      </xdr:nvSpPr>
      <xdr:spPr>
        <a:xfrm>
          <a:off x="12954000" y="132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166388</xdr:rowOff>
    </xdr:from>
    <xdr:ext cx="762000" cy="259045"/>
    <xdr:sp macro="" textlink="">
      <xdr:nvSpPr>
        <xdr:cNvPr id="466" name="テキスト ボックス 465"/>
        <xdr:cNvSpPr txBox="1"/>
      </xdr:nvSpPr>
      <xdr:spPr>
        <a:xfrm>
          <a:off x="12623800" y="133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159472</xdr:rowOff>
    </xdr:from>
    <xdr:to>
      <xdr:col>29</xdr:col>
      <xdr:colOff>127000</xdr:colOff>
      <xdr:row>19</xdr:row>
      <xdr:rowOff>103236</xdr:rowOff>
    </xdr:to>
    <xdr:cxnSp macro="">
      <xdr:nvCxnSpPr>
        <xdr:cNvPr id="47" name="直線コネクタ 46"/>
        <xdr:cNvCxnSpPr/>
      </xdr:nvCxnSpPr>
      <xdr:spPr bwMode="auto">
        <a:xfrm flipV="1">
          <a:off x="5651500" y="1921597"/>
          <a:ext cx="0" cy="148681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75313</xdr:rowOff>
    </xdr:from>
    <xdr:ext cx="762000" cy="259045"/>
    <xdr:sp macro="" textlink="">
      <xdr:nvSpPr>
        <xdr:cNvPr id="48" name="人口1人当たり決算額の推移最小値テキスト130"/>
        <xdr:cNvSpPr txBox="1"/>
      </xdr:nvSpPr>
      <xdr:spPr>
        <a:xfrm>
          <a:off x="5740400" y="3380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103236</xdr:rowOff>
    </xdr:from>
    <xdr:to>
      <xdr:col>30</xdr:col>
      <xdr:colOff>25400</xdr:colOff>
      <xdr:row>19</xdr:row>
      <xdr:rowOff>103236</xdr:rowOff>
    </xdr:to>
    <xdr:cxnSp macro="">
      <xdr:nvCxnSpPr>
        <xdr:cNvPr id="49" name="直線コネクタ 48"/>
        <xdr:cNvCxnSpPr/>
      </xdr:nvCxnSpPr>
      <xdr:spPr bwMode="auto">
        <a:xfrm>
          <a:off x="5562600" y="34084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74399</xdr:rowOff>
    </xdr:from>
    <xdr:ext cx="762000" cy="259045"/>
    <xdr:sp macro="" textlink="">
      <xdr:nvSpPr>
        <xdr:cNvPr id="50" name="人口1人当たり決算額の推移最大値テキスト130"/>
        <xdr:cNvSpPr txBox="1"/>
      </xdr:nvSpPr>
      <xdr:spPr>
        <a:xfrm>
          <a:off x="5740400" y="1665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159472</xdr:rowOff>
    </xdr:from>
    <xdr:to>
      <xdr:col>30</xdr:col>
      <xdr:colOff>25400</xdr:colOff>
      <xdr:row>10</xdr:row>
      <xdr:rowOff>159472</xdr:rowOff>
    </xdr:to>
    <xdr:cxnSp macro="">
      <xdr:nvCxnSpPr>
        <xdr:cNvPr id="51" name="直線コネクタ 50"/>
        <xdr:cNvCxnSpPr/>
      </xdr:nvCxnSpPr>
      <xdr:spPr bwMode="auto">
        <a:xfrm>
          <a:off x="5562600" y="19215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166101</xdr:rowOff>
    </xdr:from>
    <xdr:to>
      <xdr:col>29</xdr:col>
      <xdr:colOff>127000</xdr:colOff>
      <xdr:row>18</xdr:row>
      <xdr:rowOff>6800</xdr:rowOff>
    </xdr:to>
    <xdr:cxnSp macro="">
      <xdr:nvCxnSpPr>
        <xdr:cNvPr id="52" name="直線コネクタ 51"/>
        <xdr:cNvCxnSpPr/>
      </xdr:nvCxnSpPr>
      <xdr:spPr bwMode="auto">
        <a:xfrm flipV="1">
          <a:off x="5003800" y="3128376"/>
          <a:ext cx="647700" cy="12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127224</xdr:rowOff>
    </xdr:from>
    <xdr:ext cx="762000" cy="259045"/>
    <xdr:sp macro="" textlink="">
      <xdr:nvSpPr>
        <xdr:cNvPr id="53" name="人口1人当たり決算額の推移平均値テキスト130"/>
        <xdr:cNvSpPr txBox="1"/>
      </xdr:nvSpPr>
      <xdr:spPr>
        <a:xfrm>
          <a:off x="5740400" y="2575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110697</xdr:rowOff>
    </xdr:from>
    <xdr:to>
      <xdr:col>29</xdr:col>
      <xdr:colOff>177800</xdr:colOff>
      <xdr:row>16</xdr:row>
      <xdr:rowOff>40847</xdr:rowOff>
    </xdr:to>
    <xdr:sp macro="" textlink="">
      <xdr:nvSpPr>
        <xdr:cNvPr id="54" name="フローチャート: 判断 53"/>
        <xdr:cNvSpPr/>
      </xdr:nvSpPr>
      <xdr:spPr bwMode="auto">
        <a:xfrm>
          <a:off x="5600700" y="2730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158394</xdr:rowOff>
    </xdr:from>
    <xdr:to>
      <xdr:col>26</xdr:col>
      <xdr:colOff>50800</xdr:colOff>
      <xdr:row>18</xdr:row>
      <xdr:rowOff>6800</xdr:rowOff>
    </xdr:to>
    <xdr:cxnSp macro="">
      <xdr:nvCxnSpPr>
        <xdr:cNvPr id="55" name="直線コネクタ 54"/>
        <xdr:cNvCxnSpPr/>
      </xdr:nvCxnSpPr>
      <xdr:spPr bwMode="auto">
        <a:xfrm>
          <a:off x="4305300" y="3120669"/>
          <a:ext cx="698500" cy="198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166149</xdr:rowOff>
    </xdr:from>
    <xdr:to>
      <xdr:col>26</xdr:col>
      <xdr:colOff>101600</xdr:colOff>
      <xdr:row>16</xdr:row>
      <xdr:rowOff>96299</xdr:rowOff>
    </xdr:to>
    <xdr:sp macro="" textlink="">
      <xdr:nvSpPr>
        <xdr:cNvPr id="56" name="フローチャート: 判断 55"/>
        <xdr:cNvSpPr/>
      </xdr:nvSpPr>
      <xdr:spPr bwMode="auto">
        <a:xfrm>
          <a:off x="4953000" y="2785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106476</xdr:rowOff>
    </xdr:from>
    <xdr:ext cx="736600" cy="259045"/>
    <xdr:sp macro="" textlink="">
      <xdr:nvSpPr>
        <xdr:cNvPr id="57" name="テキスト ボックス 56"/>
        <xdr:cNvSpPr txBox="1"/>
      </xdr:nvSpPr>
      <xdr:spPr>
        <a:xfrm>
          <a:off x="4622800" y="2554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158394</xdr:rowOff>
    </xdr:from>
    <xdr:to>
      <xdr:col>22</xdr:col>
      <xdr:colOff>114300</xdr:colOff>
      <xdr:row>18</xdr:row>
      <xdr:rowOff>10751</xdr:rowOff>
    </xdr:to>
    <xdr:cxnSp macro="">
      <xdr:nvCxnSpPr>
        <xdr:cNvPr id="58" name="直線コネクタ 57"/>
        <xdr:cNvCxnSpPr/>
      </xdr:nvCxnSpPr>
      <xdr:spPr bwMode="auto">
        <a:xfrm flipV="1">
          <a:off x="3606800" y="3120669"/>
          <a:ext cx="698500" cy="238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13085</xdr:rowOff>
    </xdr:from>
    <xdr:to>
      <xdr:col>22</xdr:col>
      <xdr:colOff>165100</xdr:colOff>
      <xdr:row>16</xdr:row>
      <xdr:rowOff>114685</xdr:rowOff>
    </xdr:to>
    <xdr:sp macro="" textlink="">
      <xdr:nvSpPr>
        <xdr:cNvPr id="59" name="フローチャート: 判断 58"/>
        <xdr:cNvSpPr/>
      </xdr:nvSpPr>
      <xdr:spPr bwMode="auto">
        <a:xfrm>
          <a:off x="4254500" y="28039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124862</xdr:rowOff>
    </xdr:from>
    <xdr:ext cx="762000" cy="259045"/>
    <xdr:sp macro="" textlink="">
      <xdr:nvSpPr>
        <xdr:cNvPr id="60" name="テキスト ボックス 59"/>
        <xdr:cNvSpPr txBox="1"/>
      </xdr:nvSpPr>
      <xdr:spPr>
        <a:xfrm>
          <a:off x="3924300" y="2572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171392</xdr:rowOff>
    </xdr:from>
    <xdr:to>
      <xdr:col>18</xdr:col>
      <xdr:colOff>177800</xdr:colOff>
      <xdr:row>18</xdr:row>
      <xdr:rowOff>10751</xdr:rowOff>
    </xdr:to>
    <xdr:cxnSp macro="">
      <xdr:nvCxnSpPr>
        <xdr:cNvPr id="61" name="直線コネクタ 60"/>
        <xdr:cNvCxnSpPr/>
      </xdr:nvCxnSpPr>
      <xdr:spPr bwMode="auto">
        <a:xfrm>
          <a:off x="2908300" y="3133667"/>
          <a:ext cx="698500" cy="108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18865</xdr:rowOff>
    </xdr:from>
    <xdr:to>
      <xdr:col>19</xdr:col>
      <xdr:colOff>38100</xdr:colOff>
      <xdr:row>16</xdr:row>
      <xdr:rowOff>120465</xdr:rowOff>
    </xdr:to>
    <xdr:sp macro="" textlink="">
      <xdr:nvSpPr>
        <xdr:cNvPr id="62" name="フローチャート: 判断 61"/>
        <xdr:cNvSpPr/>
      </xdr:nvSpPr>
      <xdr:spPr bwMode="auto">
        <a:xfrm>
          <a:off x="3556000" y="2809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130642</xdr:rowOff>
    </xdr:from>
    <xdr:ext cx="762000" cy="259045"/>
    <xdr:sp macro="" textlink="">
      <xdr:nvSpPr>
        <xdr:cNvPr id="63" name="テキスト ボックス 62"/>
        <xdr:cNvSpPr txBox="1"/>
      </xdr:nvSpPr>
      <xdr:spPr>
        <a:xfrm>
          <a:off x="3225800" y="257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24678</xdr:rowOff>
    </xdr:from>
    <xdr:to>
      <xdr:col>15</xdr:col>
      <xdr:colOff>101600</xdr:colOff>
      <xdr:row>16</xdr:row>
      <xdr:rowOff>126278</xdr:rowOff>
    </xdr:to>
    <xdr:sp macro="" textlink="">
      <xdr:nvSpPr>
        <xdr:cNvPr id="64" name="フローチャート: 判断 63"/>
        <xdr:cNvSpPr/>
      </xdr:nvSpPr>
      <xdr:spPr bwMode="auto">
        <a:xfrm>
          <a:off x="2857500" y="28155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136455</xdr:rowOff>
    </xdr:from>
    <xdr:ext cx="762000" cy="259045"/>
    <xdr:sp macro="" textlink="">
      <xdr:nvSpPr>
        <xdr:cNvPr id="65" name="テキスト ボックス 64"/>
        <xdr:cNvSpPr txBox="1"/>
      </xdr:nvSpPr>
      <xdr:spPr>
        <a:xfrm>
          <a:off x="2527300" y="2584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115301</xdr:rowOff>
    </xdr:from>
    <xdr:to>
      <xdr:col>29</xdr:col>
      <xdr:colOff>177800</xdr:colOff>
      <xdr:row>18</xdr:row>
      <xdr:rowOff>45451</xdr:rowOff>
    </xdr:to>
    <xdr:sp macro="" textlink="">
      <xdr:nvSpPr>
        <xdr:cNvPr id="71" name="楕円 70"/>
        <xdr:cNvSpPr/>
      </xdr:nvSpPr>
      <xdr:spPr bwMode="auto">
        <a:xfrm>
          <a:off x="5600700" y="30775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87378</xdr:rowOff>
    </xdr:from>
    <xdr:ext cx="762000" cy="259045"/>
    <xdr:sp macro="" textlink="">
      <xdr:nvSpPr>
        <xdr:cNvPr id="72" name="人口1人当たり決算額の推移該当値テキスト130"/>
        <xdr:cNvSpPr txBox="1"/>
      </xdr:nvSpPr>
      <xdr:spPr>
        <a:xfrm>
          <a:off x="5740400" y="3049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127450</xdr:rowOff>
    </xdr:from>
    <xdr:to>
      <xdr:col>26</xdr:col>
      <xdr:colOff>101600</xdr:colOff>
      <xdr:row>18</xdr:row>
      <xdr:rowOff>57600</xdr:rowOff>
    </xdr:to>
    <xdr:sp macro="" textlink="">
      <xdr:nvSpPr>
        <xdr:cNvPr id="73" name="楕円 72"/>
        <xdr:cNvSpPr/>
      </xdr:nvSpPr>
      <xdr:spPr bwMode="auto">
        <a:xfrm>
          <a:off x="4953000" y="30897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42377</xdr:rowOff>
    </xdr:from>
    <xdr:ext cx="736600" cy="259045"/>
    <xdr:sp macro="" textlink="">
      <xdr:nvSpPr>
        <xdr:cNvPr id="74" name="テキスト ボックス 73"/>
        <xdr:cNvSpPr txBox="1"/>
      </xdr:nvSpPr>
      <xdr:spPr>
        <a:xfrm>
          <a:off x="4622800" y="3176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107594</xdr:rowOff>
    </xdr:from>
    <xdr:to>
      <xdr:col>22</xdr:col>
      <xdr:colOff>165100</xdr:colOff>
      <xdr:row>18</xdr:row>
      <xdr:rowOff>37744</xdr:rowOff>
    </xdr:to>
    <xdr:sp macro="" textlink="">
      <xdr:nvSpPr>
        <xdr:cNvPr id="75" name="楕円 74"/>
        <xdr:cNvSpPr/>
      </xdr:nvSpPr>
      <xdr:spPr bwMode="auto">
        <a:xfrm>
          <a:off x="4254500" y="30698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22521</xdr:rowOff>
    </xdr:from>
    <xdr:ext cx="762000" cy="259045"/>
    <xdr:sp macro="" textlink="">
      <xdr:nvSpPr>
        <xdr:cNvPr id="76" name="テキスト ボックス 75"/>
        <xdr:cNvSpPr txBox="1"/>
      </xdr:nvSpPr>
      <xdr:spPr>
        <a:xfrm>
          <a:off x="3924300" y="3156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131401</xdr:rowOff>
    </xdr:from>
    <xdr:to>
      <xdr:col>19</xdr:col>
      <xdr:colOff>38100</xdr:colOff>
      <xdr:row>18</xdr:row>
      <xdr:rowOff>61551</xdr:rowOff>
    </xdr:to>
    <xdr:sp macro="" textlink="">
      <xdr:nvSpPr>
        <xdr:cNvPr id="77" name="楕円 76"/>
        <xdr:cNvSpPr/>
      </xdr:nvSpPr>
      <xdr:spPr bwMode="auto">
        <a:xfrm>
          <a:off x="3556000" y="30936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46328</xdr:rowOff>
    </xdr:from>
    <xdr:ext cx="762000" cy="259045"/>
    <xdr:sp macro="" textlink="">
      <xdr:nvSpPr>
        <xdr:cNvPr id="78" name="テキスト ボックス 77"/>
        <xdr:cNvSpPr txBox="1"/>
      </xdr:nvSpPr>
      <xdr:spPr>
        <a:xfrm>
          <a:off x="3225800" y="318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120592</xdr:rowOff>
    </xdr:from>
    <xdr:to>
      <xdr:col>15</xdr:col>
      <xdr:colOff>101600</xdr:colOff>
      <xdr:row>18</xdr:row>
      <xdr:rowOff>50742</xdr:rowOff>
    </xdr:to>
    <xdr:sp macro="" textlink="">
      <xdr:nvSpPr>
        <xdr:cNvPr id="79" name="楕円 78"/>
        <xdr:cNvSpPr/>
      </xdr:nvSpPr>
      <xdr:spPr bwMode="auto">
        <a:xfrm>
          <a:off x="2857500" y="30828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35519</xdr:rowOff>
    </xdr:from>
    <xdr:ext cx="762000" cy="259045"/>
    <xdr:sp macro="" textlink="">
      <xdr:nvSpPr>
        <xdr:cNvPr id="80" name="テキスト ボックス 79"/>
        <xdr:cNvSpPr txBox="1"/>
      </xdr:nvSpPr>
      <xdr:spPr>
        <a:xfrm>
          <a:off x="2527300" y="3169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155301</xdr:rowOff>
    </xdr:from>
    <xdr:to>
      <xdr:col>29</xdr:col>
      <xdr:colOff>127000</xdr:colOff>
      <xdr:row>37</xdr:row>
      <xdr:rowOff>289534</xdr:rowOff>
    </xdr:to>
    <xdr:cxnSp macro="">
      <xdr:nvCxnSpPr>
        <xdr:cNvPr id="106" name="直線コネクタ 105"/>
        <xdr:cNvCxnSpPr/>
      </xdr:nvCxnSpPr>
      <xdr:spPr bwMode="auto">
        <a:xfrm flipV="1">
          <a:off x="5651500" y="6079851"/>
          <a:ext cx="0" cy="13343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261611</xdr:rowOff>
    </xdr:from>
    <xdr:ext cx="762000" cy="259045"/>
    <xdr:sp macro="" textlink="">
      <xdr:nvSpPr>
        <xdr:cNvPr id="107" name="人口1人当たり決算額の推移最小値テキスト445"/>
        <xdr:cNvSpPr txBox="1"/>
      </xdr:nvSpPr>
      <xdr:spPr>
        <a:xfrm>
          <a:off x="5740400" y="7386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289534</xdr:rowOff>
    </xdr:from>
    <xdr:to>
      <xdr:col>30</xdr:col>
      <xdr:colOff>25400</xdr:colOff>
      <xdr:row>37</xdr:row>
      <xdr:rowOff>289534</xdr:rowOff>
    </xdr:to>
    <xdr:cxnSp macro="">
      <xdr:nvCxnSpPr>
        <xdr:cNvPr id="108" name="直線コネクタ 107"/>
        <xdr:cNvCxnSpPr/>
      </xdr:nvCxnSpPr>
      <xdr:spPr bwMode="auto">
        <a:xfrm>
          <a:off x="5562600" y="74142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70228</xdr:rowOff>
    </xdr:from>
    <xdr:ext cx="762000" cy="259045"/>
    <xdr:sp macro="" textlink="">
      <xdr:nvSpPr>
        <xdr:cNvPr id="109" name="人口1人当たり決算額の推移最大値テキスト445"/>
        <xdr:cNvSpPr txBox="1"/>
      </xdr:nvSpPr>
      <xdr:spPr>
        <a:xfrm>
          <a:off x="5740400" y="5823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155301</xdr:rowOff>
    </xdr:from>
    <xdr:to>
      <xdr:col>30</xdr:col>
      <xdr:colOff>25400</xdr:colOff>
      <xdr:row>33</xdr:row>
      <xdr:rowOff>155301</xdr:rowOff>
    </xdr:to>
    <xdr:cxnSp macro="">
      <xdr:nvCxnSpPr>
        <xdr:cNvPr id="110" name="直線コネクタ 109"/>
        <xdr:cNvCxnSpPr/>
      </xdr:nvCxnSpPr>
      <xdr:spPr bwMode="auto">
        <a:xfrm>
          <a:off x="5562600" y="60798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291821</xdr:rowOff>
    </xdr:from>
    <xdr:to>
      <xdr:col>29</xdr:col>
      <xdr:colOff>127000</xdr:colOff>
      <xdr:row>35</xdr:row>
      <xdr:rowOff>293970</xdr:rowOff>
    </xdr:to>
    <xdr:cxnSp macro="">
      <xdr:nvCxnSpPr>
        <xdr:cNvPr id="111" name="直線コネクタ 110"/>
        <xdr:cNvCxnSpPr/>
      </xdr:nvCxnSpPr>
      <xdr:spPr bwMode="auto">
        <a:xfrm>
          <a:off x="5003800" y="6902171"/>
          <a:ext cx="647700" cy="2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198523</xdr:rowOff>
    </xdr:from>
    <xdr:ext cx="762000" cy="259045"/>
    <xdr:sp macro="" textlink="">
      <xdr:nvSpPr>
        <xdr:cNvPr id="112" name="人口1人当たり決算額の推移平均値テキスト445"/>
        <xdr:cNvSpPr txBox="1"/>
      </xdr:nvSpPr>
      <xdr:spPr>
        <a:xfrm>
          <a:off x="5740400" y="6465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10546</xdr:rowOff>
    </xdr:from>
    <xdr:to>
      <xdr:col>29</xdr:col>
      <xdr:colOff>177800</xdr:colOff>
      <xdr:row>35</xdr:row>
      <xdr:rowOff>112146</xdr:rowOff>
    </xdr:to>
    <xdr:sp macro="" textlink="">
      <xdr:nvSpPr>
        <xdr:cNvPr id="113" name="フローチャート: 判断 112"/>
        <xdr:cNvSpPr/>
      </xdr:nvSpPr>
      <xdr:spPr bwMode="auto">
        <a:xfrm>
          <a:off x="5600700" y="6620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219400</xdr:rowOff>
    </xdr:from>
    <xdr:to>
      <xdr:col>26</xdr:col>
      <xdr:colOff>50800</xdr:colOff>
      <xdr:row>35</xdr:row>
      <xdr:rowOff>291821</xdr:rowOff>
    </xdr:to>
    <xdr:cxnSp macro="">
      <xdr:nvCxnSpPr>
        <xdr:cNvPr id="114" name="直線コネクタ 113"/>
        <xdr:cNvCxnSpPr/>
      </xdr:nvCxnSpPr>
      <xdr:spPr bwMode="auto">
        <a:xfrm>
          <a:off x="4305300" y="6829750"/>
          <a:ext cx="698500" cy="724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20010</xdr:rowOff>
    </xdr:from>
    <xdr:to>
      <xdr:col>26</xdr:col>
      <xdr:colOff>101600</xdr:colOff>
      <xdr:row>35</xdr:row>
      <xdr:rowOff>121610</xdr:rowOff>
    </xdr:to>
    <xdr:sp macro="" textlink="">
      <xdr:nvSpPr>
        <xdr:cNvPr id="115" name="フローチャート: 判断 114"/>
        <xdr:cNvSpPr/>
      </xdr:nvSpPr>
      <xdr:spPr bwMode="auto">
        <a:xfrm>
          <a:off x="4953000" y="663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131787</xdr:rowOff>
    </xdr:from>
    <xdr:ext cx="736600" cy="259045"/>
    <xdr:sp macro="" textlink="">
      <xdr:nvSpPr>
        <xdr:cNvPr id="116" name="テキスト ボックス 115"/>
        <xdr:cNvSpPr txBox="1"/>
      </xdr:nvSpPr>
      <xdr:spPr>
        <a:xfrm>
          <a:off x="4622800" y="639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217068</xdr:rowOff>
    </xdr:from>
    <xdr:to>
      <xdr:col>22</xdr:col>
      <xdr:colOff>114300</xdr:colOff>
      <xdr:row>35</xdr:row>
      <xdr:rowOff>219400</xdr:rowOff>
    </xdr:to>
    <xdr:cxnSp macro="">
      <xdr:nvCxnSpPr>
        <xdr:cNvPr id="117" name="直線コネクタ 116"/>
        <xdr:cNvCxnSpPr/>
      </xdr:nvCxnSpPr>
      <xdr:spPr bwMode="auto">
        <a:xfrm>
          <a:off x="3606800" y="6827418"/>
          <a:ext cx="698500" cy="23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342245</xdr:rowOff>
    </xdr:from>
    <xdr:to>
      <xdr:col>22</xdr:col>
      <xdr:colOff>165100</xdr:colOff>
      <xdr:row>35</xdr:row>
      <xdr:rowOff>100945</xdr:rowOff>
    </xdr:to>
    <xdr:sp macro="" textlink="">
      <xdr:nvSpPr>
        <xdr:cNvPr id="118" name="フローチャート: 判断 117"/>
        <xdr:cNvSpPr/>
      </xdr:nvSpPr>
      <xdr:spPr bwMode="auto">
        <a:xfrm>
          <a:off x="4254500" y="66096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111122</xdr:rowOff>
    </xdr:from>
    <xdr:ext cx="762000" cy="259045"/>
    <xdr:sp macro="" textlink="">
      <xdr:nvSpPr>
        <xdr:cNvPr id="119" name="テキスト ボックス 118"/>
        <xdr:cNvSpPr txBox="1"/>
      </xdr:nvSpPr>
      <xdr:spPr>
        <a:xfrm>
          <a:off x="3924300" y="6378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196723</xdr:rowOff>
    </xdr:from>
    <xdr:to>
      <xdr:col>18</xdr:col>
      <xdr:colOff>177800</xdr:colOff>
      <xdr:row>35</xdr:row>
      <xdr:rowOff>217068</xdr:rowOff>
    </xdr:to>
    <xdr:cxnSp macro="">
      <xdr:nvCxnSpPr>
        <xdr:cNvPr id="120" name="直線コネクタ 119"/>
        <xdr:cNvCxnSpPr/>
      </xdr:nvCxnSpPr>
      <xdr:spPr bwMode="auto">
        <a:xfrm>
          <a:off x="2908300" y="6807073"/>
          <a:ext cx="698500" cy="203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324917</xdr:rowOff>
    </xdr:from>
    <xdr:to>
      <xdr:col>19</xdr:col>
      <xdr:colOff>38100</xdr:colOff>
      <xdr:row>35</xdr:row>
      <xdr:rowOff>83617</xdr:rowOff>
    </xdr:to>
    <xdr:sp macro="" textlink="">
      <xdr:nvSpPr>
        <xdr:cNvPr id="121" name="フローチャート: 判断 120"/>
        <xdr:cNvSpPr/>
      </xdr:nvSpPr>
      <xdr:spPr bwMode="auto">
        <a:xfrm>
          <a:off x="3556000" y="65923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93794</xdr:rowOff>
    </xdr:from>
    <xdr:ext cx="762000" cy="259045"/>
    <xdr:sp macro="" textlink="">
      <xdr:nvSpPr>
        <xdr:cNvPr id="122" name="テキスト ボックス 121"/>
        <xdr:cNvSpPr txBox="1"/>
      </xdr:nvSpPr>
      <xdr:spPr>
        <a:xfrm>
          <a:off x="3225800" y="6361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304526</xdr:rowOff>
    </xdr:from>
    <xdr:to>
      <xdr:col>15</xdr:col>
      <xdr:colOff>101600</xdr:colOff>
      <xdr:row>35</xdr:row>
      <xdr:rowOff>63226</xdr:rowOff>
    </xdr:to>
    <xdr:sp macro="" textlink="">
      <xdr:nvSpPr>
        <xdr:cNvPr id="123" name="フローチャート: 判断 122"/>
        <xdr:cNvSpPr/>
      </xdr:nvSpPr>
      <xdr:spPr bwMode="auto">
        <a:xfrm>
          <a:off x="2857500" y="65719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73403</xdr:rowOff>
    </xdr:from>
    <xdr:ext cx="762000" cy="259045"/>
    <xdr:sp macro="" textlink="">
      <xdr:nvSpPr>
        <xdr:cNvPr id="124" name="テキスト ボックス 123"/>
        <xdr:cNvSpPr txBox="1"/>
      </xdr:nvSpPr>
      <xdr:spPr>
        <a:xfrm>
          <a:off x="2527300" y="6340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243170</xdr:rowOff>
    </xdr:from>
    <xdr:to>
      <xdr:col>29</xdr:col>
      <xdr:colOff>177800</xdr:colOff>
      <xdr:row>36</xdr:row>
      <xdr:rowOff>1870</xdr:rowOff>
    </xdr:to>
    <xdr:sp macro="" textlink="">
      <xdr:nvSpPr>
        <xdr:cNvPr id="130" name="楕円 129"/>
        <xdr:cNvSpPr/>
      </xdr:nvSpPr>
      <xdr:spPr bwMode="auto">
        <a:xfrm>
          <a:off x="5600700" y="68535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215247</xdr:rowOff>
    </xdr:from>
    <xdr:ext cx="762000" cy="259045"/>
    <xdr:sp macro="" textlink="">
      <xdr:nvSpPr>
        <xdr:cNvPr id="131" name="人口1人当たり決算額の推移該当値テキスト445"/>
        <xdr:cNvSpPr txBox="1"/>
      </xdr:nvSpPr>
      <xdr:spPr>
        <a:xfrm>
          <a:off x="5740400" y="6825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241021</xdr:rowOff>
    </xdr:from>
    <xdr:to>
      <xdr:col>26</xdr:col>
      <xdr:colOff>101600</xdr:colOff>
      <xdr:row>35</xdr:row>
      <xdr:rowOff>342621</xdr:rowOff>
    </xdr:to>
    <xdr:sp macro="" textlink="">
      <xdr:nvSpPr>
        <xdr:cNvPr id="132" name="楕円 131"/>
        <xdr:cNvSpPr/>
      </xdr:nvSpPr>
      <xdr:spPr bwMode="auto">
        <a:xfrm>
          <a:off x="4953000" y="68513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327398</xdr:rowOff>
    </xdr:from>
    <xdr:ext cx="736600" cy="259045"/>
    <xdr:sp macro="" textlink="">
      <xdr:nvSpPr>
        <xdr:cNvPr id="133" name="テキスト ボックス 132"/>
        <xdr:cNvSpPr txBox="1"/>
      </xdr:nvSpPr>
      <xdr:spPr>
        <a:xfrm>
          <a:off x="4622800" y="6937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168600</xdr:rowOff>
    </xdr:from>
    <xdr:to>
      <xdr:col>22</xdr:col>
      <xdr:colOff>165100</xdr:colOff>
      <xdr:row>35</xdr:row>
      <xdr:rowOff>270200</xdr:rowOff>
    </xdr:to>
    <xdr:sp macro="" textlink="">
      <xdr:nvSpPr>
        <xdr:cNvPr id="134" name="楕円 133"/>
        <xdr:cNvSpPr/>
      </xdr:nvSpPr>
      <xdr:spPr bwMode="auto">
        <a:xfrm>
          <a:off x="4254500" y="6778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254977</xdr:rowOff>
    </xdr:from>
    <xdr:ext cx="762000" cy="259045"/>
    <xdr:sp macro="" textlink="">
      <xdr:nvSpPr>
        <xdr:cNvPr id="135" name="テキスト ボックス 134"/>
        <xdr:cNvSpPr txBox="1"/>
      </xdr:nvSpPr>
      <xdr:spPr>
        <a:xfrm>
          <a:off x="3924300" y="6865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166268</xdr:rowOff>
    </xdr:from>
    <xdr:to>
      <xdr:col>19</xdr:col>
      <xdr:colOff>38100</xdr:colOff>
      <xdr:row>35</xdr:row>
      <xdr:rowOff>267868</xdr:rowOff>
    </xdr:to>
    <xdr:sp macro="" textlink="">
      <xdr:nvSpPr>
        <xdr:cNvPr id="136" name="楕円 135"/>
        <xdr:cNvSpPr/>
      </xdr:nvSpPr>
      <xdr:spPr bwMode="auto">
        <a:xfrm>
          <a:off x="3556000" y="67766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252645</xdr:rowOff>
    </xdr:from>
    <xdr:ext cx="762000" cy="259045"/>
    <xdr:sp macro="" textlink="">
      <xdr:nvSpPr>
        <xdr:cNvPr id="137" name="テキスト ボックス 136"/>
        <xdr:cNvSpPr txBox="1"/>
      </xdr:nvSpPr>
      <xdr:spPr>
        <a:xfrm>
          <a:off x="3225800" y="6862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145923</xdr:rowOff>
    </xdr:from>
    <xdr:to>
      <xdr:col>15</xdr:col>
      <xdr:colOff>101600</xdr:colOff>
      <xdr:row>35</xdr:row>
      <xdr:rowOff>247523</xdr:rowOff>
    </xdr:to>
    <xdr:sp macro="" textlink="">
      <xdr:nvSpPr>
        <xdr:cNvPr id="138" name="楕円 137"/>
        <xdr:cNvSpPr/>
      </xdr:nvSpPr>
      <xdr:spPr bwMode="auto">
        <a:xfrm>
          <a:off x="2857500" y="67562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232300</xdr:rowOff>
    </xdr:from>
    <xdr:ext cx="762000" cy="259045"/>
    <xdr:sp macro="" textlink="">
      <xdr:nvSpPr>
        <xdr:cNvPr id="139" name="テキスト ボックス 138"/>
        <xdr:cNvSpPr txBox="1"/>
      </xdr:nvSpPr>
      <xdr:spPr>
        <a:xfrm>
          <a:off x="2527300" y="684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123,828
121,013
11.30
60,259,856
58,406,688
1,822,693
23,232,461
19,282,635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168927</xdr:rowOff>
    </xdr:from>
    <xdr:ext cx="531299" cy="259045"/>
    <xdr:sp macro="" textlink="">
      <xdr:nvSpPr>
        <xdr:cNvPr id="44" name="テキスト ボックス 43"/>
        <xdr:cNvSpPr txBox="1"/>
      </xdr:nvSpPr>
      <xdr:spPr>
        <a:xfrm>
          <a:off x="230701" y="6684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6" name="テキスト ボックス 45"/>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8" name="テキスト ボックス 47"/>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50" name="テキスト ボックス 49"/>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2" name="テキスト ボックス 51"/>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30</xdr:row>
      <xdr:rowOff>111777</xdr:rowOff>
    </xdr:from>
    <xdr:ext cx="531299" cy="259045"/>
    <xdr:sp macro="" textlink="">
      <xdr:nvSpPr>
        <xdr:cNvPr id="54" name="テキスト ボックス 53"/>
        <xdr:cNvSpPr txBox="1"/>
      </xdr:nvSpPr>
      <xdr:spPr>
        <a:xfrm>
          <a:off x="230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28</xdr:row>
      <xdr:rowOff>168927</xdr:rowOff>
    </xdr:from>
    <xdr:ext cx="531299" cy="259045"/>
    <xdr:sp macro="" textlink="">
      <xdr:nvSpPr>
        <xdr:cNvPr id="56" name="テキスト ボックス 55"/>
        <xdr:cNvSpPr txBox="1"/>
      </xdr:nvSpPr>
      <xdr:spPr>
        <a:xfrm>
          <a:off x="230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8" name="テキスト ボックス 57"/>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106781</xdr:rowOff>
    </xdr:from>
    <xdr:to>
      <xdr:col>24</xdr:col>
      <xdr:colOff>62865</xdr:colOff>
      <xdr:row>38</xdr:row>
      <xdr:rowOff>109010</xdr:rowOff>
    </xdr:to>
    <xdr:cxnSp macro="">
      <xdr:nvCxnSpPr>
        <xdr:cNvPr id="60" name="直線コネクタ 59"/>
        <xdr:cNvCxnSpPr/>
      </xdr:nvCxnSpPr>
      <xdr:spPr>
        <a:xfrm flipV="1">
          <a:off x="4633595" y="5250281"/>
          <a:ext cx="1270" cy="1373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112837</xdr:rowOff>
    </xdr:from>
    <xdr:ext cx="534377" cy="259045"/>
    <xdr:sp macro="" textlink="">
      <xdr:nvSpPr>
        <xdr:cNvPr id="61" name="人件費最小値テキスト"/>
        <xdr:cNvSpPr txBox="1"/>
      </xdr:nvSpPr>
      <xdr:spPr>
        <a:xfrm>
          <a:off x="4686300" y="662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109010</xdr:rowOff>
    </xdr:from>
    <xdr:to>
      <xdr:col>24</xdr:col>
      <xdr:colOff>152400</xdr:colOff>
      <xdr:row>38</xdr:row>
      <xdr:rowOff>109010</xdr:rowOff>
    </xdr:to>
    <xdr:cxnSp macro="">
      <xdr:nvCxnSpPr>
        <xdr:cNvPr id="62" name="直線コネクタ 61"/>
        <xdr:cNvCxnSpPr/>
      </xdr:nvCxnSpPr>
      <xdr:spPr>
        <a:xfrm>
          <a:off x="4546600" y="6624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53458</xdr:rowOff>
    </xdr:from>
    <xdr:ext cx="534377" cy="259045"/>
    <xdr:sp macro="" textlink="">
      <xdr:nvSpPr>
        <xdr:cNvPr id="63" name="人件費最大値テキスト"/>
        <xdr:cNvSpPr txBox="1"/>
      </xdr:nvSpPr>
      <xdr:spPr>
        <a:xfrm>
          <a:off x="4686300" y="5025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106781</xdr:rowOff>
    </xdr:from>
    <xdr:to>
      <xdr:col>24</xdr:col>
      <xdr:colOff>152400</xdr:colOff>
      <xdr:row>30</xdr:row>
      <xdr:rowOff>106781</xdr:rowOff>
    </xdr:to>
    <xdr:cxnSp macro="">
      <xdr:nvCxnSpPr>
        <xdr:cNvPr id="64" name="直線コネクタ 63"/>
        <xdr:cNvCxnSpPr/>
      </xdr:nvCxnSpPr>
      <xdr:spPr>
        <a:xfrm>
          <a:off x="4546600" y="525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41888</xdr:rowOff>
    </xdr:from>
    <xdr:to>
      <xdr:col>24</xdr:col>
      <xdr:colOff>63500</xdr:colOff>
      <xdr:row>36</xdr:row>
      <xdr:rowOff>83922</xdr:rowOff>
    </xdr:to>
    <xdr:cxnSp macro="">
      <xdr:nvCxnSpPr>
        <xdr:cNvPr id="65" name="直線コネクタ 64"/>
        <xdr:cNvCxnSpPr/>
      </xdr:nvCxnSpPr>
      <xdr:spPr>
        <a:xfrm flipV="1">
          <a:off x="3797300" y="6214088"/>
          <a:ext cx="838200" cy="42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75087</xdr:rowOff>
    </xdr:from>
    <xdr:ext cx="534377" cy="259045"/>
    <xdr:sp macro="" textlink="">
      <xdr:nvSpPr>
        <xdr:cNvPr id="66" name="人件費平均値テキスト"/>
        <xdr:cNvSpPr txBox="1"/>
      </xdr:nvSpPr>
      <xdr:spPr>
        <a:xfrm>
          <a:off x="4686300" y="5732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52210</xdr:rowOff>
    </xdr:from>
    <xdr:to>
      <xdr:col>24</xdr:col>
      <xdr:colOff>114300</xdr:colOff>
      <xdr:row>34</xdr:row>
      <xdr:rowOff>153810</xdr:rowOff>
    </xdr:to>
    <xdr:sp macro="" textlink="">
      <xdr:nvSpPr>
        <xdr:cNvPr id="67" name="フローチャート: 判断 66"/>
        <xdr:cNvSpPr/>
      </xdr:nvSpPr>
      <xdr:spPr>
        <a:xfrm>
          <a:off x="4584700" y="588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61004</xdr:rowOff>
    </xdr:from>
    <xdr:to>
      <xdr:col>19</xdr:col>
      <xdr:colOff>177800</xdr:colOff>
      <xdr:row>36</xdr:row>
      <xdr:rowOff>83922</xdr:rowOff>
    </xdr:to>
    <xdr:cxnSp macro="">
      <xdr:nvCxnSpPr>
        <xdr:cNvPr id="68" name="直線コネクタ 67"/>
        <xdr:cNvCxnSpPr/>
      </xdr:nvCxnSpPr>
      <xdr:spPr>
        <a:xfrm>
          <a:off x="2908300" y="6233204"/>
          <a:ext cx="889000" cy="2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6947</xdr:rowOff>
    </xdr:from>
    <xdr:to>
      <xdr:col>20</xdr:col>
      <xdr:colOff>38100</xdr:colOff>
      <xdr:row>35</xdr:row>
      <xdr:rowOff>108547</xdr:rowOff>
    </xdr:to>
    <xdr:sp macro="" textlink="">
      <xdr:nvSpPr>
        <xdr:cNvPr id="69" name="フローチャート: 判断 68"/>
        <xdr:cNvSpPr/>
      </xdr:nvSpPr>
      <xdr:spPr>
        <a:xfrm>
          <a:off x="3746500" y="6007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125074</xdr:rowOff>
    </xdr:from>
    <xdr:ext cx="534377" cy="259045"/>
    <xdr:sp macro="" textlink="">
      <xdr:nvSpPr>
        <xdr:cNvPr id="70" name="テキスト ボックス 69"/>
        <xdr:cNvSpPr txBox="1"/>
      </xdr:nvSpPr>
      <xdr:spPr>
        <a:xfrm>
          <a:off x="3530111" y="5782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61004</xdr:rowOff>
    </xdr:from>
    <xdr:to>
      <xdr:col>15</xdr:col>
      <xdr:colOff>50800</xdr:colOff>
      <xdr:row>36</xdr:row>
      <xdr:rowOff>66491</xdr:rowOff>
    </xdr:to>
    <xdr:cxnSp macro="">
      <xdr:nvCxnSpPr>
        <xdr:cNvPr id="71" name="直線コネクタ 70"/>
        <xdr:cNvCxnSpPr/>
      </xdr:nvCxnSpPr>
      <xdr:spPr>
        <a:xfrm flipV="1">
          <a:off x="2019300" y="6233204"/>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10633</xdr:rowOff>
    </xdr:from>
    <xdr:to>
      <xdr:col>15</xdr:col>
      <xdr:colOff>101600</xdr:colOff>
      <xdr:row>35</xdr:row>
      <xdr:rowOff>112233</xdr:rowOff>
    </xdr:to>
    <xdr:sp macro="" textlink="">
      <xdr:nvSpPr>
        <xdr:cNvPr id="72" name="フローチャート: 判断 71"/>
        <xdr:cNvSpPr/>
      </xdr:nvSpPr>
      <xdr:spPr>
        <a:xfrm>
          <a:off x="2857500" y="6011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128760</xdr:rowOff>
    </xdr:from>
    <xdr:ext cx="534377" cy="259045"/>
    <xdr:sp macro="" textlink="">
      <xdr:nvSpPr>
        <xdr:cNvPr id="73" name="テキスト ボックス 72"/>
        <xdr:cNvSpPr txBox="1"/>
      </xdr:nvSpPr>
      <xdr:spPr>
        <a:xfrm>
          <a:off x="2641111" y="5786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66491</xdr:rowOff>
    </xdr:from>
    <xdr:to>
      <xdr:col>10</xdr:col>
      <xdr:colOff>114300</xdr:colOff>
      <xdr:row>36</xdr:row>
      <xdr:rowOff>69748</xdr:rowOff>
    </xdr:to>
    <xdr:cxnSp macro="">
      <xdr:nvCxnSpPr>
        <xdr:cNvPr id="74" name="直線コネクタ 73"/>
        <xdr:cNvCxnSpPr/>
      </xdr:nvCxnSpPr>
      <xdr:spPr>
        <a:xfrm flipV="1">
          <a:off x="1130300" y="6238691"/>
          <a:ext cx="889000" cy="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21806</xdr:rowOff>
    </xdr:from>
    <xdr:to>
      <xdr:col>10</xdr:col>
      <xdr:colOff>165100</xdr:colOff>
      <xdr:row>35</xdr:row>
      <xdr:rowOff>123406</xdr:rowOff>
    </xdr:to>
    <xdr:sp macro="" textlink="">
      <xdr:nvSpPr>
        <xdr:cNvPr id="75" name="フローチャート: 判断 74"/>
        <xdr:cNvSpPr/>
      </xdr:nvSpPr>
      <xdr:spPr>
        <a:xfrm>
          <a:off x="1968500" y="602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139933</xdr:rowOff>
    </xdr:from>
    <xdr:ext cx="534377" cy="259045"/>
    <xdr:sp macro="" textlink="">
      <xdr:nvSpPr>
        <xdr:cNvPr id="76" name="テキスト ボックス 75"/>
        <xdr:cNvSpPr txBox="1"/>
      </xdr:nvSpPr>
      <xdr:spPr>
        <a:xfrm>
          <a:off x="1752111" y="579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17148</xdr:rowOff>
    </xdr:from>
    <xdr:to>
      <xdr:col>6</xdr:col>
      <xdr:colOff>38100</xdr:colOff>
      <xdr:row>35</xdr:row>
      <xdr:rowOff>118748</xdr:rowOff>
    </xdr:to>
    <xdr:sp macro="" textlink="">
      <xdr:nvSpPr>
        <xdr:cNvPr id="77" name="フローチャート: 判断 76"/>
        <xdr:cNvSpPr/>
      </xdr:nvSpPr>
      <xdr:spPr>
        <a:xfrm>
          <a:off x="1079500" y="6017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135275</xdr:rowOff>
    </xdr:from>
    <xdr:ext cx="534377" cy="259045"/>
    <xdr:sp macro="" textlink="">
      <xdr:nvSpPr>
        <xdr:cNvPr id="78" name="テキスト ボックス 77"/>
        <xdr:cNvSpPr txBox="1"/>
      </xdr:nvSpPr>
      <xdr:spPr>
        <a:xfrm>
          <a:off x="863111" y="579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162538</xdr:rowOff>
    </xdr:from>
    <xdr:to>
      <xdr:col>24</xdr:col>
      <xdr:colOff>114300</xdr:colOff>
      <xdr:row>36</xdr:row>
      <xdr:rowOff>92688</xdr:rowOff>
    </xdr:to>
    <xdr:sp macro="" textlink="">
      <xdr:nvSpPr>
        <xdr:cNvPr id="84" name="楕円 83"/>
        <xdr:cNvSpPr/>
      </xdr:nvSpPr>
      <xdr:spPr>
        <a:xfrm>
          <a:off x="4584700" y="6163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140965</xdr:rowOff>
    </xdr:from>
    <xdr:ext cx="534377" cy="259045"/>
    <xdr:sp macro="" textlink="">
      <xdr:nvSpPr>
        <xdr:cNvPr id="85" name="人件費該当値テキスト"/>
        <xdr:cNvSpPr txBox="1"/>
      </xdr:nvSpPr>
      <xdr:spPr>
        <a:xfrm>
          <a:off x="4686300" y="6141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33122</xdr:rowOff>
    </xdr:from>
    <xdr:to>
      <xdr:col>20</xdr:col>
      <xdr:colOff>38100</xdr:colOff>
      <xdr:row>36</xdr:row>
      <xdr:rowOff>134722</xdr:rowOff>
    </xdr:to>
    <xdr:sp macro="" textlink="">
      <xdr:nvSpPr>
        <xdr:cNvPr id="86" name="楕円 85"/>
        <xdr:cNvSpPr/>
      </xdr:nvSpPr>
      <xdr:spPr>
        <a:xfrm>
          <a:off x="3746500" y="620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125849</xdr:rowOff>
    </xdr:from>
    <xdr:ext cx="534377" cy="259045"/>
    <xdr:sp macro="" textlink="">
      <xdr:nvSpPr>
        <xdr:cNvPr id="87" name="テキスト ボックス 86"/>
        <xdr:cNvSpPr txBox="1"/>
      </xdr:nvSpPr>
      <xdr:spPr>
        <a:xfrm>
          <a:off x="3530111" y="629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10204</xdr:rowOff>
    </xdr:from>
    <xdr:to>
      <xdr:col>15</xdr:col>
      <xdr:colOff>101600</xdr:colOff>
      <xdr:row>36</xdr:row>
      <xdr:rowOff>111804</xdr:rowOff>
    </xdr:to>
    <xdr:sp macro="" textlink="">
      <xdr:nvSpPr>
        <xdr:cNvPr id="88" name="楕円 87"/>
        <xdr:cNvSpPr/>
      </xdr:nvSpPr>
      <xdr:spPr>
        <a:xfrm>
          <a:off x="2857500" y="6182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102931</xdr:rowOff>
    </xdr:from>
    <xdr:ext cx="534377" cy="259045"/>
    <xdr:sp macro="" textlink="">
      <xdr:nvSpPr>
        <xdr:cNvPr id="89" name="テキスト ボックス 88"/>
        <xdr:cNvSpPr txBox="1"/>
      </xdr:nvSpPr>
      <xdr:spPr>
        <a:xfrm>
          <a:off x="2641111" y="627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15691</xdr:rowOff>
    </xdr:from>
    <xdr:to>
      <xdr:col>10</xdr:col>
      <xdr:colOff>165100</xdr:colOff>
      <xdr:row>36</xdr:row>
      <xdr:rowOff>117291</xdr:rowOff>
    </xdr:to>
    <xdr:sp macro="" textlink="">
      <xdr:nvSpPr>
        <xdr:cNvPr id="90" name="楕円 89"/>
        <xdr:cNvSpPr/>
      </xdr:nvSpPr>
      <xdr:spPr>
        <a:xfrm>
          <a:off x="1968500" y="618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108418</xdr:rowOff>
    </xdr:from>
    <xdr:ext cx="534377" cy="259045"/>
    <xdr:sp macro="" textlink="">
      <xdr:nvSpPr>
        <xdr:cNvPr id="91" name="テキスト ボックス 90"/>
        <xdr:cNvSpPr txBox="1"/>
      </xdr:nvSpPr>
      <xdr:spPr>
        <a:xfrm>
          <a:off x="1752111" y="628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18948</xdr:rowOff>
    </xdr:from>
    <xdr:to>
      <xdr:col>6</xdr:col>
      <xdr:colOff>38100</xdr:colOff>
      <xdr:row>36</xdr:row>
      <xdr:rowOff>120548</xdr:rowOff>
    </xdr:to>
    <xdr:sp macro="" textlink="">
      <xdr:nvSpPr>
        <xdr:cNvPr id="92" name="楕円 91"/>
        <xdr:cNvSpPr/>
      </xdr:nvSpPr>
      <xdr:spPr>
        <a:xfrm>
          <a:off x="1079500" y="619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111675</xdr:rowOff>
    </xdr:from>
    <xdr:ext cx="534377" cy="259045"/>
    <xdr:sp macro="" textlink="">
      <xdr:nvSpPr>
        <xdr:cNvPr id="93" name="テキスト ボックス 92"/>
        <xdr:cNvSpPr txBox="1"/>
      </xdr:nvSpPr>
      <xdr:spPr>
        <a:xfrm>
          <a:off x="863111" y="6283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4" name="テキスト ボックス 103"/>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5" name="直線コネクタ 104"/>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6" name="テキスト ボックス 105"/>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7" name="直線コネクタ 106"/>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8" name="テキスト ボックス 107"/>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11" name="直線コネクタ 110"/>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130827</xdr:rowOff>
    </xdr:from>
    <xdr:ext cx="531299" cy="259045"/>
    <xdr:sp macro="" textlink="">
      <xdr:nvSpPr>
        <xdr:cNvPr id="112" name="テキスト ボックス 111"/>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3" name="直線コネクタ 112"/>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92727</xdr:rowOff>
    </xdr:from>
    <xdr:ext cx="531299" cy="259045"/>
    <xdr:sp macro="" textlink="">
      <xdr:nvSpPr>
        <xdr:cNvPr id="114" name="テキスト ボックス 113"/>
        <xdr:cNvSpPr txBox="1"/>
      </xdr:nvSpPr>
      <xdr:spPr>
        <a:xfrm>
          <a:off x="230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6" name="テキスト ボックス 115"/>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114326</xdr:rowOff>
    </xdr:from>
    <xdr:to>
      <xdr:col>24</xdr:col>
      <xdr:colOff>62865</xdr:colOff>
      <xdr:row>59</xdr:row>
      <xdr:rowOff>66701</xdr:rowOff>
    </xdr:to>
    <xdr:cxnSp macro="">
      <xdr:nvCxnSpPr>
        <xdr:cNvPr id="118" name="直線コネクタ 117"/>
        <xdr:cNvCxnSpPr/>
      </xdr:nvCxnSpPr>
      <xdr:spPr>
        <a:xfrm flipV="1">
          <a:off x="4633595" y="8686826"/>
          <a:ext cx="127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70528</xdr:rowOff>
    </xdr:from>
    <xdr:ext cx="534377" cy="259045"/>
    <xdr:sp macro="" textlink="">
      <xdr:nvSpPr>
        <xdr:cNvPr id="119" name="物件費最小値テキスト"/>
        <xdr:cNvSpPr txBox="1"/>
      </xdr:nvSpPr>
      <xdr:spPr>
        <a:xfrm>
          <a:off x="4686300" y="1018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66701</xdr:rowOff>
    </xdr:from>
    <xdr:to>
      <xdr:col>24</xdr:col>
      <xdr:colOff>152400</xdr:colOff>
      <xdr:row>59</xdr:row>
      <xdr:rowOff>66701</xdr:rowOff>
    </xdr:to>
    <xdr:cxnSp macro="">
      <xdr:nvCxnSpPr>
        <xdr:cNvPr id="120" name="直線コネクタ 119"/>
        <xdr:cNvCxnSpPr/>
      </xdr:nvCxnSpPr>
      <xdr:spPr>
        <a:xfrm>
          <a:off x="4546600" y="1018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61003</xdr:rowOff>
    </xdr:from>
    <xdr:ext cx="534377" cy="259045"/>
    <xdr:sp macro="" textlink="">
      <xdr:nvSpPr>
        <xdr:cNvPr id="121" name="物件費最大値テキスト"/>
        <xdr:cNvSpPr txBox="1"/>
      </xdr:nvSpPr>
      <xdr:spPr>
        <a:xfrm>
          <a:off x="4686300" y="8462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114326</xdr:rowOff>
    </xdr:from>
    <xdr:to>
      <xdr:col>24</xdr:col>
      <xdr:colOff>152400</xdr:colOff>
      <xdr:row>50</xdr:row>
      <xdr:rowOff>114326</xdr:rowOff>
    </xdr:to>
    <xdr:cxnSp macro="">
      <xdr:nvCxnSpPr>
        <xdr:cNvPr id="122" name="直線コネクタ 121"/>
        <xdr:cNvCxnSpPr/>
      </xdr:nvCxnSpPr>
      <xdr:spPr>
        <a:xfrm>
          <a:off x="4546600" y="8686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122174</xdr:rowOff>
    </xdr:from>
    <xdr:to>
      <xdr:col>24</xdr:col>
      <xdr:colOff>63500</xdr:colOff>
      <xdr:row>55</xdr:row>
      <xdr:rowOff>16180</xdr:rowOff>
    </xdr:to>
    <xdr:cxnSp macro="">
      <xdr:nvCxnSpPr>
        <xdr:cNvPr id="123" name="直線コネクタ 122"/>
        <xdr:cNvCxnSpPr/>
      </xdr:nvCxnSpPr>
      <xdr:spPr>
        <a:xfrm flipV="1">
          <a:off x="3797300" y="9209024"/>
          <a:ext cx="838200" cy="236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144594</xdr:rowOff>
    </xdr:from>
    <xdr:ext cx="534377" cy="259045"/>
    <xdr:sp macro="" textlink="">
      <xdr:nvSpPr>
        <xdr:cNvPr id="124" name="物件費平均値テキスト"/>
        <xdr:cNvSpPr txBox="1"/>
      </xdr:nvSpPr>
      <xdr:spPr>
        <a:xfrm>
          <a:off x="4686300" y="9402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166167</xdr:rowOff>
    </xdr:from>
    <xdr:to>
      <xdr:col>24</xdr:col>
      <xdr:colOff>114300</xdr:colOff>
      <xdr:row>55</xdr:row>
      <xdr:rowOff>96317</xdr:rowOff>
    </xdr:to>
    <xdr:sp macro="" textlink="">
      <xdr:nvSpPr>
        <xdr:cNvPr id="125" name="フローチャート: 判断 124"/>
        <xdr:cNvSpPr/>
      </xdr:nvSpPr>
      <xdr:spPr>
        <a:xfrm>
          <a:off x="4584700" y="9424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16180</xdr:rowOff>
    </xdr:from>
    <xdr:to>
      <xdr:col>19</xdr:col>
      <xdr:colOff>177800</xdr:colOff>
      <xdr:row>56</xdr:row>
      <xdr:rowOff>483</xdr:rowOff>
    </xdr:to>
    <xdr:cxnSp macro="">
      <xdr:nvCxnSpPr>
        <xdr:cNvPr id="126" name="直線コネクタ 125"/>
        <xdr:cNvCxnSpPr/>
      </xdr:nvCxnSpPr>
      <xdr:spPr>
        <a:xfrm flipV="1">
          <a:off x="2908300" y="9445930"/>
          <a:ext cx="889000" cy="15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54153</xdr:rowOff>
    </xdr:from>
    <xdr:to>
      <xdr:col>20</xdr:col>
      <xdr:colOff>38100</xdr:colOff>
      <xdr:row>55</xdr:row>
      <xdr:rowOff>155753</xdr:rowOff>
    </xdr:to>
    <xdr:sp macro="" textlink="">
      <xdr:nvSpPr>
        <xdr:cNvPr id="127" name="フローチャート: 判断 126"/>
        <xdr:cNvSpPr/>
      </xdr:nvSpPr>
      <xdr:spPr>
        <a:xfrm>
          <a:off x="3746500" y="948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146880</xdr:rowOff>
    </xdr:from>
    <xdr:ext cx="534377" cy="259045"/>
    <xdr:sp macro="" textlink="">
      <xdr:nvSpPr>
        <xdr:cNvPr id="128" name="テキスト ボックス 127"/>
        <xdr:cNvSpPr txBox="1"/>
      </xdr:nvSpPr>
      <xdr:spPr>
        <a:xfrm>
          <a:off x="3530111" y="957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157188</xdr:rowOff>
    </xdr:from>
    <xdr:to>
      <xdr:col>15</xdr:col>
      <xdr:colOff>50800</xdr:colOff>
      <xdr:row>56</xdr:row>
      <xdr:rowOff>483</xdr:rowOff>
    </xdr:to>
    <xdr:cxnSp macro="">
      <xdr:nvCxnSpPr>
        <xdr:cNvPr id="129" name="直線コネクタ 128"/>
        <xdr:cNvCxnSpPr/>
      </xdr:nvCxnSpPr>
      <xdr:spPr>
        <a:xfrm>
          <a:off x="2019300" y="9586938"/>
          <a:ext cx="889000" cy="1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151688</xdr:rowOff>
    </xdr:from>
    <xdr:to>
      <xdr:col>15</xdr:col>
      <xdr:colOff>101600</xdr:colOff>
      <xdr:row>56</xdr:row>
      <xdr:rowOff>81838</xdr:rowOff>
    </xdr:to>
    <xdr:sp macro="" textlink="">
      <xdr:nvSpPr>
        <xdr:cNvPr id="130" name="フローチャート: 判断 129"/>
        <xdr:cNvSpPr/>
      </xdr:nvSpPr>
      <xdr:spPr>
        <a:xfrm>
          <a:off x="2857500" y="958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72965</xdr:rowOff>
    </xdr:from>
    <xdr:ext cx="534377" cy="259045"/>
    <xdr:sp macro="" textlink="">
      <xdr:nvSpPr>
        <xdr:cNvPr id="131" name="テキスト ボックス 130"/>
        <xdr:cNvSpPr txBox="1"/>
      </xdr:nvSpPr>
      <xdr:spPr>
        <a:xfrm>
          <a:off x="2641111" y="967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157188</xdr:rowOff>
    </xdr:from>
    <xdr:to>
      <xdr:col>10</xdr:col>
      <xdr:colOff>114300</xdr:colOff>
      <xdr:row>55</xdr:row>
      <xdr:rowOff>163017</xdr:rowOff>
    </xdr:to>
    <xdr:cxnSp macro="">
      <xdr:nvCxnSpPr>
        <xdr:cNvPr id="132" name="直線コネクタ 131"/>
        <xdr:cNvCxnSpPr/>
      </xdr:nvCxnSpPr>
      <xdr:spPr>
        <a:xfrm flipV="1">
          <a:off x="1130300" y="9586938"/>
          <a:ext cx="889000" cy="5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48323</xdr:rowOff>
    </xdr:from>
    <xdr:to>
      <xdr:col>10</xdr:col>
      <xdr:colOff>165100</xdr:colOff>
      <xdr:row>56</xdr:row>
      <xdr:rowOff>149923</xdr:rowOff>
    </xdr:to>
    <xdr:sp macro="" textlink="">
      <xdr:nvSpPr>
        <xdr:cNvPr id="133" name="フローチャート: 判断 132"/>
        <xdr:cNvSpPr/>
      </xdr:nvSpPr>
      <xdr:spPr>
        <a:xfrm>
          <a:off x="1968500" y="964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141050</xdr:rowOff>
    </xdr:from>
    <xdr:ext cx="534377" cy="259045"/>
    <xdr:sp macro="" textlink="">
      <xdr:nvSpPr>
        <xdr:cNvPr id="134" name="テキスト ボックス 133"/>
        <xdr:cNvSpPr txBox="1"/>
      </xdr:nvSpPr>
      <xdr:spPr>
        <a:xfrm>
          <a:off x="1752111" y="9742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78880</xdr:rowOff>
    </xdr:from>
    <xdr:to>
      <xdr:col>6</xdr:col>
      <xdr:colOff>38100</xdr:colOff>
      <xdr:row>57</xdr:row>
      <xdr:rowOff>9030</xdr:rowOff>
    </xdr:to>
    <xdr:sp macro="" textlink="">
      <xdr:nvSpPr>
        <xdr:cNvPr id="135" name="フローチャート: 判断 134"/>
        <xdr:cNvSpPr/>
      </xdr:nvSpPr>
      <xdr:spPr>
        <a:xfrm>
          <a:off x="1079500" y="9680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157</xdr:rowOff>
    </xdr:from>
    <xdr:ext cx="534377" cy="259045"/>
    <xdr:sp macro="" textlink="">
      <xdr:nvSpPr>
        <xdr:cNvPr id="136" name="テキスト ボックス 135"/>
        <xdr:cNvSpPr txBox="1"/>
      </xdr:nvSpPr>
      <xdr:spPr>
        <a:xfrm>
          <a:off x="863111" y="977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71374</xdr:rowOff>
    </xdr:from>
    <xdr:to>
      <xdr:col>24</xdr:col>
      <xdr:colOff>114300</xdr:colOff>
      <xdr:row>54</xdr:row>
      <xdr:rowOff>1524</xdr:rowOff>
    </xdr:to>
    <xdr:sp macro="" textlink="">
      <xdr:nvSpPr>
        <xdr:cNvPr id="142" name="楕円 141"/>
        <xdr:cNvSpPr/>
      </xdr:nvSpPr>
      <xdr:spPr>
        <a:xfrm>
          <a:off x="4584700" y="9158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94251</xdr:rowOff>
    </xdr:from>
    <xdr:ext cx="534377" cy="259045"/>
    <xdr:sp macro="" textlink="">
      <xdr:nvSpPr>
        <xdr:cNvPr id="143" name="物件費該当値テキスト"/>
        <xdr:cNvSpPr txBox="1"/>
      </xdr:nvSpPr>
      <xdr:spPr>
        <a:xfrm>
          <a:off x="4686300" y="9009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136830</xdr:rowOff>
    </xdr:from>
    <xdr:to>
      <xdr:col>20</xdr:col>
      <xdr:colOff>38100</xdr:colOff>
      <xdr:row>55</xdr:row>
      <xdr:rowOff>66980</xdr:rowOff>
    </xdr:to>
    <xdr:sp macro="" textlink="">
      <xdr:nvSpPr>
        <xdr:cNvPr id="144" name="楕円 143"/>
        <xdr:cNvSpPr/>
      </xdr:nvSpPr>
      <xdr:spPr>
        <a:xfrm>
          <a:off x="3746500" y="939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83507</xdr:rowOff>
    </xdr:from>
    <xdr:ext cx="534377" cy="259045"/>
    <xdr:sp macro="" textlink="">
      <xdr:nvSpPr>
        <xdr:cNvPr id="145" name="テキスト ボックス 144"/>
        <xdr:cNvSpPr txBox="1"/>
      </xdr:nvSpPr>
      <xdr:spPr>
        <a:xfrm>
          <a:off x="3530111" y="917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121133</xdr:rowOff>
    </xdr:from>
    <xdr:to>
      <xdr:col>15</xdr:col>
      <xdr:colOff>101600</xdr:colOff>
      <xdr:row>56</xdr:row>
      <xdr:rowOff>51283</xdr:rowOff>
    </xdr:to>
    <xdr:sp macro="" textlink="">
      <xdr:nvSpPr>
        <xdr:cNvPr id="146" name="楕円 145"/>
        <xdr:cNvSpPr/>
      </xdr:nvSpPr>
      <xdr:spPr>
        <a:xfrm>
          <a:off x="2857500" y="9550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67810</xdr:rowOff>
    </xdr:from>
    <xdr:ext cx="534377" cy="259045"/>
    <xdr:sp macro="" textlink="">
      <xdr:nvSpPr>
        <xdr:cNvPr id="147" name="テキスト ボックス 146"/>
        <xdr:cNvSpPr txBox="1"/>
      </xdr:nvSpPr>
      <xdr:spPr>
        <a:xfrm>
          <a:off x="2641111" y="9326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106388</xdr:rowOff>
    </xdr:from>
    <xdr:to>
      <xdr:col>10</xdr:col>
      <xdr:colOff>165100</xdr:colOff>
      <xdr:row>56</xdr:row>
      <xdr:rowOff>36538</xdr:rowOff>
    </xdr:to>
    <xdr:sp macro="" textlink="">
      <xdr:nvSpPr>
        <xdr:cNvPr id="148" name="楕円 147"/>
        <xdr:cNvSpPr/>
      </xdr:nvSpPr>
      <xdr:spPr>
        <a:xfrm>
          <a:off x="1968500" y="9536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53065</xdr:rowOff>
    </xdr:from>
    <xdr:ext cx="534377" cy="259045"/>
    <xdr:sp macro="" textlink="">
      <xdr:nvSpPr>
        <xdr:cNvPr id="149" name="テキスト ボックス 148"/>
        <xdr:cNvSpPr txBox="1"/>
      </xdr:nvSpPr>
      <xdr:spPr>
        <a:xfrm>
          <a:off x="1752111" y="9311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112217</xdr:rowOff>
    </xdr:from>
    <xdr:to>
      <xdr:col>6</xdr:col>
      <xdr:colOff>38100</xdr:colOff>
      <xdr:row>56</xdr:row>
      <xdr:rowOff>42367</xdr:rowOff>
    </xdr:to>
    <xdr:sp macro="" textlink="">
      <xdr:nvSpPr>
        <xdr:cNvPr id="150" name="楕円 149"/>
        <xdr:cNvSpPr/>
      </xdr:nvSpPr>
      <xdr:spPr>
        <a:xfrm>
          <a:off x="1079500" y="954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58894</xdr:rowOff>
    </xdr:from>
    <xdr:ext cx="534377" cy="259045"/>
    <xdr:sp macro="" textlink="">
      <xdr:nvSpPr>
        <xdr:cNvPr id="151" name="テキスト ボックス 150"/>
        <xdr:cNvSpPr txBox="1"/>
      </xdr:nvSpPr>
      <xdr:spPr>
        <a:xfrm>
          <a:off x="863111" y="9317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5" name="テキスト ボックス 164"/>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110516</xdr:rowOff>
    </xdr:from>
    <xdr:to>
      <xdr:col>24</xdr:col>
      <xdr:colOff>62865</xdr:colOff>
      <xdr:row>79</xdr:row>
      <xdr:rowOff>330</xdr:rowOff>
    </xdr:to>
    <xdr:cxnSp macro="">
      <xdr:nvCxnSpPr>
        <xdr:cNvPr id="175" name="直線コネクタ 174"/>
        <xdr:cNvCxnSpPr/>
      </xdr:nvCxnSpPr>
      <xdr:spPr>
        <a:xfrm flipV="1">
          <a:off x="4633595" y="12283466"/>
          <a:ext cx="1270" cy="1261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4157</xdr:rowOff>
    </xdr:from>
    <xdr:ext cx="378565" cy="259045"/>
    <xdr:sp macro="" textlink="">
      <xdr:nvSpPr>
        <xdr:cNvPr id="176" name="維持補修費最小値テキスト"/>
        <xdr:cNvSpPr txBox="1"/>
      </xdr:nvSpPr>
      <xdr:spPr>
        <a:xfrm>
          <a:off x="4686300" y="13548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330</xdr:rowOff>
    </xdr:from>
    <xdr:to>
      <xdr:col>24</xdr:col>
      <xdr:colOff>152400</xdr:colOff>
      <xdr:row>79</xdr:row>
      <xdr:rowOff>330</xdr:rowOff>
    </xdr:to>
    <xdr:cxnSp macro="">
      <xdr:nvCxnSpPr>
        <xdr:cNvPr id="177" name="直線コネクタ 176"/>
        <xdr:cNvCxnSpPr/>
      </xdr:nvCxnSpPr>
      <xdr:spPr>
        <a:xfrm>
          <a:off x="4546600" y="1354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57193</xdr:rowOff>
    </xdr:from>
    <xdr:ext cx="534377" cy="259045"/>
    <xdr:sp macro="" textlink="">
      <xdr:nvSpPr>
        <xdr:cNvPr id="178" name="維持補修費最大値テキスト"/>
        <xdr:cNvSpPr txBox="1"/>
      </xdr:nvSpPr>
      <xdr:spPr>
        <a:xfrm>
          <a:off x="4686300" y="12058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110516</xdr:rowOff>
    </xdr:from>
    <xdr:to>
      <xdr:col>24</xdr:col>
      <xdr:colOff>152400</xdr:colOff>
      <xdr:row>71</xdr:row>
      <xdr:rowOff>110516</xdr:rowOff>
    </xdr:to>
    <xdr:cxnSp macro="">
      <xdr:nvCxnSpPr>
        <xdr:cNvPr id="179" name="直線コネクタ 178"/>
        <xdr:cNvCxnSpPr/>
      </xdr:nvCxnSpPr>
      <xdr:spPr>
        <a:xfrm>
          <a:off x="4546600" y="12283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60680</xdr:rowOff>
    </xdr:from>
    <xdr:to>
      <xdr:col>24</xdr:col>
      <xdr:colOff>63500</xdr:colOff>
      <xdr:row>78</xdr:row>
      <xdr:rowOff>86589</xdr:rowOff>
    </xdr:to>
    <xdr:cxnSp macro="">
      <xdr:nvCxnSpPr>
        <xdr:cNvPr id="180" name="直線コネクタ 179"/>
        <xdr:cNvCxnSpPr/>
      </xdr:nvCxnSpPr>
      <xdr:spPr>
        <a:xfrm flipV="1">
          <a:off x="3797300" y="13433780"/>
          <a:ext cx="838200" cy="25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86631</xdr:rowOff>
    </xdr:from>
    <xdr:ext cx="469744" cy="259045"/>
    <xdr:sp macro="" textlink="">
      <xdr:nvSpPr>
        <xdr:cNvPr id="181" name="維持補修費平均値テキスト"/>
        <xdr:cNvSpPr txBox="1"/>
      </xdr:nvSpPr>
      <xdr:spPr>
        <a:xfrm>
          <a:off x="4686300" y="13116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63754</xdr:rowOff>
    </xdr:from>
    <xdr:to>
      <xdr:col>24</xdr:col>
      <xdr:colOff>114300</xdr:colOff>
      <xdr:row>77</xdr:row>
      <xdr:rowOff>165354</xdr:rowOff>
    </xdr:to>
    <xdr:sp macro="" textlink="">
      <xdr:nvSpPr>
        <xdr:cNvPr id="182" name="フローチャート: 判断 181"/>
        <xdr:cNvSpPr/>
      </xdr:nvSpPr>
      <xdr:spPr>
        <a:xfrm>
          <a:off x="4584700" y="1326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73101</xdr:rowOff>
    </xdr:from>
    <xdr:to>
      <xdr:col>19</xdr:col>
      <xdr:colOff>177800</xdr:colOff>
      <xdr:row>78</xdr:row>
      <xdr:rowOff>86589</xdr:rowOff>
    </xdr:to>
    <xdr:cxnSp macro="">
      <xdr:nvCxnSpPr>
        <xdr:cNvPr id="183" name="直線コネクタ 182"/>
        <xdr:cNvCxnSpPr/>
      </xdr:nvCxnSpPr>
      <xdr:spPr>
        <a:xfrm>
          <a:off x="2908300" y="13446201"/>
          <a:ext cx="889000" cy="13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79223</xdr:rowOff>
    </xdr:from>
    <xdr:to>
      <xdr:col>20</xdr:col>
      <xdr:colOff>38100</xdr:colOff>
      <xdr:row>78</xdr:row>
      <xdr:rowOff>9373</xdr:rowOff>
    </xdr:to>
    <xdr:sp macro="" textlink="">
      <xdr:nvSpPr>
        <xdr:cNvPr id="184" name="フローチャート: 判断 183"/>
        <xdr:cNvSpPr/>
      </xdr:nvSpPr>
      <xdr:spPr>
        <a:xfrm>
          <a:off x="3746500" y="13280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25900</xdr:rowOff>
    </xdr:from>
    <xdr:ext cx="469744" cy="259045"/>
    <xdr:sp macro="" textlink="">
      <xdr:nvSpPr>
        <xdr:cNvPr id="185" name="テキスト ボックス 184"/>
        <xdr:cNvSpPr txBox="1"/>
      </xdr:nvSpPr>
      <xdr:spPr>
        <a:xfrm>
          <a:off x="3562428" y="13056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53518</xdr:rowOff>
    </xdr:from>
    <xdr:to>
      <xdr:col>15</xdr:col>
      <xdr:colOff>50800</xdr:colOff>
      <xdr:row>78</xdr:row>
      <xdr:rowOff>73101</xdr:rowOff>
    </xdr:to>
    <xdr:cxnSp macro="">
      <xdr:nvCxnSpPr>
        <xdr:cNvPr id="186" name="直線コネクタ 185"/>
        <xdr:cNvCxnSpPr/>
      </xdr:nvCxnSpPr>
      <xdr:spPr>
        <a:xfrm>
          <a:off x="2019300" y="13426618"/>
          <a:ext cx="889000" cy="19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73279</xdr:rowOff>
    </xdr:from>
    <xdr:to>
      <xdr:col>15</xdr:col>
      <xdr:colOff>101600</xdr:colOff>
      <xdr:row>78</xdr:row>
      <xdr:rowOff>3429</xdr:rowOff>
    </xdr:to>
    <xdr:sp macro="" textlink="">
      <xdr:nvSpPr>
        <xdr:cNvPr id="187" name="フローチャート: 判断 186"/>
        <xdr:cNvSpPr/>
      </xdr:nvSpPr>
      <xdr:spPr>
        <a:xfrm>
          <a:off x="2857500" y="13274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19956</xdr:rowOff>
    </xdr:from>
    <xdr:ext cx="469744" cy="259045"/>
    <xdr:sp macro="" textlink="">
      <xdr:nvSpPr>
        <xdr:cNvPr id="188" name="テキスト ボックス 187"/>
        <xdr:cNvSpPr txBox="1"/>
      </xdr:nvSpPr>
      <xdr:spPr>
        <a:xfrm>
          <a:off x="2673428" y="13050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53518</xdr:rowOff>
    </xdr:from>
    <xdr:to>
      <xdr:col>10</xdr:col>
      <xdr:colOff>114300</xdr:colOff>
      <xdr:row>78</xdr:row>
      <xdr:rowOff>93523</xdr:rowOff>
    </xdr:to>
    <xdr:cxnSp macro="">
      <xdr:nvCxnSpPr>
        <xdr:cNvPr id="189" name="直線コネクタ 188"/>
        <xdr:cNvCxnSpPr/>
      </xdr:nvCxnSpPr>
      <xdr:spPr>
        <a:xfrm flipV="1">
          <a:off x="1130300" y="13426618"/>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76555</xdr:rowOff>
    </xdr:from>
    <xdr:to>
      <xdr:col>10</xdr:col>
      <xdr:colOff>165100</xdr:colOff>
      <xdr:row>78</xdr:row>
      <xdr:rowOff>6705</xdr:rowOff>
    </xdr:to>
    <xdr:sp macro="" textlink="">
      <xdr:nvSpPr>
        <xdr:cNvPr id="190" name="フローチャート: 判断 189"/>
        <xdr:cNvSpPr/>
      </xdr:nvSpPr>
      <xdr:spPr>
        <a:xfrm>
          <a:off x="1968500" y="13278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23232</xdr:rowOff>
    </xdr:from>
    <xdr:ext cx="469744" cy="259045"/>
    <xdr:sp macro="" textlink="">
      <xdr:nvSpPr>
        <xdr:cNvPr id="191" name="テキスト ボックス 190"/>
        <xdr:cNvSpPr txBox="1"/>
      </xdr:nvSpPr>
      <xdr:spPr>
        <a:xfrm>
          <a:off x="1784428" y="13053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85852</xdr:rowOff>
    </xdr:from>
    <xdr:to>
      <xdr:col>6</xdr:col>
      <xdr:colOff>38100</xdr:colOff>
      <xdr:row>78</xdr:row>
      <xdr:rowOff>16002</xdr:rowOff>
    </xdr:to>
    <xdr:sp macro="" textlink="">
      <xdr:nvSpPr>
        <xdr:cNvPr id="192" name="フローチャート: 判断 191"/>
        <xdr:cNvSpPr/>
      </xdr:nvSpPr>
      <xdr:spPr>
        <a:xfrm>
          <a:off x="1079500" y="1328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32529</xdr:rowOff>
    </xdr:from>
    <xdr:ext cx="469744" cy="259045"/>
    <xdr:sp macro="" textlink="">
      <xdr:nvSpPr>
        <xdr:cNvPr id="193" name="テキスト ボックス 192"/>
        <xdr:cNvSpPr txBox="1"/>
      </xdr:nvSpPr>
      <xdr:spPr>
        <a:xfrm>
          <a:off x="895428" y="13062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9880</xdr:rowOff>
    </xdr:from>
    <xdr:to>
      <xdr:col>24</xdr:col>
      <xdr:colOff>114300</xdr:colOff>
      <xdr:row>78</xdr:row>
      <xdr:rowOff>111480</xdr:rowOff>
    </xdr:to>
    <xdr:sp macro="" textlink="">
      <xdr:nvSpPr>
        <xdr:cNvPr id="199" name="楕円 198"/>
        <xdr:cNvSpPr/>
      </xdr:nvSpPr>
      <xdr:spPr>
        <a:xfrm>
          <a:off x="4584700" y="1338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96257</xdr:rowOff>
    </xdr:from>
    <xdr:ext cx="469744" cy="259045"/>
    <xdr:sp macro="" textlink="">
      <xdr:nvSpPr>
        <xdr:cNvPr id="200" name="維持補修費該当値テキスト"/>
        <xdr:cNvSpPr txBox="1"/>
      </xdr:nvSpPr>
      <xdr:spPr>
        <a:xfrm>
          <a:off x="4686300" y="13297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35789</xdr:rowOff>
    </xdr:from>
    <xdr:to>
      <xdr:col>20</xdr:col>
      <xdr:colOff>38100</xdr:colOff>
      <xdr:row>78</xdr:row>
      <xdr:rowOff>137389</xdr:rowOff>
    </xdr:to>
    <xdr:sp macro="" textlink="">
      <xdr:nvSpPr>
        <xdr:cNvPr id="201" name="楕円 200"/>
        <xdr:cNvSpPr/>
      </xdr:nvSpPr>
      <xdr:spPr>
        <a:xfrm>
          <a:off x="3746500" y="1340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128516</xdr:rowOff>
    </xdr:from>
    <xdr:ext cx="469744" cy="259045"/>
    <xdr:sp macro="" textlink="">
      <xdr:nvSpPr>
        <xdr:cNvPr id="202" name="テキスト ボックス 201"/>
        <xdr:cNvSpPr txBox="1"/>
      </xdr:nvSpPr>
      <xdr:spPr>
        <a:xfrm>
          <a:off x="3562428" y="13501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22301</xdr:rowOff>
    </xdr:from>
    <xdr:to>
      <xdr:col>15</xdr:col>
      <xdr:colOff>101600</xdr:colOff>
      <xdr:row>78</xdr:row>
      <xdr:rowOff>123901</xdr:rowOff>
    </xdr:to>
    <xdr:sp macro="" textlink="">
      <xdr:nvSpPr>
        <xdr:cNvPr id="203" name="楕円 202"/>
        <xdr:cNvSpPr/>
      </xdr:nvSpPr>
      <xdr:spPr>
        <a:xfrm>
          <a:off x="2857500" y="13395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115028</xdr:rowOff>
    </xdr:from>
    <xdr:ext cx="469744" cy="259045"/>
    <xdr:sp macro="" textlink="">
      <xdr:nvSpPr>
        <xdr:cNvPr id="204" name="テキスト ボックス 203"/>
        <xdr:cNvSpPr txBox="1"/>
      </xdr:nvSpPr>
      <xdr:spPr>
        <a:xfrm>
          <a:off x="2673428" y="13488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2718</xdr:rowOff>
    </xdr:from>
    <xdr:to>
      <xdr:col>10</xdr:col>
      <xdr:colOff>165100</xdr:colOff>
      <xdr:row>78</xdr:row>
      <xdr:rowOff>104318</xdr:rowOff>
    </xdr:to>
    <xdr:sp macro="" textlink="">
      <xdr:nvSpPr>
        <xdr:cNvPr id="205" name="楕円 204"/>
        <xdr:cNvSpPr/>
      </xdr:nvSpPr>
      <xdr:spPr>
        <a:xfrm>
          <a:off x="1968500" y="13375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95445</xdr:rowOff>
    </xdr:from>
    <xdr:ext cx="469744" cy="259045"/>
    <xdr:sp macro="" textlink="">
      <xdr:nvSpPr>
        <xdr:cNvPr id="206" name="テキスト ボックス 205"/>
        <xdr:cNvSpPr txBox="1"/>
      </xdr:nvSpPr>
      <xdr:spPr>
        <a:xfrm>
          <a:off x="1784428" y="13468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42723</xdr:rowOff>
    </xdr:from>
    <xdr:to>
      <xdr:col>6</xdr:col>
      <xdr:colOff>38100</xdr:colOff>
      <xdr:row>78</xdr:row>
      <xdr:rowOff>144323</xdr:rowOff>
    </xdr:to>
    <xdr:sp macro="" textlink="">
      <xdr:nvSpPr>
        <xdr:cNvPr id="207" name="楕円 206"/>
        <xdr:cNvSpPr/>
      </xdr:nvSpPr>
      <xdr:spPr>
        <a:xfrm>
          <a:off x="1079500" y="13415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135450</xdr:rowOff>
    </xdr:from>
    <xdr:ext cx="469744" cy="259045"/>
    <xdr:sp macro="" textlink="">
      <xdr:nvSpPr>
        <xdr:cNvPr id="208" name="テキスト ボックス 207"/>
        <xdr:cNvSpPr txBox="1"/>
      </xdr:nvSpPr>
      <xdr:spPr>
        <a:xfrm>
          <a:off x="895428" y="13508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69647</xdr:rowOff>
    </xdr:from>
    <xdr:to>
      <xdr:col>24</xdr:col>
      <xdr:colOff>62865</xdr:colOff>
      <xdr:row>98</xdr:row>
      <xdr:rowOff>128778</xdr:rowOff>
    </xdr:to>
    <xdr:cxnSp macro="">
      <xdr:nvCxnSpPr>
        <xdr:cNvPr id="233" name="直線コネクタ 232"/>
        <xdr:cNvCxnSpPr/>
      </xdr:nvCxnSpPr>
      <xdr:spPr>
        <a:xfrm flipV="1">
          <a:off x="4633595" y="15500147"/>
          <a:ext cx="1270" cy="1430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132605</xdr:rowOff>
    </xdr:from>
    <xdr:ext cx="534377" cy="259045"/>
    <xdr:sp macro="" textlink="">
      <xdr:nvSpPr>
        <xdr:cNvPr id="234" name="扶助費最小値テキスト"/>
        <xdr:cNvSpPr txBox="1"/>
      </xdr:nvSpPr>
      <xdr:spPr>
        <a:xfrm>
          <a:off x="4686300" y="16934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128778</xdr:rowOff>
    </xdr:from>
    <xdr:to>
      <xdr:col>24</xdr:col>
      <xdr:colOff>152400</xdr:colOff>
      <xdr:row>98</xdr:row>
      <xdr:rowOff>128778</xdr:rowOff>
    </xdr:to>
    <xdr:cxnSp macro="">
      <xdr:nvCxnSpPr>
        <xdr:cNvPr id="235" name="直線コネクタ 234"/>
        <xdr:cNvCxnSpPr/>
      </xdr:nvCxnSpPr>
      <xdr:spPr>
        <a:xfrm>
          <a:off x="4546600" y="16930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16324</xdr:rowOff>
    </xdr:from>
    <xdr:ext cx="599010" cy="259045"/>
    <xdr:sp macro="" textlink="">
      <xdr:nvSpPr>
        <xdr:cNvPr id="236" name="扶助費最大値テキスト"/>
        <xdr:cNvSpPr txBox="1"/>
      </xdr:nvSpPr>
      <xdr:spPr>
        <a:xfrm>
          <a:off x="4686300" y="15275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69647</xdr:rowOff>
    </xdr:from>
    <xdr:to>
      <xdr:col>24</xdr:col>
      <xdr:colOff>152400</xdr:colOff>
      <xdr:row>90</xdr:row>
      <xdr:rowOff>69647</xdr:rowOff>
    </xdr:to>
    <xdr:cxnSp macro="">
      <xdr:nvCxnSpPr>
        <xdr:cNvPr id="237" name="直線コネクタ 236"/>
        <xdr:cNvCxnSpPr/>
      </xdr:nvCxnSpPr>
      <xdr:spPr>
        <a:xfrm>
          <a:off x="4546600" y="15500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69214</xdr:rowOff>
    </xdr:from>
    <xdr:to>
      <xdr:col>24</xdr:col>
      <xdr:colOff>63500</xdr:colOff>
      <xdr:row>95</xdr:row>
      <xdr:rowOff>165430</xdr:rowOff>
    </xdr:to>
    <xdr:cxnSp macro="">
      <xdr:nvCxnSpPr>
        <xdr:cNvPr id="238" name="直線コネクタ 237"/>
        <xdr:cNvCxnSpPr/>
      </xdr:nvCxnSpPr>
      <xdr:spPr>
        <a:xfrm flipV="1">
          <a:off x="3797300" y="16356964"/>
          <a:ext cx="838200" cy="9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34078</xdr:rowOff>
    </xdr:from>
    <xdr:ext cx="599010" cy="259045"/>
    <xdr:sp macro="" textlink="">
      <xdr:nvSpPr>
        <xdr:cNvPr id="239" name="扶助費平均値テキスト"/>
        <xdr:cNvSpPr txBox="1"/>
      </xdr:nvSpPr>
      <xdr:spPr>
        <a:xfrm>
          <a:off x="4686300" y="163218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55651</xdr:rowOff>
    </xdr:from>
    <xdr:to>
      <xdr:col>24</xdr:col>
      <xdr:colOff>114300</xdr:colOff>
      <xdr:row>95</xdr:row>
      <xdr:rowOff>157251</xdr:rowOff>
    </xdr:to>
    <xdr:sp macro="" textlink="">
      <xdr:nvSpPr>
        <xdr:cNvPr id="240" name="フローチャート: 判断 239"/>
        <xdr:cNvSpPr/>
      </xdr:nvSpPr>
      <xdr:spPr>
        <a:xfrm>
          <a:off x="4584700" y="1634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165430</xdr:rowOff>
    </xdr:from>
    <xdr:to>
      <xdr:col>19</xdr:col>
      <xdr:colOff>177800</xdr:colOff>
      <xdr:row>96</xdr:row>
      <xdr:rowOff>105651</xdr:rowOff>
    </xdr:to>
    <xdr:cxnSp macro="">
      <xdr:nvCxnSpPr>
        <xdr:cNvPr id="241" name="直線コネクタ 240"/>
        <xdr:cNvCxnSpPr/>
      </xdr:nvCxnSpPr>
      <xdr:spPr>
        <a:xfrm flipV="1">
          <a:off x="2908300" y="16453180"/>
          <a:ext cx="889000" cy="111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82068</xdr:rowOff>
    </xdr:from>
    <xdr:to>
      <xdr:col>20</xdr:col>
      <xdr:colOff>38100</xdr:colOff>
      <xdr:row>96</xdr:row>
      <xdr:rowOff>12218</xdr:rowOff>
    </xdr:to>
    <xdr:sp macro="" textlink="">
      <xdr:nvSpPr>
        <xdr:cNvPr id="242" name="フローチャート: 判断 241"/>
        <xdr:cNvSpPr/>
      </xdr:nvSpPr>
      <xdr:spPr>
        <a:xfrm>
          <a:off x="3746500" y="1636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28745</xdr:rowOff>
    </xdr:from>
    <xdr:ext cx="599010" cy="259045"/>
    <xdr:sp macro="" textlink="">
      <xdr:nvSpPr>
        <xdr:cNvPr id="243" name="テキスト ボックス 242"/>
        <xdr:cNvSpPr txBox="1"/>
      </xdr:nvSpPr>
      <xdr:spPr>
        <a:xfrm>
          <a:off x="3497795" y="16145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105651</xdr:rowOff>
    </xdr:from>
    <xdr:to>
      <xdr:col>15</xdr:col>
      <xdr:colOff>50800</xdr:colOff>
      <xdr:row>96</xdr:row>
      <xdr:rowOff>150279</xdr:rowOff>
    </xdr:to>
    <xdr:cxnSp macro="">
      <xdr:nvCxnSpPr>
        <xdr:cNvPr id="244" name="直線コネクタ 243"/>
        <xdr:cNvCxnSpPr/>
      </xdr:nvCxnSpPr>
      <xdr:spPr>
        <a:xfrm flipV="1">
          <a:off x="2019300" y="16564851"/>
          <a:ext cx="889000" cy="44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149924</xdr:rowOff>
    </xdr:from>
    <xdr:to>
      <xdr:col>15</xdr:col>
      <xdr:colOff>101600</xdr:colOff>
      <xdr:row>96</xdr:row>
      <xdr:rowOff>80074</xdr:rowOff>
    </xdr:to>
    <xdr:sp macro="" textlink="">
      <xdr:nvSpPr>
        <xdr:cNvPr id="245" name="フローチャート: 判断 244"/>
        <xdr:cNvSpPr/>
      </xdr:nvSpPr>
      <xdr:spPr>
        <a:xfrm>
          <a:off x="2857500" y="1643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96601</xdr:rowOff>
    </xdr:from>
    <xdr:ext cx="599010" cy="259045"/>
    <xdr:sp macro="" textlink="">
      <xdr:nvSpPr>
        <xdr:cNvPr id="246" name="テキスト ボックス 245"/>
        <xdr:cNvSpPr txBox="1"/>
      </xdr:nvSpPr>
      <xdr:spPr>
        <a:xfrm>
          <a:off x="2608795" y="16212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150279</xdr:rowOff>
    </xdr:from>
    <xdr:to>
      <xdr:col>10</xdr:col>
      <xdr:colOff>114300</xdr:colOff>
      <xdr:row>97</xdr:row>
      <xdr:rowOff>46101</xdr:rowOff>
    </xdr:to>
    <xdr:cxnSp macro="">
      <xdr:nvCxnSpPr>
        <xdr:cNvPr id="247" name="直線コネクタ 246"/>
        <xdr:cNvCxnSpPr/>
      </xdr:nvCxnSpPr>
      <xdr:spPr>
        <a:xfrm flipV="1">
          <a:off x="1130300" y="16609479"/>
          <a:ext cx="889000" cy="6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153467</xdr:rowOff>
    </xdr:from>
    <xdr:to>
      <xdr:col>10</xdr:col>
      <xdr:colOff>165100</xdr:colOff>
      <xdr:row>96</xdr:row>
      <xdr:rowOff>83617</xdr:rowOff>
    </xdr:to>
    <xdr:sp macro="" textlink="">
      <xdr:nvSpPr>
        <xdr:cNvPr id="248" name="フローチャート: 判断 247"/>
        <xdr:cNvSpPr/>
      </xdr:nvSpPr>
      <xdr:spPr>
        <a:xfrm>
          <a:off x="1968500" y="16441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100144</xdr:rowOff>
    </xdr:from>
    <xdr:ext cx="599010" cy="259045"/>
    <xdr:sp macro="" textlink="">
      <xdr:nvSpPr>
        <xdr:cNvPr id="249" name="テキスト ボックス 248"/>
        <xdr:cNvSpPr txBox="1"/>
      </xdr:nvSpPr>
      <xdr:spPr>
        <a:xfrm>
          <a:off x="1719795" y="16216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14466</xdr:rowOff>
    </xdr:from>
    <xdr:to>
      <xdr:col>6</xdr:col>
      <xdr:colOff>38100</xdr:colOff>
      <xdr:row>96</xdr:row>
      <xdr:rowOff>116066</xdr:rowOff>
    </xdr:to>
    <xdr:sp macro="" textlink="">
      <xdr:nvSpPr>
        <xdr:cNvPr id="250" name="フローチャート: 判断 249"/>
        <xdr:cNvSpPr/>
      </xdr:nvSpPr>
      <xdr:spPr>
        <a:xfrm>
          <a:off x="1079500" y="1647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132593</xdr:rowOff>
    </xdr:from>
    <xdr:ext cx="534377" cy="259045"/>
    <xdr:sp macro="" textlink="">
      <xdr:nvSpPr>
        <xdr:cNvPr id="251" name="テキスト ボックス 250"/>
        <xdr:cNvSpPr txBox="1"/>
      </xdr:nvSpPr>
      <xdr:spPr>
        <a:xfrm>
          <a:off x="863111" y="1624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18414</xdr:rowOff>
    </xdr:from>
    <xdr:to>
      <xdr:col>24</xdr:col>
      <xdr:colOff>114300</xdr:colOff>
      <xdr:row>95</xdr:row>
      <xdr:rowOff>120014</xdr:rowOff>
    </xdr:to>
    <xdr:sp macro="" textlink="">
      <xdr:nvSpPr>
        <xdr:cNvPr id="257" name="楕円 256"/>
        <xdr:cNvSpPr/>
      </xdr:nvSpPr>
      <xdr:spPr>
        <a:xfrm>
          <a:off x="4584700" y="1630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41291</xdr:rowOff>
    </xdr:from>
    <xdr:ext cx="599010" cy="259045"/>
    <xdr:sp macro="" textlink="">
      <xdr:nvSpPr>
        <xdr:cNvPr id="258" name="扶助費該当値テキスト"/>
        <xdr:cNvSpPr txBox="1"/>
      </xdr:nvSpPr>
      <xdr:spPr>
        <a:xfrm>
          <a:off x="4686300" y="16157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114630</xdr:rowOff>
    </xdr:from>
    <xdr:to>
      <xdr:col>20</xdr:col>
      <xdr:colOff>38100</xdr:colOff>
      <xdr:row>96</xdr:row>
      <xdr:rowOff>44780</xdr:rowOff>
    </xdr:to>
    <xdr:sp macro="" textlink="">
      <xdr:nvSpPr>
        <xdr:cNvPr id="259" name="楕円 258"/>
        <xdr:cNvSpPr/>
      </xdr:nvSpPr>
      <xdr:spPr>
        <a:xfrm>
          <a:off x="3746500" y="1640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35907</xdr:rowOff>
    </xdr:from>
    <xdr:ext cx="599010" cy="259045"/>
    <xdr:sp macro="" textlink="">
      <xdr:nvSpPr>
        <xdr:cNvPr id="260" name="テキスト ボックス 259"/>
        <xdr:cNvSpPr txBox="1"/>
      </xdr:nvSpPr>
      <xdr:spPr>
        <a:xfrm>
          <a:off x="3497795" y="16495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54851</xdr:rowOff>
    </xdr:from>
    <xdr:to>
      <xdr:col>15</xdr:col>
      <xdr:colOff>101600</xdr:colOff>
      <xdr:row>96</xdr:row>
      <xdr:rowOff>156451</xdr:rowOff>
    </xdr:to>
    <xdr:sp macro="" textlink="">
      <xdr:nvSpPr>
        <xdr:cNvPr id="261" name="楕円 260"/>
        <xdr:cNvSpPr/>
      </xdr:nvSpPr>
      <xdr:spPr>
        <a:xfrm>
          <a:off x="2857500" y="16514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147578</xdr:rowOff>
    </xdr:from>
    <xdr:ext cx="534377" cy="259045"/>
    <xdr:sp macro="" textlink="">
      <xdr:nvSpPr>
        <xdr:cNvPr id="262" name="テキスト ボックス 261"/>
        <xdr:cNvSpPr txBox="1"/>
      </xdr:nvSpPr>
      <xdr:spPr>
        <a:xfrm>
          <a:off x="2641111" y="1660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99479</xdr:rowOff>
    </xdr:from>
    <xdr:to>
      <xdr:col>10</xdr:col>
      <xdr:colOff>165100</xdr:colOff>
      <xdr:row>97</xdr:row>
      <xdr:rowOff>29629</xdr:rowOff>
    </xdr:to>
    <xdr:sp macro="" textlink="">
      <xdr:nvSpPr>
        <xdr:cNvPr id="263" name="楕円 262"/>
        <xdr:cNvSpPr/>
      </xdr:nvSpPr>
      <xdr:spPr>
        <a:xfrm>
          <a:off x="1968500" y="1655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20756</xdr:rowOff>
    </xdr:from>
    <xdr:ext cx="534377" cy="259045"/>
    <xdr:sp macro="" textlink="">
      <xdr:nvSpPr>
        <xdr:cNvPr id="264" name="テキスト ボックス 263"/>
        <xdr:cNvSpPr txBox="1"/>
      </xdr:nvSpPr>
      <xdr:spPr>
        <a:xfrm>
          <a:off x="1752111" y="16651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166751</xdr:rowOff>
    </xdr:from>
    <xdr:to>
      <xdr:col>6</xdr:col>
      <xdr:colOff>38100</xdr:colOff>
      <xdr:row>97</xdr:row>
      <xdr:rowOff>96901</xdr:rowOff>
    </xdr:to>
    <xdr:sp macro="" textlink="">
      <xdr:nvSpPr>
        <xdr:cNvPr id="265" name="楕円 264"/>
        <xdr:cNvSpPr/>
      </xdr:nvSpPr>
      <xdr:spPr>
        <a:xfrm>
          <a:off x="1079500" y="16625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88028</xdr:rowOff>
    </xdr:from>
    <xdr:ext cx="534377" cy="259045"/>
    <xdr:sp macro="" textlink="">
      <xdr:nvSpPr>
        <xdr:cNvPr id="266" name="テキスト ボックス 265"/>
        <xdr:cNvSpPr txBox="1"/>
      </xdr:nvSpPr>
      <xdr:spPr>
        <a:xfrm>
          <a:off x="863111" y="16718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0" name="テキスト ボックス 279"/>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4" name="テキスト ボックス 283"/>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6" name="テキスト ボックス 285"/>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104816</xdr:rowOff>
    </xdr:from>
    <xdr:to>
      <xdr:col>54</xdr:col>
      <xdr:colOff>189865</xdr:colOff>
      <xdr:row>33</xdr:row>
      <xdr:rowOff>166743</xdr:rowOff>
    </xdr:to>
    <xdr:cxnSp macro="">
      <xdr:nvCxnSpPr>
        <xdr:cNvPr id="290" name="直線コネクタ 289"/>
        <xdr:cNvCxnSpPr/>
      </xdr:nvCxnSpPr>
      <xdr:spPr>
        <a:xfrm flipV="1">
          <a:off x="10475595" y="5248316"/>
          <a:ext cx="1270" cy="576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170570</xdr:rowOff>
    </xdr:from>
    <xdr:ext cx="599010" cy="259045"/>
    <xdr:sp macro="" textlink="">
      <xdr:nvSpPr>
        <xdr:cNvPr id="291" name="補助費等最小値テキスト"/>
        <xdr:cNvSpPr txBox="1"/>
      </xdr:nvSpPr>
      <xdr:spPr>
        <a:xfrm>
          <a:off x="10528300" y="582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166743</xdr:rowOff>
    </xdr:from>
    <xdr:to>
      <xdr:col>55</xdr:col>
      <xdr:colOff>88900</xdr:colOff>
      <xdr:row>33</xdr:row>
      <xdr:rowOff>166743</xdr:rowOff>
    </xdr:to>
    <xdr:cxnSp macro="">
      <xdr:nvCxnSpPr>
        <xdr:cNvPr id="292" name="直線コネクタ 291"/>
        <xdr:cNvCxnSpPr/>
      </xdr:nvCxnSpPr>
      <xdr:spPr>
        <a:xfrm>
          <a:off x="10388600" y="5824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51493</xdr:rowOff>
    </xdr:from>
    <xdr:ext cx="599010" cy="259045"/>
    <xdr:sp macro="" textlink="">
      <xdr:nvSpPr>
        <xdr:cNvPr id="293" name="補助費等最大値テキスト"/>
        <xdr:cNvSpPr txBox="1"/>
      </xdr:nvSpPr>
      <xdr:spPr>
        <a:xfrm>
          <a:off x="10528300" y="502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104816</xdr:rowOff>
    </xdr:from>
    <xdr:to>
      <xdr:col>55</xdr:col>
      <xdr:colOff>88900</xdr:colOff>
      <xdr:row>30</xdr:row>
      <xdr:rowOff>104816</xdr:rowOff>
    </xdr:to>
    <xdr:cxnSp macro="">
      <xdr:nvCxnSpPr>
        <xdr:cNvPr id="294" name="直線コネクタ 293"/>
        <xdr:cNvCxnSpPr/>
      </xdr:nvCxnSpPr>
      <xdr:spPr>
        <a:xfrm>
          <a:off x="10388600" y="52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120216</xdr:rowOff>
    </xdr:from>
    <xdr:to>
      <xdr:col>55</xdr:col>
      <xdr:colOff>0</xdr:colOff>
      <xdr:row>37</xdr:row>
      <xdr:rowOff>39253</xdr:rowOff>
    </xdr:to>
    <xdr:cxnSp macro="">
      <xdr:nvCxnSpPr>
        <xdr:cNvPr id="295" name="直線コネクタ 294"/>
        <xdr:cNvCxnSpPr/>
      </xdr:nvCxnSpPr>
      <xdr:spPr>
        <a:xfrm flipV="1">
          <a:off x="9639300" y="5606616"/>
          <a:ext cx="838200" cy="77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67906</xdr:rowOff>
    </xdr:from>
    <xdr:ext cx="599010" cy="259045"/>
    <xdr:sp macro="" textlink="">
      <xdr:nvSpPr>
        <xdr:cNvPr id="296" name="補助費等平均値テキスト"/>
        <xdr:cNvSpPr txBox="1"/>
      </xdr:nvSpPr>
      <xdr:spPr>
        <a:xfrm>
          <a:off x="10528300" y="5554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89479</xdr:rowOff>
    </xdr:from>
    <xdr:to>
      <xdr:col>55</xdr:col>
      <xdr:colOff>50800</xdr:colOff>
      <xdr:row>33</xdr:row>
      <xdr:rowOff>19629</xdr:rowOff>
    </xdr:to>
    <xdr:sp macro="" textlink="">
      <xdr:nvSpPr>
        <xdr:cNvPr id="297" name="フローチャート: 判断 296"/>
        <xdr:cNvSpPr/>
      </xdr:nvSpPr>
      <xdr:spPr>
        <a:xfrm>
          <a:off x="10426700" y="557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34270</xdr:rowOff>
    </xdr:from>
    <xdr:to>
      <xdr:col>50</xdr:col>
      <xdr:colOff>114300</xdr:colOff>
      <xdr:row>37</xdr:row>
      <xdr:rowOff>39253</xdr:rowOff>
    </xdr:to>
    <xdr:cxnSp macro="">
      <xdr:nvCxnSpPr>
        <xdr:cNvPr id="298" name="直線コネクタ 297"/>
        <xdr:cNvCxnSpPr/>
      </xdr:nvCxnSpPr>
      <xdr:spPr>
        <a:xfrm>
          <a:off x="8750300" y="6377920"/>
          <a:ext cx="889000" cy="4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46152</xdr:rowOff>
    </xdr:from>
    <xdr:to>
      <xdr:col>50</xdr:col>
      <xdr:colOff>165100</xdr:colOff>
      <xdr:row>37</xdr:row>
      <xdr:rowOff>147752</xdr:rowOff>
    </xdr:to>
    <xdr:sp macro="" textlink="">
      <xdr:nvSpPr>
        <xdr:cNvPr id="299" name="フローチャート: 判断 298"/>
        <xdr:cNvSpPr/>
      </xdr:nvSpPr>
      <xdr:spPr>
        <a:xfrm>
          <a:off x="9588500" y="638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138878</xdr:rowOff>
    </xdr:from>
    <xdr:ext cx="534377" cy="259045"/>
    <xdr:sp macro="" textlink="">
      <xdr:nvSpPr>
        <xdr:cNvPr id="300" name="テキスト ボックス 299"/>
        <xdr:cNvSpPr txBox="1"/>
      </xdr:nvSpPr>
      <xdr:spPr>
        <a:xfrm>
          <a:off x="9372111" y="648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34270</xdr:rowOff>
    </xdr:from>
    <xdr:to>
      <xdr:col>45</xdr:col>
      <xdr:colOff>177800</xdr:colOff>
      <xdr:row>37</xdr:row>
      <xdr:rowOff>54790</xdr:rowOff>
    </xdr:to>
    <xdr:cxnSp macro="">
      <xdr:nvCxnSpPr>
        <xdr:cNvPr id="301" name="直線コネクタ 300"/>
        <xdr:cNvCxnSpPr/>
      </xdr:nvCxnSpPr>
      <xdr:spPr>
        <a:xfrm flipV="1">
          <a:off x="7861300" y="6377920"/>
          <a:ext cx="889000" cy="20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65164</xdr:rowOff>
    </xdr:from>
    <xdr:to>
      <xdr:col>46</xdr:col>
      <xdr:colOff>38100</xdr:colOff>
      <xdr:row>37</xdr:row>
      <xdr:rowOff>166763</xdr:rowOff>
    </xdr:to>
    <xdr:sp macro="" textlink="">
      <xdr:nvSpPr>
        <xdr:cNvPr id="302" name="フローチャート: 判断 301"/>
        <xdr:cNvSpPr/>
      </xdr:nvSpPr>
      <xdr:spPr>
        <a:xfrm>
          <a:off x="8699500" y="64088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157890</xdr:rowOff>
    </xdr:from>
    <xdr:ext cx="534377" cy="259045"/>
    <xdr:sp macro="" textlink="">
      <xdr:nvSpPr>
        <xdr:cNvPr id="303" name="テキスト ボックス 302"/>
        <xdr:cNvSpPr txBox="1"/>
      </xdr:nvSpPr>
      <xdr:spPr>
        <a:xfrm>
          <a:off x="8483111" y="650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54790</xdr:rowOff>
    </xdr:from>
    <xdr:to>
      <xdr:col>41</xdr:col>
      <xdr:colOff>50800</xdr:colOff>
      <xdr:row>37</xdr:row>
      <xdr:rowOff>72430</xdr:rowOff>
    </xdr:to>
    <xdr:cxnSp macro="">
      <xdr:nvCxnSpPr>
        <xdr:cNvPr id="304" name="直線コネクタ 303"/>
        <xdr:cNvCxnSpPr/>
      </xdr:nvCxnSpPr>
      <xdr:spPr>
        <a:xfrm flipV="1">
          <a:off x="6972300" y="6398440"/>
          <a:ext cx="889000" cy="1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85738</xdr:rowOff>
    </xdr:from>
    <xdr:to>
      <xdr:col>41</xdr:col>
      <xdr:colOff>101600</xdr:colOff>
      <xdr:row>38</xdr:row>
      <xdr:rowOff>15887</xdr:rowOff>
    </xdr:to>
    <xdr:sp macro="" textlink="">
      <xdr:nvSpPr>
        <xdr:cNvPr id="305" name="フローチャート: 判断 304"/>
        <xdr:cNvSpPr/>
      </xdr:nvSpPr>
      <xdr:spPr>
        <a:xfrm>
          <a:off x="7810500" y="64293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7014</xdr:rowOff>
    </xdr:from>
    <xdr:ext cx="534377" cy="259045"/>
    <xdr:sp macro="" textlink="">
      <xdr:nvSpPr>
        <xdr:cNvPr id="306" name="テキスト ボックス 305"/>
        <xdr:cNvSpPr txBox="1"/>
      </xdr:nvSpPr>
      <xdr:spPr>
        <a:xfrm>
          <a:off x="7594111" y="652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97130</xdr:rowOff>
    </xdr:from>
    <xdr:to>
      <xdr:col>36</xdr:col>
      <xdr:colOff>165100</xdr:colOff>
      <xdr:row>38</xdr:row>
      <xdr:rowOff>27280</xdr:rowOff>
    </xdr:to>
    <xdr:sp macro="" textlink="">
      <xdr:nvSpPr>
        <xdr:cNvPr id="307" name="フローチャート: 判断 306"/>
        <xdr:cNvSpPr/>
      </xdr:nvSpPr>
      <xdr:spPr>
        <a:xfrm>
          <a:off x="6921500" y="64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18407</xdr:rowOff>
    </xdr:from>
    <xdr:ext cx="534377" cy="259045"/>
    <xdr:sp macro="" textlink="">
      <xdr:nvSpPr>
        <xdr:cNvPr id="308" name="テキスト ボックス 307"/>
        <xdr:cNvSpPr txBox="1"/>
      </xdr:nvSpPr>
      <xdr:spPr>
        <a:xfrm>
          <a:off x="6705111" y="653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69416</xdr:rowOff>
    </xdr:from>
    <xdr:to>
      <xdr:col>55</xdr:col>
      <xdr:colOff>50800</xdr:colOff>
      <xdr:row>32</xdr:row>
      <xdr:rowOff>171016</xdr:rowOff>
    </xdr:to>
    <xdr:sp macro="" textlink="">
      <xdr:nvSpPr>
        <xdr:cNvPr id="314" name="楕円 313"/>
        <xdr:cNvSpPr/>
      </xdr:nvSpPr>
      <xdr:spPr>
        <a:xfrm>
          <a:off x="10426700" y="555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92293</xdr:rowOff>
    </xdr:from>
    <xdr:ext cx="599010" cy="259045"/>
    <xdr:sp macro="" textlink="">
      <xdr:nvSpPr>
        <xdr:cNvPr id="315" name="補助費等該当値テキスト"/>
        <xdr:cNvSpPr txBox="1"/>
      </xdr:nvSpPr>
      <xdr:spPr>
        <a:xfrm>
          <a:off x="10528300" y="5407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159903</xdr:rowOff>
    </xdr:from>
    <xdr:to>
      <xdr:col>50</xdr:col>
      <xdr:colOff>165100</xdr:colOff>
      <xdr:row>37</xdr:row>
      <xdr:rowOff>90053</xdr:rowOff>
    </xdr:to>
    <xdr:sp macro="" textlink="">
      <xdr:nvSpPr>
        <xdr:cNvPr id="316" name="楕円 315"/>
        <xdr:cNvSpPr/>
      </xdr:nvSpPr>
      <xdr:spPr>
        <a:xfrm>
          <a:off x="9588500" y="633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106580</xdr:rowOff>
    </xdr:from>
    <xdr:ext cx="534377" cy="259045"/>
    <xdr:sp macro="" textlink="">
      <xdr:nvSpPr>
        <xdr:cNvPr id="317" name="テキスト ボックス 316"/>
        <xdr:cNvSpPr txBox="1"/>
      </xdr:nvSpPr>
      <xdr:spPr>
        <a:xfrm>
          <a:off x="9372111" y="6107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154920</xdr:rowOff>
    </xdr:from>
    <xdr:to>
      <xdr:col>46</xdr:col>
      <xdr:colOff>38100</xdr:colOff>
      <xdr:row>37</xdr:row>
      <xdr:rowOff>85070</xdr:rowOff>
    </xdr:to>
    <xdr:sp macro="" textlink="">
      <xdr:nvSpPr>
        <xdr:cNvPr id="318" name="楕円 317"/>
        <xdr:cNvSpPr/>
      </xdr:nvSpPr>
      <xdr:spPr>
        <a:xfrm>
          <a:off x="8699500" y="632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101597</xdr:rowOff>
    </xdr:from>
    <xdr:ext cx="534377" cy="259045"/>
    <xdr:sp macro="" textlink="">
      <xdr:nvSpPr>
        <xdr:cNvPr id="319" name="テキスト ボックス 318"/>
        <xdr:cNvSpPr txBox="1"/>
      </xdr:nvSpPr>
      <xdr:spPr>
        <a:xfrm>
          <a:off x="8483111" y="6102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3990</xdr:rowOff>
    </xdr:from>
    <xdr:to>
      <xdr:col>41</xdr:col>
      <xdr:colOff>101600</xdr:colOff>
      <xdr:row>37</xdr:row>
      <xdr:rowOff>105590</xdr:rowOff>
    </xdr:to>
    <xdr:sp macro="" textlink="">
      <xdr:nvSpPr>
        <xdr:cNvPr id="320" name="楕円 319"/>
        <xdr:cNvSpPr/>
      </xdr:nvSpPr>
      <xdr:spPr>
        <a:xfrm>
          <a:off x="7810500" y="634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122117</xdr:rowOff>
    </xdr:from>
    <xdr:ext cx="534377" cy="259045"/>
    <xdr:sp macro="" textlink="">
      <xdr:nvSpPr>
        <xdr:cNvPr id="321" name="テキスト ボックス 320"/>
        <xdr:cNvSpPr txBox="1"/>
      </xdr:nvSpPr>
      <xdr:spPr>
        <a:xfrm>
          <a:off x="7594111" y="6122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21630</xdr:rowOff>
    </xdr:from>
    <xdr:to>
      <xdr:col>36</xdr:col>
      <xdr:colOff>165100</xdr:colOff>
      <xdr:row>37</xdr:row>
      <xdr:rowOff>123230</xdr:rowOff>
    </xdr:to>
    <xdr:sp macro="" textlink="">
      <xdr:nvSpPr>
        <xdr:cNvPr id="322" name="楕円 321"/>
        <xdr:cNvSpPr/>
      </xdr:nvSpPr>
      <xdr:spPr>
        <a:xfrm>
          <a:off x="6921500" y="636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139757</xdr:rowOff>
    </xdr:from>
    <xdr:ext cx="534377" cy="259045"/>
    <xdr:sp macro="" textlink="">
      <xdr:nvSpPr>
        <xdr:cNvPr id="323" name="テキスト ボックス 322"/>
        <xdr:cNvSpPr txBox="1"/>
      </xdr:nvSpPr>
      <xdr:spPr>
        <a:xfrm>
          <a:off x="6705111" y="6140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103253</xdr:rowOff>
    </xdr:from>
    <xdr:to>
      <xdr:col>54</xdr:col>
      <xdr:colOff>189865</xdr:colOff>
      <xdr:row>58</xdr:row>
      <xdr:rowOff>106263</xdr:rowOff>
    </xdr:to>
    <xdr:cxnSp macro="">
      <xdr:nvCxnSpPr>
        <xdr:cNvPr id="347" name="直線コネクタ 346"/>
        <xdr:cNvCxnSpPr/>
      </xdr:nvCxnSpPr>
      <xdr:spPr>
        <a:xfrm flipV="1">
          <a:off x="10475595" y="8847203"/>
          <a:ext cx="1270" cy="1203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110090</xdr:rowOff>
    </xdr:from>
    <xdr:ext cx="534377" cy="259045"/>
    <xdr:sp macro="" textlink="">
      <xdr:nvSpPr>
        <xdr:cNvPr id="348" name="普通建設事業費最小値テキスト"/>
        <xdr:cNvSpPr txBox="1"/>
      </xdr:nvSpPr>
      <xdr:spPr>
        <a:xfrm>
          <a:off x="10528300" y="10054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106263</xdr:rowOff>
    </xdr:from>
    <xdr:to>
      <xdr:col>55</xdr:col>
      <xdr:colOff>88900</xdr:colOff>
      <xdr:row>58</xdr:row>
      <xdr:rowOff>106263</xdr:rowOff>
    </xdr:to>
    <xdr:cxnSp macro="">
      <xdr:nvCxnSpPr>
        <xdr:cNvPr id="349" name="直線コネクタ 348"/>
        <xdr:cNvCxnSpPr/>
      </xdr:nvCxnSpPr>
      <xdr:spPr>
        <a:xfrm>
          <a:off x="10388600" y="1005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49930</xdr:rowOff>
    </xdr:from>
    <xdr:ext cx="599010" cy="259045"/>
    <xdr:sp macro="" textlink="">
      <xdr:nvSpPr>
        <xdr:cNvPr id="350" name="普通建設事業費最大値テキスト"/>
        <xdr:cNvSpPr txBox="1"/>
      </xdr:nvSpPr>
      <xdr:spPr>
        <a:xfrm>
          <a:off x="10528300" y="8622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103253</xdr:rowOff>
    </xdr:from>
    <xdr:to>
      <xdr:col>55</xdr:col>
      <xdr:colOff>88900</xdr:colOff>
      <xdr:row>51</xdr:row>
      <xdr:rowOff>103253</xdr:rowOff>
    </xdr:to>
    <xdr:cxnSp macro="">
      <xdr:nvCxnSpPr>
        <xdr:cNvPr id="351" name="直線コネクタ 350"/>
        <xdr:cNvCxnSpPr/>
      </xdr:nvCxnSpPr>
      <xdr:spPr>
        <a:xfrm>
          <a:off x="10388600" y="8847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98141</xdr:rowOff>
    </xdr:from>
    <xdr:to>
      <xdr:col>55</xdr:col>
      <xdr:colOff>0</xdr:colOff>
      <xdr:row>57</xdr:row>
      <xdr:rowOff>155664</xdr:rowOff>
    </xdr:to>
    <xdr:cxnSp macro="">
      <xdr:nvCxnSpPr>
        <xdr:cNvPr id="352" name="直線コネクタ 351"/>
        <xdr:cNvCxnSpPr/>
      </xdr:nvCxnSpPr>
      <xdr:spPr>
        <a:xfrm>
          <a:off x="9639300" y="9870791"/>
          <a:ext cx="838200" cy="57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22920</xdr:rowOff>
    </xdr:from>
    <xdr:ext cx="534377" cy="259045"/>
    <xdr:sp macro="" textlink="">
      <xdr:nvSpPr>
        <xdr:cNvPr id="353" name="普通建設事業費平均値テキスト"/>
        <xdr:cNvSpPr txBox="1"/>
      </xdr:nvSpPr>
      <xdr:spPr>
        <a:xfrm>
          <a:off x="10528300" y="96241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43</xdr:rowOff>
    </xdr:from>
    <xdr:to>
      <xdr:col>55</xdr:col>
      <xdr:colOff>50800</xdr:colOff>
      <xdr:row>57</xdr:row>
      <xdr:rowOff>101643</xdr:rowOff>
    </xdr:to>
    <xdr:sp macro="" textlink="">
      <xdr:nvSpPr>
        <xdr:cNvPr id="354" name="フローチャート: 判断 353"/>
        <xdr:cNvSpPr/>
      </xdr:nvSpPr>
      <xdr:spPr>
        <a:xfrm>
          <a:off x="10426700" y="977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148616</xdr:rowOff>
    </xdr:from>
    <xdr:to>
      <xdr:col>50</xdr:col>
      <xdr:colOff>114300</xdr:colOff>
      <xdr:row>57</xdr:row>
      <xdr:rowOff>98141</xdr:rowOff>
    </xdr:to>
    <xdr:cxnSp macro="">
      <xdr:nvCxnSpPr>
        <xdr:cNvPr id="355" name="直線コネクタ 354"/>
        <xdr:cNvCxnSpPr/>
      </xdr:nvCxnSpPr>
      <xdr:spPr>
        <a:xfrm>
          <a:off x="8750300" y="9749816"/>
          <a:ext cx="889000" cy="12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10140</xdr:rowOff>
    </xdr:from>
    <xdr:to>
      <xdr:col>50</xdr:col>
      <xdr:colOff>165100</xdr:colOff>
      <xdr:row>57</xdr:row>
      <xdr:rowOff>111740</xdr:rowOff>
    </xdr:to>
    <xdr:sp macro="" textlink="">
      <xdr:nvSpPr>
        <xdr:cNvPr id="356" name="フローチャート: 判断 355"/>
        <xdr:cNvSpPr/>
      </xdr:nvSpPr>
      <xdr:spPr>
        <a:xfrm>
          <a:off x="9588500" y="978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128267</xdr:rowOff>
    </xdr:from>
    <xdr:ext cx="534377" cy="259045"/>
    <xdr:sp macro="" textlink="">
      <xdr:nvSpPr>
        <xdr:cNvPr id="357" name="テキスト ボックス 356"/>
        <xdr:cNvSpPr txBox="1"/>
      </xdr:nvSpPr>
      <xdr:spPr>
        <a:xfrm>
          <a:off x="9372111" y="955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148616</xdr:rowOff>
    </xdr:from>
    <xdr:to>
      <xdr:col>45</xdr:col>
      <xdr:colOff>177800</xdr:colOff>
      <xdr:row>58</xdr:row>
      <xdr:rowOff>49334</xdr:rowOff>
    </xdr:to>
    <xdr:cxnSp macro="">
      <xdr:nvCxnSpPr>
        <xdr:cNvPr id="358" name="直線コネクタ 357"/>
        <xdr:cNvCxnSpPr/>
      </xdr:nvCxnSpPr>
      <xdr:spPr>
        <a:xfrm flipV="1">
          <a:off x="7861300" y="9749816"/>
          <a:ext cx="889000" cy="243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7168</xdr:rowOff>
    </xdr:from>
    <xdr:to>
      <xdr:col>46</xdr:col>
      <xdr:colOff>38100</xdr:colOff>
      <xdr:row>57</xdr:row>
      <xdr:rowOff>108768</xdr:rowOff>
    </xdr:to>
    <xdr:sp macro="" textlink="">
      <xdr:nvSpPr>
        <xdr:cNvPr id="359" name="フローチャート: 判断 358"/>
        <xdr:cNvSpPr/>
      </xdr:nvSpPr>
      <xdr:spPr>
        <a:xfrm>
          <a:off x="8699500" y="977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99895</xdr:rowOff>
    </xdr:from>
    <xdr:ext cx="534377" cy="259045"/>
    <xdr:sp macro="" textlink="">
      <xdr:nvSpPr>
        <xdr:cNvPr id="360" name="テキスト ボックス 359"/>
        <xdr:cNvSpPr txBox="1"/>
      </xdr:nvSpPr>
      <xdr:spPr>
        <a:xfrm>
          <a:off x="8483111" y="9872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146459</xdr:rowOff>
    </xdr:from>
    <xdr:to>
      <xdr:col>41</xdr:col>
      <xdr:colOff>50800</xdr:colOff>
      <xdr:row>58</xdr:row>
      <xdr:rowOff>49334</xdr:rowOff>
    </xdr:to>
    <xdr:cxnSp macro="">
      <xdr:nvCxnSpPr>
        <xdr:cNvPr id="361" name="直線コネクタ 360"/>
        <xdr:cNvCxnSpPr/>
      </xdr:nvCxnSpPr>
      <xdr:spPr>
        <a:xfrm>
          <a:off x="6972300" y="9919109"/>
          <a:ext cx="889000" cy="7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11550</xdr:rowOff>
    </xdr:from>
    <xdr:to>
      <xdr:col>41</xdr:col>
      <xdr:colOff>101600</xdr:colOff>
      <xdr:row>57</xdr:row>
      <xdr:rowOff>113150</xdr:rowOff>
    </xdr:to>
    <xdr:sp macro="" textlink="">
      <xdr:nvSpPr>
        <xdr:cNvPr id="362" name="フローチャート: 判断 361"/>
        <xdr:cNvSpPr/>
      </xdr:nvSpPr>
      <xdr:spPr>
        <a:xfrm>
          <a:off x="7810500" y="97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129677</xdr:rowOff>
    </xdr:from>
    <xdr:ext cx="534377" cy="259045"/>
    <xdr:sp macro="" textlink="">
      <xdr:nvSpPr>
        <xdr:cNvPr id="363" name="テキスト ボックス 362"/>
        <xdr:cNvSpPr txBox="1"/>
      </xdr:nvSpPr>
      <xdr:spPr>
        <a:xfrm>
          <a:off x="7594111" y="955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25052</xdr:rowOff>
    </xdr:from>
    <xdr:to>
      <xdr:col>36</xdr:col>
      <xdr:colOff>165100</xdr:colOff>
      <xdr:row>57</xdr:row>
      <xdr:rowOff>126652</xdr:rowOff>
    </xdr:to>
    <xdr:sp macro="" textlink="">
      <xdr:nvSpPr>
        <xdr:cNvPr id="364" name="フローチャート: 判断 363"/>
        <xdr:cNvSpPr/>
      </xdr:nvSpPr>
      <xdr:spPr>
        <a:xfrm>
          <a:off x="6921500" y="9797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143179</xdr:rowOff>
    </xdr:from>
    <xdr:ext cx="534377" cy="259045"/>
    <xdr:sp macro="" textlink="">
      <xdr:nvSpPr>
        <xdr:cNvPr id="365" name="テキスト ボックス 364"/>
        <xdr:cNvSpPr txBox="1"/>
      </xdr:nvSpPr>
      <xdr:spPr>
        <a:xfrm>
          <a:off x="6705111" y="957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104864</xdr:rowOff>
    </xdr:from>
    <xdr:to>
      <xdr:col>55</xdr:col>
      <xdr:colOff>50800</xdr:colOff>
      <xdr:row>58</xdr:row>
      <xdr:rowOff>35014</xdr:rowOff>
    </xdr:to>
    <xdr:sp macro="" textlink="">
      <xdr:nvSpPr>
        <xdr:cNvPr id="371" name="楕円 370"/>
        <xdr:cNvSpPr/>
      </xdr:nvSpPr>
      <xdr:spPr>
        <a:xfrm>
          <a:off x="10426700" y="9877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19791</xdr:rowOff>
    </xdr:from>
    <xdr:ext cx="534377" cy="259045"/>
    <xdr:sp macro="" textlink="">
      <xdr:nvSpPr>
        <xdr:cNvPr id="372" name="普通建設事業費該当値テキスト"/>
        <xdr:cNvSpPr txBox="1"/>
      </xdr:nvSpPr>
      <xdr:spPr>
        <a:xfrm>
          <a:off x="10528300" y="9792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47341</xdr:rowOff>
    </xdr:from>
    <xdr:to>
      <xdr:col>50</xdr:col>
      <xdr:colOff>165100</xdr:colOff>
      <xdr:row>57</xdr:row>
      <xdr:rowOff>148941</xdr:rowOff>
    </xdr:to>
    <xdr:sp macro="" textlink="">
      <xdr:nvSpPr>
        <xdr:cNvPr id="373" name="楕円 372"/>
        <xdr:cNvSpPr/>
      </xdr:nvSpPr>
      <xdr:spPr>
        <a:xfrm>
          <a:off x="9588500" y="981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140068</xdr:rowOff>
    </xdr:from>
    <xdr:ext cx="534377" cy="259045"/>
    <xdr:sp macro="" textlink="">
      <xdr:nvSpPr>
        <xdr:cNvPr id="374" name="テキスト ボックス 373"/>
        <xdr:cNvSpPr txBox="1"/>
      </xdr:nvSpPr>
      <xdr:spPr>
        <a:xfrm>
          <a:off x="9372111" y="991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97816</xdr:rowOff>
    </xdr:from>
    <xdr:to>
      <xdr:col>46</xdr:col>
      <xdr:colOff>38100</xdr:colOff>
      <xdr:row>57</xdr:row>
      <xdr:rowOff>27966</xdr:rowOff>
    </xdr:to>
    <xdr:sp macro="" textlink="">
      <xdr:nvSpPr>
        <xdr:cNvPr id="375" name="楕円 374"/>
        <xdr:cNvSpPr/>
      </xdr:nvSpPr>
      <xdr:spPr>
        <a:xfrm>
          <a:off x="8699500" y="969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44493</xdr:rowOff>
    </xdr:from>
    <xdr:ext cx="534377" cy="259045"/>
    <xdr:sp macro="" textlink="">
      <xdr:nvSpPr>
        <xdr:cNvPr id="376" name="テキスト ボックス 375"/>
        <xdr:cNvSpPr txBox="1"/>
      </xdr:nvSpPr>
      <xdr:spPr>
        <a:xfrm>
          <a:off x="8483111" y="947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169984</xdr:rowOff>
    </xdr:from>
    <xdr:to>
      <xdr:col>41</xdr:col>
      <xdr:colOff>101600</xdr:colOff>
      <xdr:row>58</xdr:row>
      <xdr:rowOff>100134</xdr:rowOff>
    </xdr:to>
    <xdr:sp macro="" textlink="">
      <xdr:nvSpPr>
        <xdr:cNvPr id="377" name="楕円 376"/>
        <xdr:cNvSpPr/>
      </xdr:nvSpPr>
      <xdr:spPr>
        <a:xfrm>
          <a:off x="7810500" y="994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91261</xdr:rowOff>
    </xdr:from>
    <xdr:ext cx="534377" cy="259045"/>
    <xdr:sp macro="" textlink="">
      <xdr:nvSpPr>
        <xdr:cNvPr id="378" name="テキスト ボックス 377"/>
        <xdr:cNvSpPr txBox="1"/>
      </xdr:nvSpPr>
      <xdr:spPr>
        <a:xfrm>
          <a:off x="7594111" y="1003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95659</xdr:rowOff>
    </xdr:from>
    <xdr:to>
      <xdr:col>36</xdr:col>
      <xdr:colOff>165100</xdr:colOff>
      <xdr:row>58</xdr:row>
      <xdr:rowOff>25809</xdr:rowOff>
    </xdr:to>
    <xdr:sp macro="" textlink="">
      <xdr:nvSpPr>
        <xdr:cNvPr id="379" name="楕円 378"/>
        <xdr:cNvSpPr/>
      </xdr:nvSpPr>
      <xdr:spPr>
        <a:xfrm>
          <a:off x="6921500" y="986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16936</xdr:rowOff>
    </xdr:from>
    <xdr:ext cx="534377" cy="259045"/>
    <xdr:sp macro="" textlink="">
      <xdr:nvSpPr>
        <xdr:cNvPr id="380" name="テキスト ボックス 379"/>
        <xdr:cNvSpPr txBox="1"/>
      </xdr:nvSpPr>
      <xdr:spPr>
        <a:xfrm>
          <a:off x="6705111" y="9961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152374</xdr:rowOff>
    </xdr:from>
    <xdr:to>
      <xdr:col>54</xdr:col>
      <xdr:colOff>189865</xdr:colOff>
      <xdr:row>79</xdr:row>
      <xdr:rowOff>43828</xdr:rowOff>
    </xdr:to>
    <xdr:cxnSp macro="">
      <xdr:nvCxnSpPr>
        <xdr:cNvPr id="404" name="直線コネクタ 403"/>
        <xdr:cNvCxnSpPr/>
      </xdr:nvCxnSpPr>
      <xdr:spPr>
        <a:xfrm flipV="1">
          <a:off x="10475595" y="11982424"/>
          <a:ext cx="1270" cy="1605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47655</xdr:rowOff>
    </xdr:from>
    <xdr:ext cx="313932" cy="259045"/>
    <xdr:sp macro="" textlink="">
      <xdr:nvSpPr>
        <xdr:cNvPr id="405" name="普通建設事業費 （ うち新規整備　）最小値テキスト"/>
        <xdr:cNvSpPr txBox="1"/>
      </xdr:nvSpPr>
      <xdr:spPr>
        <a:xfrm>
          <a:off x="10528300" y="13592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43828</xdr:rowOff>
    </xdr:from>
    <xdr:to>
      <xdr:col>55</xdr:col>
      <xdr:colOff>88900</xdr:colOff>
      <xdr:row>79</xdr:row>
      <xdr:rowOff>43828</xdr:rowOff>
    </xdr:to>
    <xdr:cxnSp macro="">
      <xdr:nvCxnSpPr>
        <xdr:cNvPr id="406" name="直線コネクタ 405"/>
        <xdr:cNvCxnSpPr/>
      </xdr:nvCxnSpPr>
      <xdr:spPr>
        <a:xfrm>
          <a:off x="10388600" y="13588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99051</xdr:rowOff>
    </xdr:from>
    <xdr:ext cx="599010" cy="259045"/>
    <xdr:sp macro="" textlink="">
      <xdr:nvSpPr>
        <xdr:cNvPr id="407" name="普通建設事業費 （ うち新規整備　）最大値テキスト"/>
        <xdr:cNvSpPr txBox="1"/>
      </xdr:nvSpPr>
      <xdr:spPr>
        <a:xfrm>
          <a:off x="10528300" y="11757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152374</xdr:rowOff>
    </xdr:from>
    <xdr:to>
      <xdr:col>55</xdr:col>
      <xdr:colOff>88900</xdr:colOff>
      <xdr:row>69</xdr:row>
      <xdr:rowOff>152374</xdr:rowOff>
    </xdr:to>
    <xdr:cxnSp macro="">
      <xdr:nvCxnSpPr>
        <xdr:cNvPr id="408" name="直線コネクタ 407"/>
        <xdr:cNvCxnSpPr/>
      </xdr:nvCxnSpPr>
      <xdr:spPr>
        <a:xfrm>
          <a:off x="10388600" y="11982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100355</xdr:rowOff>
    </xdr:from>
    <xdr:to>
      <xdr:col>55</xdr:col>
      <xdr:colOff>0</xdr:colOff>
      <xdr:row>78</xdr:row>
      <xdr:rowOff>115875</xdr:rowOff>
    </xdr:to>
    <xdr:cxnSp macro="">
      <xdr:nvCxnSpPr>
        <xdr:cNvPr id="409" name="直線コネクタ 408"/>
        <xdr:cNvCxnSpPr/>
      </xdr:nvCxnSpPr>
      <xdr:spPr>
        <a:xfrm flipV="1">
          <a:off x="9639300" y="13473455"/>
          <a:ext cx="838200" cy="15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11650</xdr:rowOff>
    </xdr:from>
    <xdr:ext cx="534377" cy="259045"/>
    <xdr:sp macro="" textlink="">
      <xdr:nvSpPr>
        <xdr:cNvPr id="410" name="普通建設事業費 （ うち新規整備　）平均値テキスト"/>
        <xdr:cNvSpPr txBox="1"/>
      </xdr:nvSpPr>
      <xdr:spPr>
        <a:xfrm>
          <a:off x="10528300" y="132133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160223</xdr:rowOff>
    </xdr:from>
    <xdr:to>
      <xdr:col>55</xdr:col>
      <xdr:colOff>50800</xdr:colOff>
      <xdr:row>78</xdr:row>
      <xdr:rowOff>90373</xdr:rowOff>
    </xdr:to>
    <xdr:sp macro="" textlink="">
      <xdr:nvSpPr>
        <xdr:cNvPr id="411" name="フローチャート: 判断 410"/>
        <xdr:cNvSpPr/>
      </xdr:nvSpPr>
      <xdr:spPr>
        <a:xfrm>
          <a:off x="10426700" y="1336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98704</xdr:rowOff>
    </xdr:from>
    <xdr:to>
      <xdr:col>50</xdr:col>
      <xdr:colOff>114300</xdr:colOff>
      <xdr:row>78</xdr:row>
      <xdr:rowOff>115875</xdr:rowOff>
    </xdr:to>
    <xdr:cxnSp macro="">
      <xdr:nvCxnSpPr>
        <xdr:cNvPr id="412" name="直線コネクタ 411"/>
        <xdr:cNvCxnSpPr/>
      </xdr:nvCxnSpPr>
      <xdr:spPr>
        <a:xfrm>
          <a:off x="8750300" y="13471804"/>
          <a:ext cx="889000" cy="17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13881</xdr:rowOff>
    </xdr:from>
    <xdr:to>
      <xdr:col>50</xdr:col>
      <xdr:colOff>165100</xdr:colOff>
      <xdr:row>78</xdr:row>
      <xdr:rowOff>115481</xdr:rowOff>
    </xdr:to>
    <xdr:sp macro="" textlink="">
      <xdr:nvSpPr>
        <xdr:cNvPr id="413" name="フローチャート: 判断 412"/>
        <xdr:cNvSpPr/>
      </xdr:nvSpPr>
      <xdr:spPr>
        <a:xfrm>
          <a:off x="9588500" y="1338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132008</xdr:rowOff>
    </xdr:from>
    <xdr:ext cx="534377" cy="259045"/>
    <xdr:sp macro="" textlink="">
      <xdr:nvSpPr>
        <xdr:cNvPr id="414" name="テキスト ボックス 413"/>
        <xdr:cNvSpPr txBox="1"/>
      </xdr:nvSpPr>
      <xdr:spPr>
        <a:xfrm>
          <a:off x="9372111" y="1316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98704</xdr:rowOff>
    </xdr:from>
    <xdr:to>
      <xdr:col>45</xdr:col>
      <xdr:colOff>177800</xdr:colOff>
      <xdr:row>78</xdr:row>
      <xdr:rowOff>105702</xdr:rowOff>
    </xdr:to>
    <xdr:cxnSp macro="">
      <xdr:nvCxnSpPr>
        <xdr:cNvPr id="415" name="直線コネクタ 414"/>
        <xdr:cNvCxnSpPr/>
      </xdr:nvCxnSpPr>
      <xdr:spPr>
        <a:xfrm flipV="1">
          <a:off x="7861300" y="13471804"/>
          <a:ext cx="889000" cy="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27191</xdr:rowOff>
    </xdr:from>
    <xdr:to>
      <xdr:col>46</xdr:col>
      <xdr:colOff>38100</xdr:colOff>
      <xdr:row>78</xdr:row>
      <xdr:rowOff>128791</xdr:rowOff>
    </xdr:to>
    <xdr:sp macro="" textlink="">
      <xdr:nvSpPr>
        <xdr:cNvPr id="416" name="フローチャート: 判断 415"/>
        <xdr:cNvSpPr/>
      </xdr:nvSpPr>
      <xdr:spPr>
        <a:xfrm>
          <a:off x="8699500" y="1340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145318</xdr:rowOff>
    </xdr:from>
    <xdr:ext cx="534377" cy="259045"/>
    <xdr:sp macro="" textlink="">
      <xdr:nvSpPr>
        <xdr:cNvPr id="417" name="テキスト ボックス 416"/>
        <xdr:cNvSpPr txBox="1"/>
      </xdr:nvSpPr>
      <xdr:spPr>
        <a:xfrm>
          <a:off x="8483111" y="13175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71146</xdr:rowOff>
    </xdr:from>
    <xdr:to>
      <xdr:col>41</xdr:col>
      <xdr:colOff>50800</xdr:colOff>
      <xdr:row>78</xdr:row>
      <xdr:rowOff>105702</xdr:rowOff>
    </xdr:to>
    <xdr:cxnSp macro="">
      <xdr:nvCxnSpPr>
        <xdr:cNvPr id="418" name="直線コネクタ 417"/>
        <xdr:cNvCxnSpPr/>
      </xdr:nvCxnSpPr>
      <xdr:spPr>
        <a:xfrm>
          <a:off x="6972300" y="13444246"/>
          <a:ext cx="889000" cy="3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32004</xdr:rowOff>
    </xdr:from>
    <xdr:to>
      <xdr:col>41</xdr:col>
      <xdr:colOff>101600</xdr:colOff>
      <xdr:row>78</xdr:row>
      <xdr:rowOff>133604</xdr:rowOff>
    </xdr:to>
    <xdr:sp macro="" textlink="">
      <xdr:nvSpPr>
        <xdr:cNvPr id="419" name="フローチャート: 判断 418"/>
        <xdr:cNvSpPr/>
      </xdr:nvSpPr>
      <xdr:spPr>
        <a:xfrm>
          <a:off x="7810500" y="1340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150131</xdr:rowOff>
    </xdr:from>
    <xdr:ext cx="534377" cy="259045"/>
    <xdr:sp macro="" textlink="">
      <xdr:nvSpPr>
        <xdr:cNvPr id="420" name="テキスト ボックス 419"/>
        <xdr:cNvSpPr txBox="1"/>
      </xdr:nvSpPr>
      <xdr:spPr>
        <a:xfrm>
          <a:off x="7594111" y="1318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42430</xdr:rowOff>
    </xdr:from>
    <xdr:to>
      <xdr:col>36</xdr:col>
      <xdr:colOff>165100</xdr:colOff>
      <xdr:row>78</xdr:row>
      <xdr:rowOff>144030</xdr:rowOff>
    </xdr:to>
    <xdr:sp macro="" textlink="">
      <xdr:nvSpPr>
        <xdr:cNvPr id="421" name="フローチャート: 判断 420"/>
        <xdr:cNvSpPr/>
      </xdr:nvSpPr>
      <xdr:spPr>
        <a:xfrm>
          <a:off x="6921500" y="1341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135157</xdr:rowOff>
    </xdr:from>
    <xdr:ext cx="469744" cy="259045"/>
    <xdr:sp macro="" textlink="">
      <xdr:nvSpPr>
        <xdr:cNvPr id="422" name="テキスト ボックス 421"/>
        <xdr:cNvSpPr txBox="1"/>
      </xdr:nvSpPr>
      <xdr:spPr>
        <a:xfrm>
          <a:off x="6737428" y="1350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49555</xdr:rowOff>
    </xdr:from>
    <xdr:to>
      <xdr:col>55</xdr:col>
      <xdr:colOff>50800</xdr:colOff>
      <xdr:row>78</xdr:row>
      <xdr:rowOff>151155</xdr:rowOff>
    </xdr:to>
    <xdr:sp macro="" textlink="">
      <xdr:nvSpPr>
        <xdr:cNvPr id="428" name="楕円 427"/>
        <xdr:cNvSpPr/>
      </xdr:nvSpPr>
      <xdr:spPr>
        <a:xfrm>
          <a:off x="10426700" y="1342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138650</xdr:rowOff>
    </xdr:from>
    <xdr:ext cx="469744" cy="259045"/>
    <xdr:sp macro="" textlink="">
      <xdr:nvSpPr>
        <xdr:cNvPr id="429" name="普通建設事業費 （ うち新規整備　）該当値テキスト"/>
        <xdr:cNvSpPr txBox="1"/>
      </xdr:nvSpPr>
      <xdr:spPr>
        <a:xfrm>
          <a:off x="10528300" y="1334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65075</xdr:rowOff>
    </xdr:from>
    <xdr:to>
      <xdr:col>50</xdr:col>
      <xdr:colOff>165100</xdr:colOff>
      <xdr:row>78</xdr:row>
      <xdr:rowOff>166675</xdr:rowOff>
    </xdr:to>
    <xdr:sp macro="" textlink="">
      <xdr:nvSpPr>
        <xdr:cNvPr id="430" name="楕円 429"/>
        <xdr:cNvSpPr/>
      </xdr:nvSpPr>
      <xdr:spPr>
        <a:xfrm>
          <a:off x="9588500" y="1343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157802</xdr:rowOff>
    </xdr:from>
    <xdr:ext cx="469744" cy="259045"/>
    <xdr:sp macro="" textlink="">
      <xdr:nvSpPr>
        <xdr:cNvPr id="431" name="テキスト ボックス 430"/>
        <xdr:cNvSpPr txBox="1"/>
      </xdr:nvSpPr>
      <xdr:spPr>
        <a:xfrm>
          <a:off x="9404428" y="1353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47904</xdr:rowOff>
    </xdr:from>
    <xdr:to>
      <xdr:col>46</xdr:col>
      <xdr:colOff>38100</xdr:colOff>
      <xdr:row>78</xdr:row>
      <xdr:rowOff>149504</xdr:rowOff>
    </xdr:to>
    <xdr:sp macro="" textlink="">
      <xdr:nvSpPr>
        <xdr:cNvPr id="432" name="楕円 431"/>
        <xdr:cNvSpPr/>
      </xdr:nvSpPr>
      <xdr:spPr>
        <a:xfrm>
          <a:off x="8699500" y="1342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140631</xdr:rowOff>
    </xdr:from>
    <xdr:ext cx="469744" cy="259045"/>
    <xdr:sp macro="" textlink="">
      <xdr:nvSpPr>
        <xdr:cNvPr id="433" name="テキスト ボックス 432"/>
        <xdr:cNvSpPr txBox="1"/>
      </xdr:nvSpPr>
      <xdr:spPr>
        <a:xfrm>
          <a:off x="8515428" y="13513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54902</xdr:rowOff>
    </xdr:from>
    <xdr:to>
      <xdr:col>41</xdr:col>
      <xdr:colOff>101600</xdr:colOff>
      <xdr:row>78</xdr:row>
      <xdr:rowOff>156502</xdr:rowOff>
    </xdr:to>
    <xdr:sp macro="" textlink="">
      <xdr:nvSpPr>
        <xdr:cNvPr id="434" name="楕円 433"/>
        <xdr:cNvSpPr/>
      </xdr:nvSpPr>
      <xdr:spPr>
        <a:xfrm>
          <a:off x="7810500" y="13428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147629</xdr:rowOff>
    </xdr:from>
    <xdr:ext cx="469744" cy="259045"/>
    <xdr:sp macro="" textlink="">
      <xdr:nvSpPr>
        <xdr:cNvPr id="435" name="テキスト ボックス 434"/>
        <xdr:cNvSpPr txBox="1"/>
      </xdr:nvSpPr>
      <xdr:spPr>
        <a:xfrm>
          <a:off x="7626428" y="13520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20346</xdr:rowOff>
    </xdr:from>
    <xdr:to>
      <xdr:col>36</xdr:col>
      <xdr:colOff>165100</xdr:colOff>
      <xdr:row>78</xdr:row>
      <xdr:rowOff>121946</xdr:rowOff>
    </xdr:to>
    <xdr:sp macro="" textlink="">
      <xdr:nvSpPr>
        <xdr:cNvPr id="436" name="楕円 435"/>
        <xdr:cNvSpPr/>
      </xdr:nvSpPr>
      <xdr:spPr>
        <a:xfrm>
          <a:off x="6921500" y="1339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138473</xdr:rowOff>
    </xdr:from>
    <xdr:ext cx="534377" cy="259045"/>
    <xdr:sp macro="" textlink="">
      <xdr:nvSpPr>
        <xdr:cNvPr id="437" name="テキスト ボックス 436"/>
        <xdr:cNvSpPr txBox="1"/>
      </xdr:nvSpPr>
      <xdr:spPr>
        <a:xfrm>
          <a:off x="6705111" y="13168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7" name="テキスト ボックス 456"/>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97637</xdr:rowOff>
    </xdr:from>
    <xdr:to>
      <xdr:col>54</xdr:col>
      <xdr:colOff>189865</xdr:colOff>
      <xdr:row>98</xdr:row>
      <xdr:rowOff>142139</xdr:rowOff>
    </xdr:to>
    <xdr:cxnSp macro="">
      <xdr:nvCxnSpPr>
        <xdr:cNvPr id="461" name="直線コネクタ 460"/>
        <xdr:cNvCxnSpPr/>
      </xdr:nvCxnSpPr>
      <xdr:spPr>
        <a:xfrm flipV="1">
          <a:off x="10475595" y="15699587"/>
          <a:ext cx="1270" cy="1244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145966</xdr:rowOff>
    </xdr:from>
    <xdr:ext cx="469744" cy="259045"/>
    <xdr:sp macro="" textlink="">
      <xdr:nvSpPr>
        <xdr:cNvPr id="462" name="普通建設事業費 （ うち更新整備　）最小値テキスト"/>
        <xdr:cNvSpPr txBox="1"/>
      </xdr:nvSpPr>
      <xdr:spPr>
        <a:xfrm>
          <a:off x="10528300" y="16948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142139</xdr:rowOff>
    </xdr:from>
    <xdr:to>
      <xdr:col>55</xdr:col>
      <xdr:colOff>88900</xdr:colOff>
      <xdr:row>98</xdr:row>
      <xdr:rowOff>142139</xdr:rowOff>
    </xdr:to>
    <xdr:cxnSp macro="">
      <xdr:nvCxnSpPr>
        <xdr:cNvPr id="463" name="直線コネクタ 462"/>
        <xdr:cNvCxnSpPr/>
      </xdr:nvCxnSpPr>
      <xdr:spPr>
        <a:xfrm>
          <a:off x="10388600" y="1694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44314</xdr:rowOff>
    </xdr:from>
    <xdr:ext cx="534377" cy="259045"/>
    <xdr:sp macro="" textlink="">
      <xdr:nvSpPr>
        <xdr:cNvPr id="464" name="普通建設事業費 （ うち更新整備　）最大値テキスト"/>
        <xdr:cNvSpPr txBox="1"/>
      </xdr:nvSpPr>
      <xdr:spPr>
        <a:xfrm>
          <a:off x="10528300" y="1547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97637</xdr:rowOff>
    </xdr:from>
    <xdr:to>
      <xdr:col>55</xdr:col>
      <xdr:colOff>88900</xdr:colOff>
      <xdr:row>91</xdr:row>
      <xdr:rowOff>97637</xdr:rowOff>
    </xdr:to>
    <xdr:cxnSp macro="">
      <xdr:nvCxnSpPr>
        <xdr:cNvPr id="465" name="直線コネクタ 464"/>
        <xdr:cNvCxnSpPr/>
      </xdr:nvCxnSpPr>
      <xdr:spPr>
        <a:xfrm>
          <a:off x="10388600" y="1569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56471</xdr:rowOff>
    </xdr:from>
    <xdr:to>
      <xdr:col>55</xdr:col>
      <xdr:colOff>0</xdr:colOff>
      <xdr:row>98</xdr:row>
      <xdr:rowOff>103753</xdr:rowOff>
    </xdr:to>
    <xdr:cxnSp macro="">
      <xdr:nvCxnSpPr>
        <xdr:cNvPr id="466" name="直線コネクタ 465"/>
        <xdr:cNvCxnSpPr/>
      </xdr:nvCxnSpPr>
      <xdr:spPr>
        <a:xfrm flipV="1">
          <a:off x="9639300" y="16858571"/>
          <a:ext cx="838200" cy="47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111377</xdr:rowOff>
    </xdr:from>
    <xdr:ext cx="534377" cy="259045"/>
    <xdr:sp macro="" textlink="">
      <xdr:nvSpPr>
        <xdr:cNvPr id="467" name="普通建設事業費 （ うち更新整備　）平均値テキスト"/>
        <xdr:cNvSpPr txBox="1"/>
      </xdr:nvSpPr>
      <xdr:spPr>
        <a:xfrm>
          <a:off x="10528300" y="163991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88500</xdr:rowOff>
    </xdr:from>
    <xdr:to>
      <xdr:col>55</xdr:col>
      <xdr:colOff>50800</xdr:colOff>
      <xdr:row>97</xdr:row>
      <xdr:rowOff>18650</xdr:rowOff>
    </xdr:to>
    <xdr:sp macro="" textlink="">
      <xdr:nvSpPr>
        <xdr:cNvPr id="468" name="フローチャート: 判断 467"/>
        <xdr:cNvSpPr/>
      </xdr:nvSpPr>
      <xdr:spPr>
        <a:xfrm>
          <a:off x="104267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103753</xdr:rowOff>
    </xdr:from>
    <xdr:to>
      <xdr:col>50</xdr:col>
      <xdr:colOff>114300</xdr:colOff>
      <xdr:row>98</xdr:row>
      <xdr:rowOff>147034</xdr:rowOff>
    </xdr:to>
    <xdr:cxnSp macro="">
      <xdr:nvCxnSpPr>
        <xdr:cNvPr id="469" name="直線コネクタ 468"/>
        <xdr:cNvCxnSpPr/>
      </xdr:nvCxnSpPr>
      <xdr:spPr>
        <a:xfrm flipV="1">
          <a:off x="8750300" y="16905853"/>
          <a:ext cx="889000" cy="43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103836</xdr:rowOff>
    </xdr:from>
    <xdr:to>
      <xdr:col>50</xdr:col>
      <xdr:colOff>165100</xdr:colOff>
      <xdr:row>97</xdr:row>
      <xdr:rowOff>33986</xdr:rowOff>
    </xdr:to>
    <xdr:sp macro="" textlink="">
      <xdr:nvSpPr>
        <xdr:cNvPr id="470" name="フローチャート: 判断 469"/>
        <xdr:cNvSpPr/>
      </xdr:nvSpPr>
      <xdr:spPr>
        <a:xfrm>
          <a:off x="9588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50513</xdr:rowOff>
    </xdr:from>
    <xdr:ext cx="534377" cy="259045"/>
    <xdr:sp macro="" textlink="">
      <xdr:nvSpPr>
        <xdr:cNvPr id="471" name="テキスト ボックス 470"/>
        <xdr:cNvSpPr txBox="1"/>
      </xdr:nvSpPr>
      <xdr:spPr>
        <a:xfrm>
          <a:off x="9372111" y="1633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135489</xdr:rowOff>
    </xdr:from>
    <xdr:to>
      <xdr:col>45</xdr:col>
      <xdr:colOff>177800</xdr:colOff>
      <xdr:row>98</xdr:row>
      <xdr:rowOff>147034</xdr:rowOff>
    </xdr:to>
    <xdr:cxnSp macro="">
      <xdr:nvCxnSpPr>
        <xdr:cNvPr id="472" name="直線コネクタ 471"/>
        <xdr:cNvCxnSpPr/>
      </xdr:nvCxnSpPr>
      <xdr:spPr>
        <a:xfrm>
          <a:off x="7861300" y="16937589"/>
          <a:ext cx="889000" cy="11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82004</xdr:rowOff>
    </xdr:from>
    <xdr:to>
      <xdr:col>46</xdr:col>
      <xdr:colOff>38100</xdr:colOff>
      <xdr:row>97</xdr:row>
      <xdr:rowOff>12154</xdr:rowOff>
    </xdr:to>
    <xdr:sp macro="" textlink="">
      <xdr:nvSpPr>
        <xdr:cNvPr id="473" name="フローチャート: 判断 472"/>
        <xdr:cNvSpPr/>
      </xdr:nvSpPr>
      <xdr:spPr>
        <a:xfrm>
          <a:off x="8699500" y="1654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28681</xdr:rowOff>
    </xdr:from>
    <xdr:ext cx="534377" cy="259045"/>
    <xdr:sp macro="" textlink="">
      <xdr:nvSpPr>
        <xdr:cNvPr id="474" name="テキスト ボックス 473"/>
        <xdr:cNvSpPr txBox="1"/>
      </xdr:nvSpPr>
      <xdr:spPr>
        <a:xfrm>
          <a:off x="8483111" y="1631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135489</xdr:rowOff>
    </xdr:from>
    <xdr:to>
      <xdr:col>41</xdr:col>
      <xdr:colOff>50800</xdr:colOff>
      <xdr:row>99</xdr:row>
      <xdr:rowOff>20428</xdr:rowOff>
    </xdr:to>
    <xdr:cxnSp macro="">
      <xdr:nvCxnSpPr>
        <xdr:cNvPr id="475" name="直線コネクタ 474"/>
        <xdr:cNvCxnSpPr/>
      </xdr:nvCxnSpPr>
      <xdr:spPr>
        <a:xfrm flipV="1">
          <a:off x="6972300" y="16937589"/>
          <a:ext cx="889000" cy="56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87757</xdr:rowOff>
    </xdr:from>
    <xdr:to>
      <xdr:col>41</xdr:col>
      <xdr:colOff>101600</xdr:colOff>
      <xdr:row>97</xdr:row>
      <xdr:rowOff>17907</xdr:rowOff>
    </xdr:to>
    <xdr:sp macro="" textlink="">
      <xdr:nvSpPr>
        <xdr:cNvPr id="476" name="フローチャート: 判断 475"/>
        <xdr:cNvSpPr/>
      </xdr:nvSpPr>
      <xdr:spPr>
        <a:xfrm>
          <a:off x="7810500" y="1654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34434</xdr:rowOff>
    </xdr:from>
    <xdr:ext cx="534377" cy="259045"/>
    <xdr:sp macro="" textlink="">
      <xdr:nvSpPr>
        <xdr:cNvPr id="477" name="テキスト ボックス 476"/>
        <xdr:cNvSpPr txBox="1"/>
      </xdr:nvSpPr>
      <xdr:spPr>
        <a:xfrm>
          <a:off x="7594111" y="16322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88424</xdr:rowOff>
    </xdr:from>
    <xdr:to>
      <xdr:col>36</xdr:col>
      <xdr:colOff>165100</xdr:colOff>
      <xdr:row>97</xdr:row>
      <xdr:rowOff>18574</xdr:rowOff>
    </xdr:to>
    <xdr:sp macro="" textlink="">
      <xdr:nvSpPr>
        <xdr:cNvPr id="478" name="フローチャート: 判断 477"/>
        <xdr:cNvSpPr/>
      </xdr:nvSpPr>
      <xdr:spPr>
        <a:xfrm>
          <a:off x="6921500" y="165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35101</xdr:rowOff>
    </xdr:from>
    <xdr:ext cx="534377" cy="259045"/>
    <xdr:sp macro="" textlink="">
      <xdr:nvSpPr>
        <xdr:cNvPr id="479" name="テキスト ボックス 478"/>
        <xdr:cNvSpPr txBox="1"/>
      </xdr:nvSpPr>
      <xdr:spPr>
        <a:xfrm>
          <a:off x="6705111" y="1632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5671</xdr:rowOff>
    </xdr:from>
    <xdr:to>
      <xdr:col>55</xdr:col>
      <xdr:colOff>50800</xdr:colOff>
      <xdr:row>98</xdr:row>
      <xdr:rowOff>107271</xdr:rowOff>
    </xdr:to>
    <xdr:sp macro="" textlink="">
      <xdr:nvSpPr>
        <xdr:cNvPr id="485" name="楕円 484"/>
        <xdr:cNvSpPr/>
      </xdr:nvSpPr>
      <xdr:spPr>
        <a:xfrm>
          <a:off x="10426700" y="1680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92048</xdr:rowOff>
    </xdr:from>
    <xdr:ext cx="469744" cy="259045"/>
    <xdr:sp macro="" textlink="">
      <xdr:nvSpPr>
        <xdr:cNvPr id="486" name="普通建設事業費 （ うち更新整備　）該当値テキスト"/>
        <xdr:cNvSpPr txBox="1"/>
      </xdr:nvSpPr>
      <xdr:spPr>
        <a:xfrm>
          <a:off x="10528300" y="1672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52953</xdr:rowOff>
    </xdr:from>
    <xdr:to>
      <xdr:col>50</xdr:col>
      <xdr:colOff>165100</xdr:colOff>
      <xdr:row>98</xdr:row>
      <xdr:rowOff>154553</xdr:rowOff>
    </xdr:to>
    <xdr:sp macro="" textlink="">
      <xdr:nvSpPr>
        <xdr:cNvPr id="487" name="楕円 486"/>
        <xdr:cNvSpPr/>
      </xdr:nvSpPr>
      <xdr:spPr>
        <a:xfrm>
          <a:off x="9588500" y="1685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145680</xdr:rowOff>
    </xdr:from>
    <xdr:ext cx="469744" cy="259045"/>
    <xdr:sp macro="" textlink="">
      <xdr:nvSpPr>
        <xdr:cNvPr id="488" name="テキスト ボックス 487"/>
        <xdr:cNvSpPr txBox="1"/>
      </xdr:nvSpPr>
      <xdr:spPr>
        <a:xfrm>
          <a:off x="9404428" y="1694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96234</xdr:rowOff>
    </xdr:from>
    <xdr:to>
      <xdr:col>46</xdr:col>
      <xdr:colOff>38100</xdr:colOff>
      <xdr:row>99</xdr:row>
      <xdr:rowOff>26384</xdr:rowOff>
    </xdr:to>
    <xdr:sp macro="" textlink="">
      <xdr:nvSpPr>
        <xdr:cNvPr id="489" name="楕円 488"/>
        <xdr:cNvSpPr/>
      </xdr:nvSpPr>
      <xdr:spPr>
        <a:xfrm>
          <a:off x="8699500" y="16898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17511</xdr:rowOff>
    </xdr:from>
    <xdr:ext cx="469744" cy="259045"/>
    <xdr:sp macro="" textlink="">
      <xdr:nvSpPr>
        <xdr:cNvPr id="490" name="テキスト ボックス 489"/>
        <xdr:cNvSpPr txBox="1"/>
      </xdr:nvSpPr>
      <xdr:spPr>
        <a:xfrm>
          <a:off x="8515428" y="1699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84689</xdr:rowOff>
    </xdr:from>
    <xdr:to>
      <xdr:col>41</xdr:col>
      <xdr:colOff>101600</xdr:colOff>
      <xdr:row>99</xdr:row>
      <xdr:rowOff>14839</xdr:rowOff>
    </xdr:to>
    <xdr:sp macro="" textlink="">
      <xdr:nvSpPr>
        <xdr:cNvPr id="491" name="楕円 490"/>
        <xdr:cNvSpPr/>
      </xdr:nvSpPr>
      <xdr:spPr>
        <a:xfrm>
          <a:off x="7810500" y="16886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5966</xdr:rowOff>
    </xdr:from>
    <xdr:ext cx="469744" cy="259045"/>
    <xdr:sp macro="" textlink="">
      <xdr:nvSpPr>
        <xdr:cNvPr id="492" name="テキスト ボックス 491"/>
        <xdr:cNvSpPr txBox="1"/>
      </xdr:nvSpPr>
      <xdr:spPr>
        <a:xfrm>
          <a:off x="7626428" y="16979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141078</xdr:rowOff>
    </xdr:from>
    <xdr:to>
      <xdr:col>36</xdr:col>
      <xdr:colOff>165100</xdr:colOff>
      <xdr:row>99</xdr:row>
      <xdr:rowOff>71228</xdr:rowOff>
    </xdr:to>
    <xdr:sp macro="" textlink="">
      <xdr:nvSpPr>
        <xdr:cNvPr id="493" name="楕円 492"/>
        <xdr:cNvSpPr/>
      </xdr:nvSpPr>
      <xdr:spPr>
        <a:xfrm>
          <a:off x="6921500" y="1694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62355</xdr:rowOff>
    </xdr:from>
    <xdr:ext cx="469744" cy="259045"/>
    <xdr:sp macro="" textlink="">
      <xdr:nvSpPr>
        <xdr:cNvPr id="494" name="テキスト ボックス 493"/>
        <xdr:cNvSpPr txBox="1"/>
      </xdr:nvSpPr>
      <xdr:spPr>
        <a:xfrm>
          <a:off x="6737428" y="17035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8" name="テキスト ボックス 507"/>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47193</xdr:rowOff>
    </xdr:from>
    <xdr:to>
      <xdr:col>85</xdr:col>
      <xdr:colOff>126364</xdr:colOff>
      <xdr:row>39</xdr:row>
      <xdr:rowOff>44450</xdr:rowOff>
    </xdr:to>
    <xdr:cxnSp macro="">
      <xdr:nvCxnSpPr>
        <xdr:cNvPr id="518" name="直線コネクタ 517"/>
        <xdr:cNvCxnSpPr/>
      </xdr:nvCxnSpPr>
      <xdr:spPr>
        <a:xfrm flipV="1">
          <a:off x="16317595" y="5362143"/>
          <a:ext cx="1269" cy="1368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165320</xdr:rowOff>
    </xdr:from>
    <xdr:ext cx="534377" cy="259045"/>
    <xdr:sp macro="" textlink="">
      <xdr:nvSpPr>
        <xdr:cNvPr id="521" name="災害復旧事業費最大値テキスト"/>
        <xdr:cNvSpPr txBox="1"/>
      </xdr:nvSpPr>
      <xdr:spPr>
        <a:xfrm>
          <a:off x="16370300" y="513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47193</xdr:rowOff>
    </xdr:from>
    <xdr:to>
      <xdr:col>86</xdr:col>
      <xdr:colOff>25400</xdr:colOff>
      <xdr:row>31</xdr:row>
      <xdr:rowOff>47193</xdr:rowOff>
    </xdr:to>
    <xdr:cxnSp macro="">
      <xdr:nvCxnSpPr>
        <xdr:cNvPr id="522" name="直線コネクタ 521"/>
        <xdr:cNvCxnSpPr/>
      </xdr:nvCxnSpPr>
      <xdr:spPr>
        <a:xfrm>
          <a:off x="16230600" y="5362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3" name="直線コネクタ 522"/>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109034</xdr:rowOff>
    </xdr:from>
    <xdr:ext cx="469744" cy="259045"/>
    <xdr:sp macro="" textlink="">
      <xdr:nvSpPr>
        <xdr:cNvPr id="524" name="災害復旧事業費平均値テキスト"/>
        <xdr:cNvSpPr txBox="1"/>
      </xdr:nvSpPr>
      <xdr:spPr>
        <a:xfrm>
          <a:off x="16370300" y="6452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86157</xdr:rowOff>
    </xdr:from>
    <xdr:to>
      <xdr:col>85</xdr:col>
      <xdr:colOff>177800</xdr:colOff>
      <xdr:row>39</xdr:row>
      <xdr:rowOff>16307</xdr:rowOff>
    </xdr:to>
    <xdr:sp macro="" textlink="">
      <xdr:nvSpPr>
        <xdr:cNvPr id="525" name="フローチャート: 判断 524"/>
        <xdr:cNvSpPr/>
      </xdr:nvSpPr>
      <xdr:spPr>
        <a:xfrm>
          <a:off x="16268700" y="660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26" name="直線コネクタ 525"/>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69469</xdr:rowOff>
    </xdr:from>
    <xdr:to>
      <xdr:col>81</xdr:col>
      <xdr:colOff>101600</xdr:colOff>
      <xdr:row>38</xdr:row>
      <xdr:rowOff>171069</xdr:rowOff>
    </xdr:to>
    <xdr:sp macro="" textlink="">
      <xdr:nvSpPr>
        <xdr:cNvPr id="527" name="フローチャート: 判断 526"/>
        <xdr:cNvSpPr/>
      </xdr:nvSpPr>
      <xdr:spPr>
        <a:xfrm>
          <a:off x="15430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16146</xdr:rowOff>
    </xdr:from>
    <xdr:ext cx="469744" cy="259045"/>
    <xdr:sp macro="" textlink="">
      <xdr:nvSpPr>
        <xdr:cNvPr id="528" name="テキスト ボックス 527"/>
        <xdr:cNvSpPr txBox="1"/>
      </xdr:nvSpPr>
      <xdr:spPr>
        <a:xfrm>
          <a:off x="15246428" y="635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9" name="直線コネクタ 528"/>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57810</xdr:rowOff>
    </xdr:from>
    <xdr:to>
      <xdr:col>76</xdr:col>
      <xdr:colOff>165100</xdr:colOff>
      <xdr:row>38</xdr:row>
      <xdr:rowOff>159410</xdr:rowOff>
    </xdr:to>
    <xdr:sp macro="" textlink="">
      <xdr:nvSpPr>
        <xdr:cNvPr id="530" name="フローチャート: 判断 529"/>
        <xdr:cNvSpPr/>
      </xdr:nvSpPr>
      <xdr:spPr>
        <a:xfrm>
          <a:off x="14541500" y="657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4487</xdr:rowOff>
    </xdr:from>
    <xdr:ext cx="469744" cy="259045"/>
    <xdr:sp macro="" textlink="">
      <xdr:nvSpPr>
        <xdr:cNvPr id="531" name="テキスト ボックス 530"/>
        <xdr:cNvSpPr txBox="1"/>
      </xdr:nvSpPr>
      <xdr:spPr>
        <a:xfrm>
          <a:off x="14357428" y="63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2" name="直線コネクタ 531"/>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127991</xdr:rowOff>
    </xdr:from>
    <xdr:to>
      <xdr:col>72</xdr:col>
      <xdr:colOff>38100</xdr:colOff>
      <xdr:row>39</xdr:row>
      <xdr:rowOff>58141</xdr:rowOff>
    </xdr:to>
    <xdr:sp macro="" textlink="">
      <xdr:nvSpPr>
        <xdr:cNvPr id="533" name="フローチャート: 判断 532"/>
        <xdr:cNvSpPr/>
      </xdr:nvSpPr>
      <xdr:spPr>
        <a:xfrm>
          <a:off x="13652500" y="664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74668</xdr:rowOff>
    </xdr:from>
    <xdr:ext cx="378565" cy="259045"/>
    <xdr:sp macro="" textlink="">
      <xdr:nvSpPr>
        <xdr:cNvPr id="534" name="テキスト ボックス 533"/>
        <xdr:cNvSpPr txBox="1"/>
      </xdr:nvSpPr>
      <xdr:spPr>
        <a:xfrm>
          <a:off x="13514017" y="6418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123037</xdr:rowOff>
    </xdr:from>
    <xdr:to>
      <xdr:col>67</xdr:col>
      <xdr:colOff>101600</xdr:colOff>
      <xdr:row>39</xdr:row>
      <xdr:rowOff>53187</xdr:rowOff>
    </xdr:to>
    <xdr:sp macro="" textlink="">
      <xdr:nvSpPr>
        <xdr:cNvPr id="535" name="フローチャート: 判断 534"/>
        <xdr:cNvSpPr/>
      </xdr:nvSpPr>
      <xdr:spPr>
        <a:xfrm>
          <a:off x="12763500" y="6638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69714</xdr:rowOff>
    </xdr:from>
    <xdr:ext cx="378565" cy="259045"/>
    <xdr:sp macro="" textlink="">
      <xdr:nvSpPr>
        <xdr:cNvPr id="536" name="テキスト ボックス 535"/>
        <xdr:cNvSpPr txBox="1"/>
      </xdr:nvSpPr>
      <xdr:spPr>
        <a:xfrm>
          <a:off x="12625017" y="6413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2" name="楕円 541"/>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3" name="災害復旧事業費該当値テキスト"/>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4" name="楕円 543"/>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5" name="テキスト ボックス 544"/>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6" name="楕円 545"/>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7" name="テキスト ボックス 546"/>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8" name="楕円 547"/>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9" name="テキスト ボックス 548"/>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0" name="楕円 549"/>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1" name="テキスト ボックス 550"/>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1" name="テキスト ボックス 610"/>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1" name="テキスト ボックス 620"/>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3" name="テキスト ボックス 622"/>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125984</xdr:rowOff>
    </xdr:from>
    <xdr:to>
      <xdr:col>85</xdr:col>
      <xdr:colOff>126364</xdr:colOff>
      <xdr:row>78</xdr:row>
      <xdr:rowOff>158152</xdr:rowOff>
    </xdr:to>
    <xdr:cxnSp macro="">
      <xdr:nvCxnSpPr>
        <xdr:cNvPr id="627" name="直線コネクタ 626"/>
        <xdr:cNvCxnSpPr/>
      </xdr:nvCxnSpPr>
      <xdr:spPr>
        <a:xfrm flipV="1">
          <a:off x="16317595" y="11956034"/>
          <a:ext cx="1269" cy="1575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161979</xdr:rowOff>
    </xdr:from>
    <xdr:ext cx="534377" cy="259045"/>
    <xdr:sp macro="" textlink="">
      <xdr:nvSpPr>
        <xdr:cNvPr id="628" name="公債費最小値テキスト"/>
        <xdr:cNvSpPr txBox="1"/>
      </xdr:nvSpPr>
      <xdr:spPr>
        <a:xfrm>
          <a:off x="16370300" y="13535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158152</xdr:rowOff>
    </xdr:from>
    <xdr:to>
      <xdr:col>86</xdr:col>
      <xdr:colOff>25400</xdr:colOff>
      <xdr:row>78</xdr:row>
      <xdr:rowOff>158152</xdr:rowOff>
    </xdr:to>
    <xdr:cxnSp macro="">
      <xdr:nvCxnSpPr>
        <xdr:cNvPr id="629" name="直線コネクタ 628"/>
        <xdr:cNvCxnSpPr/>
      </xdr:nvCxnSpPr>
      <xdr:spPr>
        <a:xfrm>
          <a:off x="16230600" y="13531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72661</xdr:rowOff>
    </xdr:from>
    <xdr:ext cx="534377" cy="259045"/>
    <xdr:sp macro="" textlink="">
      <xdr:nvSpPr>
        <xdr:cNvPr id="630" name="公債費最大値テキスト"/>
        <xdr:cNvSpPr txBox="1"/>
      </xdr:nvSpPr>
      <xdr:spPr>
        <a:xfrm>
          <a:off x="16370300" y="1173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125984</xdr:rowOff>
    </xdr:from>
    <xdr:to>
      <xdr:col>86</xdr:col>
      <xdr:colOff>25400</xdr:colOff>
      <xdr:row>69</xdr:row>
      <xdr:rowOff>125984</xdr:rowOff>
    </xdr:to>
    <xdr:cxnSp macro="">
      <xdr:nvCxnSpPr>
        <xdr:cNvPr id="631" name="直線コネクタ 630"/>
        <xdr:cNvCxnSpPr/>
      </xdr:nvCxnSpPr>
      <xdr:spPr>
        <a:xfrm>
          <a:off x="16230600" y="11956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134148</xdr:rowOff>
    </xdr:from>
    <xdr:to>
      <xdr:col>85</xdr:col>
      <xdr:colOff>127000</xdr:colOff>
      <xdr:row>77</xdr:row>
      <xdr:rowOff>160536</xdr:rowOff>
    </xdr:to>
    <xdr:cxnSp macro="">
      <xdr:nvCxnSpPr>
        <xdr:cNvPr id="632" name="直線コネクタ 631"/>
        <xdr:cNvCxnSpPr/>
      </xdr:nvCxnSpPr>
      <xdr:spPr>
        <a:xfrm>
          <a:off x="15481300" y="13335798"/>
          <a:ext cx="838200" cy="26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33824</xdr:rowOff>
    </xdr:from>
    <xdr:ext cx="534377" cy="259045"/>
    <xdr:sp macro="" textlink="">
      <xdr:nvSpPr>
        <xdr:cNvPr id="633" name="公債費平均値テキスト"/>
        <xdr:cNvSpPr txBox="1"/>
      </xdr:nvSpPr>
      <xdr:spPr>
        <a:xfrm>
          <a:off x="16370300" y="127211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10947</xdr:rowOff>
    </xdr:from>
    <xdr:to>
      <xdr:col>85</xdr:col>
      <xdr:colOff>177800</xdr:colOff>
      <xdr:row>75</xdr:row>
      <xdr:rowOff>112547</xdr:rowOff>
    </xdr:to>
    <xdr:sp macro="" textlink="">
      <xdr:nvSpPr>
        <xdr:cNvPr id="634" name="フローチャート: 判断 633"/>
        <xdr:cNvSpPr/>
      </xdr:nvSpPr>
      <xdr:spPr>
        <a:xfrm>
          <a:off x="16268700" y="12869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95155</xdr:rowOff>
    </xdr:from>
    <xdr:to>
      <xdr:col>81</xdr:col>
      <xdr:colOff>50800</xdr:colOff>
      <xdr:row>77</xdr:row>
      <xdr:rowOff>134148</xdr:rowOff>
    </xdr:to>
    <xdr:cxnSp macro="">
      <xdr:nvCxnSpPr>
        <xdr:cNvPr id="635" name="直線コネクタ 634"/>
        <xdr:cNvCxnSpPr/>
      </xdr:nvCxnSpPr>
      <xdr:spPr>
        <a:xfrm>
          <a:off x="14592300" y="13296805"/>
          <a:ext cx="889000" cy="38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23063</xdr:rowOff>
    </xdr:from>
    <xdr:to>
      <xdr:col>81</xdr:col>
      <xdr:colOff>101600</xdr:colOff>
      <xdr:row>75</xdr:row>
      <xdr:rowOff>124663</xdr:rowOff>
    </xdr:to>
    <xdr:sp macro="" textlink="">
      <xdr:nvSpPr>
        <xdr:cNvPr id="636" name="フローチャート: 判断 635"/>
        <xdr:cNvSpPr/>
      </xdr:nvSpPr>
      <xdr:spPr>
        <a:xfrm>
          <a:off x="15430500" y="1288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141190</xdr:rowOff>
    </xdr:from>
    <xdr:ext cx="534377" cy="259045"/>
    <xdr:sp macro="" textlink="">
      <xdr:nvSpPr>
        <xdr:cNvPr id="637" name="テキスト ボックス 636"/>
        <xdr:cNvSpPr txBox="1"/>
      </xdr:nvSpPr>
      <xdr:spPr>
        <a:xfrm>
          <a:off x="15214111" y="1265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40455</xdr:rowOff>
    </xdr:from>
    <xdr:to>
      <xdr:col>76</xdr:col>
      <xdr:colOff>114300</xdr:colOff>
      <xdr:row>77</xdr:row>
      <xdr:rowOff>95155</xdr:rowOff>
    </xdr:to>
    <xdr:cxnSp macro="">
      <xdr:nvCxnSpPr>
        <xdr:cNvPr id="638" name="直線コネクタ 637"/>
        <xdr:cNvCxnSpPr/>
      </xdr:nvCxnSpPr>
      <xdr:spPr>
        <a:xfrm>
          <a:off x="13703300" y="13242105"/>
          <a:ext cx="889000" cy="54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162313</xdr:rowOff>
    </xdr:from>
    <xdr:to>
      <xdr:col>76</xdr:col>
      <xdr:colOff>165100</xdr:colOff>
      <xdr:row>75</xdr:row>
      <xdr:rowOff>92463</xdr:rowOff>
    </xdr:to>
    <xdr:sp macro="" textlink="">
      <xdr:nvSpPr>
        <xdr:cNvPr id="639" name="フローチャート: 判断 638"/>
        <xdr:cNvSpPr/>
      </xdr:nvSpPr>
      <xdr:spPr>
        <a:xfrm>
          <a:off x="14541500" y="1284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108990</xdr:rowOff>
    </xdr:from>
    <xdr:ext cx="534377" cy="259045"/>
    <xdr:sp macro="" textlink="">
      <xdr:nvSpPr>
        <xdr:cNvPr id="640" name="テキスト ボックス 639"/>
        <xdr:cNvSpPr txBox="1"/>
      </xdr:nvSpPr>
      <xdr:spPr>
        <a:xfrm>
          <a:off x="14325111" y="1262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37255</xdr:rowOff>
    </xdr:from>
    <xdr:to>
      <xdr:col>71</xdr:col>
      <xdr:colOff>177800</xdr:colOff>
      <xdr:row>77</xdr:row>
      <xdr:rowOff>40455</xdr:rowOff>
    </xdr:to>
    <xdr:cxnSp macro="">
      <xdr:nvCxnSpPr>
        <xdr:cNvPr id="641" name="直線コネクタ 640"/>
        <xdr:cNvCxnSpPr/>
      </xdr:nvCxnSpPr>
      <xdr:spPr>
        <a:xfrm>
          <a:off x="12814300" y="13238905"/>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138049</xdr:rowOff>
    </xdr:from>
    <xdr:to>
      <xdr:col>72</xdr:col>
      <xdr:colOff>38100</xdr:colOff>
      <xdr:row>75</xdr:row>
      <xdr:rowOff>68199</xdr:rowOff>
    </xdr:to>
    <xdr:sp macro="" textlink="">
      <xdr:nvSpPr>
        <xdr:cNvPr id="642" name="フローチャート: 判断 641"/>
        <xdr:cNvSpPr/>
      </xdr:nvSpPr>
      <xdr:spPr>
        <a:xfrm>
          <a:off x="13652500" y="1282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84726</xdr:rowOff>
    </xdr:from>
    <xdr:ext cx="534377" cy="259045"/>
    <xdr:sp macro="" textlink="">
      <xdr:nvSpPr>
        <xdr:cNvPr id="643" name="テキスト ボックス 642"/>
        <xdr:cNvSpPr txBox="1"/>
      </xdr:nvSpPr>
      <xdr:spPr>
        <a:xfrm>
          <a:off x="13436111" y="12600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94354</xdr:rowOff>
    </xdr:from>
    <xdr:to>
      <xdr:col>67</xdr:col>
      <xdr:colOff>101600</xdr:colOff>
      <xdr:row>75</xdr:row>
      <xdr:rowOff>24504</xdr:rowOff>
    </xdr:to>
    <xdr:sp macro="" textlink="">
      <xdr:nvSpPr>
        <xdr:cNvPr id="644" name="フローチャート: 判断 643"/>
        <xdr:cNvSpPr/>
      </xdr:nvSpPr>
      <xdr:spPr>
        <a:xfrm>
          <a:off x="12763500" y="12781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41031</xdr:rowOff>
    </xdr:from>
    <xdr:ext cx="534377" cy="259045"/>
    <xdr:sp macro="" textlink="">
      <xdr:nvSpPr>
        <xdr:cNvPr id="645" name="テキスト ボックス 644"/>
        <xdr:cNvSpPr txBox="1"/>
      </xdr:nvSpPr>
      <xdr:spPr>
        <a:xfrm>
          <a:off x="12547111" y="12556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109736</xdr:rowOff>
    </xdr:from>
    <xdr:to>
      <xdr:col>85</xdr:col>
      <xdr:colOff>177800</xdr:colOff>
      <xdr:row>78</xdr:row>
      <xdr:rowOff>39886</xdr:rowOff>
    </xdr:to>
    <xdr:sp macro="" textlink="">
      <xdr:nvSpPr>
        <xdr:cNvPr id="651" name="楕円 650"/>
        <xdr:cNvSpPr/>
      </xdr:nvSpPr>
      <xdr:spPr>
        <a:xfrm>
          <a:off x="16268700" y="1331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88163</xdr:rowOff>
    </xdr:from>
    <xdr:ext cx="534377" cy="259045"/>
    <xdr:sp macro="" textlink="">
      <xdr:nvSpPr>
        <xdr:cNvPr id="652" name="公債費該当値テキスト"/>
        <xdr:cNvSpPr txBox="1"/>
      </xdr:nvSpPr>
      <xdr:spPr>
        <a:xfrm>
          <a:off x="16370300" y="1328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83348</xdr:rowOff>
    </xdr:from>
    <xdr:to>
      <xdr:col>81</xdr:col>
      <xdr:colOff>101600</xdr:colOff>
      <xdr:row>78</xdr:row>
      <xdr:rowOff>13498</xdr:rowOff>
    </xdr:to>
    <xdr:sp macro="" textlink="">
      <xdr:nvSpPr>
        <xdr:cNvPr id="653" name="楕円 652"/>
        <xdr:cNvSpPr/>
      </xdr:nvSpPr>
      <xdr:spPr>
        <a:xfrm>
          <a:off x="15430500" y="13284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4625</xdr:rowOff>
    </xdr:from>
    <xdr:ext cx="534377" cy="259045"/>
    <xdr:sp macro="" textlink="">
      <xdr:nvSpPr>
        <xdr:cNvPr id="654" name="テキスト ボックス 653"/>
        <xdr:cNvSpPr txBox="1"/>
      </xdr:nvSpPr>
      <xdr:spPr>
        <a:xfrm>
          <a:off x="15214111" y="13377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44355</xdr:rowOff>
    </xdr:from>
    <xdr:to>
      <xdr:col>76</xdr:col>
      <xdr:colOff>165100</xdr:colOff>
      <xdr:row>77</xdr:row>
      <xdr:rowOff>145955</xdr:rowOff>
    </xdr:to>
    <xdr:sp macro="" textlink="">
      <xdr:nvSpPr>
        <xdr:cNvPr id="655" name="楕円 654"/>
        <xdr:cNvSpPr/>
      </xdr:nvSpPr>
      <xdr:spPr>
        <a:xfrm>
          <a:off x="14541500" y="1324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137082</xdr:rowOff>
    </xdr:from>
    <xdr:ext cx="534377" cy="259045"/>
    <xdr:sp macro="" textlink="">
      <xdr:nvSpPr>
        <xdr:cNvPr id="656" name="テキスト ボックス 655"/>
        <xdr:cNvSpPr txBox="1"/>
      </xdr:nvSpPr>
      <xdr:spPr>
        <a:xfrm>
          <a:off x="14325111" y="13338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161105</xdr:rowOff>
    </xdr:from>
    <xdr:to>
      <xdr:col>72</xdr:col>
      <xdr:colOff>38100</xdr:colOff>
      <xdr:row>77</xdr:row>
      <xdr:rowOff>91255</xdr:rowOff>
    </xdr:to>
    <xdr:sp macro="" textlink="">
      <xdr:nvSpPr>
        <xdr:cNvPr id="657" name="楕円 656"/>
        <xdr:cNvSpPr/>
      </xdr:nvSpPr>
      <xdr:spPr>
        <a:xfrm>
          <a:off x="13652500" y="13191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82382</xdr:rowOff>
    </xdr:from>
    <xdr:ext cx="534377" cy="259045"/>
    <xdr:sp macro="" textlink="">
      <xdr:nvSpPr>
        <xdr:cNvPr id="658" name="テキスト ボックス 657"/>
        <xdr:cNvSpPr txBox="1"/>
      </xdr:nvSpPr>
      <xdr:spPr>
        <a:xfrm>
          <a:off x="13436111" y="13284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157905</xdr:rowOff>
    </xdr:from>
    <xdr:to>
      <xdr:col>67</xdr:col>
      <xdr:colOff>101600</xdr:colOff>
      <xdr:row>77</xdr:row>
      <xdr:rowOff>88055</xdr:rowOff>
    </xdr:to>
    <xdr:sp macro="" textlink="">
      <xdr:nvSpPr>
        <xdr:cNvPr id="659" name="楕円 658"/>
        <xdr:cNvSpPr/>
      </xdr:nvSpPr>
      <xdr:spPr>
        <a:xfrm>
          <a:off x="12763500" y="1318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79182</xdr:rowOff>
    </xdr:from>
    <xdr:ext cx="534377" cy="259045"/>
    <xdr:sp macro="" textlink="">
      <xdr:nvSpPr>
        <xdr:cNvPr id="660" name="テキスト ボックス 659"/>
        <xdr:cNvSpPr txBox="1"/>
      </xdr:nvSpPr>
      <xdr:spPr>
        <a:xfrm>
          <a:off x="12547111" y="13280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6" name="テキスト ボックス 675"/>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8" name="テキスト ボックス 677"/>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0" name="テキスト ボックス 679"/>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91557</xdr:rowOff>
    </xdr:from>
    <xdr:to>
      <xdr:col>85</xdr:col>
      <xdr:colOff>126364</xdr:colOff>
      <xdr:row>98</xdr:row>
      <xdr:rowOff>125253</xdr:rowOff>
    </xdr:to>
    <xdr:cxnSp macro="">
      <xdr:nvCxnSpPr>
        <xdr:cNvPr id="682" name="直線コネクタ 681"/>
        <xdr:cNvCxnSpPr/>
      </xdr:nvCxnSpPr>
      <xdr:spPr>
        <a:xfrm flipV="1">
          <a:off x="16317595" y="15522057"/>
          <a:ext cx="1269" cy="140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129080</xdr:rowOff>
    </xdr:from>
    <xdr:ext cx="378565" cy="259045"/>
    <xdr:sp macro="" textlink="">
      <xdr:nvSpPr>
        <xdr:cNvPr id="683" name="積立金最小値テキスト"/>
        <xdr:cNvSpPr txBox="1"/>
      </xdr:nvSpPr>
      <xdr:spPr>
        <a:xfrm>
          <a:off x="16370300" y="169311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125253</xdr:rowOff>
    </xdr:from>
    <xdr:to>
      <xdr:col>86</xdr:col>
      <xdr:colOff>25400</xdr:colOff>
      <xdr:row>98</xdr:row>
      <xdr:rowOff>125253</xdr:rowOff>
    </xdr:to>
    <xdr:cxnSp macro="">
      <xdr:nvCxnSpPr>
        <xdr:cNvPr id="684" name="直線コネクタ 683"/>
        <xdr:cNvCxnSpPr/>
      </xdr:nvCxnSpPr>
      <xdr:spPr>
        <a:xfrm>
          <a:off x="16230600" y="16927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38234</xdr:rowOff>
    </xdr:from>
    <xdr:ext cx="534377" cy="259045"/>
    <xdr:sp macro="" textlink="">
      <xdr:nvSpPr>
        <xdr:cNvPr id="685" name="積立金最大値テキスト"/>
        <xdr:cNvSpPr txBox="1"/>
      </xdr:nvSpPr>
      <xdr:spPr>
        <a:xfrm>
          <a:off x="16370300" y="1529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91557</xdr:rowOff>
    </xdr:from>
    <xdr:to>
      <xdr:col>86</xdr:col>
      <xdr:colOff>25400</xdr:colOff>
      <xdr:row>90</xdr:row>
      <xdr:rowOff>91557</xdr:rowOff>
    </xdr:to>
    <xdr:cxnSp macro="">
      <xdr:nvCxnSpPr>
        <xdr:cNvPr id="686" name="直線コネクタ 685"/>
        <xdr:cNvCxnSpPr/>
      </xdr:nvCxnSpPr>
      <xdr:spPr>
        <a:xfrm>
          <a:off x="16230600" y="1552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101135</xdr:rowOff>
    </xdr:from>
    <xdr:to>
      <xdr:col>85</xdr:col>
      <xdr:colOff>127000</xdr:colOff>
      <xdr:row>96</xdr:row>
      <xdr:rowOff>103490</xdr:rowOff>
    </xdr:to>
    <xdr:cxnSp macro="">
      <xdr:nvCxnSpPr>
        <xdr:cNvPr id="687" name="直線コネクタ 686"/>
        <xdr:cNvCxnSpPr/>
      </xdr:nvCxnSpPr>
      <xdr:spPr>
        <a:xfrm flipV="1">
          <a:off x="15481300" y="16560335"/>
          <a:ext cx="838200" cy="2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102943</xdr:rowOff>
    </xdr:from>
    <xdr:ext cx="534377" cy="259045"/>
    <xdr:sp macro="" textlink="">
      <xdr:nvSpPr>
        <xdr:cNvPr id="688" name="積立金平均値テキスト"/>
        <xdr:cNvSpPr txBox="1"/>
      </xdr:nvSpPr>
      <xdr:spPr>
        <a:xfrm>
          <a:off x="16370300" y="16562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124516</xdr:rowOff>
    </xdr:from>
    <xdr:to>
      <xdr:col>85</xdr:col>
      <xdr:colOff>177800</xdr:colOff>
      <xdr:row>97</xdr:row>
      <xdr:rowOff>54666</xdr:rowOff>
    </xdr:to>
    <xdr:sp macro="" textlink="">
      <xdr:nvSpPr>
        <xdr:cNvPr id="689" name="フローチャート: 判断 688"/>
        <xdr:cNvSpPr/>
      </xdr:nvSpPr>
      <xdr:spPr>
        <a:xfrm>
          <a:off x="16268700" y="1658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166492</xdr:rowOff>
    </xdr:from>
    <xdr:to>
      <xdr:col>81</xdr:col>
      <xdr:colOff>50800</xdr:colOff>
      <xdr:row>96</xdr:row>
      <xdr:rowOff>103490</xdr:rowOff>
    </xdr:to>
    <xdr:cxnSp macro="">
      <xdr:nvCxnSpPr>
        <xdr:cNvPr id="690" name="直線コネクタ 689"/>
        <xdr:cNvCxnSpPr/>
      </xdr:nvCxnSpPr>
      <xdr:spPr>
        <a:xfrm>
          <a:off x="14592300" y="16454242"/>
          <a:ext cx="889000" cy="108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122710</xdr:rowOff>
    </xdr:from>
    <xdr:to>
      <xdr:col>81</xdr:col>
      <xdr:colOff>101600</xdr:colOff>
      <xdr:row>97</xdr:row>
      <xdr:rowOff>52860</xdr:rowOff>
    </xdr:to>
    <xdr:sp macro="" textlink="">
      <xdr:nvSpPr>
        <xdr:cNvPr id="691" name="フローチャート: 判断 690"/>
        <xdr:cNvSpPr/>
      </xdr:nvSpPr>
      <xdr:spPr>
        <a:xfrm>
          <a:off x="15430500" y="1658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43987</xdr:rowOff>
    </xdr:from>
    <xdr:ext cx="534377" cy="259045"/>
    <xdr:sp macro="" textlink="">
      <xdr:nvSpPr>
        <xdr:cNvPr id="692" name="テキスト ボックス 691"/>
        <xdr:cNvSpPr txBox="1"/>
      </xdr:nvSpPr>
      <xdr:spPr>
        <a:xfrm>
          <a:off x="15214111" y="1667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166492</xdr:rowOff>
    </xdr:from>
    <xdr:to>
      <xdr:col>76</xdr:col>
      <xdr:colOff>114300</xdr:colOff>
      <xdr:row>96</xdr:row>
      <xdr:rowOff>89064</xdr:rowOff>
    </xdr:to>
    <xdr:cxnSp macro="">
      <xdr:nvCxnSpPr>
        <xdr:cNvPr id="693" name="直線コネクタ 692"/>
        <xdr:cNvCxnSpPr/>
      </xdr:nvCxnSpPr>
      <xdr:spPr>
        <a:xfrm flipV="1">
          <a:off x="13703300" y="16454242"/>
          <a:ext cx="889000" cy="9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160955</xdr:rowOff>
    </xdr:from>
    <xdr:to>
      <xdr:col>76</xdr:col>
      <xdr:colOff>165100</xdr:colOff>
      <xdr:row>96</xdr:row>
      <xdr:rowOff>91105</xdr:rowOff>
    </xdr:to>
    <xdr:sp macro="" textlink="">
      <xdr:nvSpPr>
        <xdr:cNvPr id="694" name="フローチャート: 判断 693"/>
        <xdr:cNvSpPr/>
      </xdr:nvSpPr>
      <xdr:spPr>
        <a:xfrm>
          <a:off x="14541500" y="164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82232</xdr:rowOff>
    </xdr:from>
    <xdr:ext cx="534377" cy="259045"/>
    <xdr:sp macro="" textlink="">
      <xdr:nvSpPr>
        <xdr:cNvPr id="695" name="テキスト ボックス 694"/>
        <xdr:cNvSpPr txBox="1"/>
      </xdr:nvSpPr>
      <xdr:spPr>
        <a:xfrm>
          <a:off x="14325111" y="16541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43506</xdr:rowOff>
    </xdr:from>
    <xdr:to>
      <xdr:col>71</xdr:col>
      <xdr:colOff>177800</xdr:colOff>
      <xdr:row>96</xdr:row>
      <xdr:rowOff>89064</xdr:rowOff>
    </xdr:to>
    <xdr:cxnSp macro="">
      <xdr:nvCxnSpPr>
        <xdr:cNvPr id="696" name="直線コネクタ 695"/>
        <xdr:cNvCxnSpPr/>
      </xdr:nvCxnSpPr>
      <xdr:spPr>
        <a:xfrm>
          <a:off x="12814300" y="16502706"/>
          <a:ext cx="889000" cy="4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127419</xdr:rowOff>
    </xdr:from>
    <xdr:to>
      <xdr:col>72</xdr:col>
      <xdr:colOff>38100</xdr:colOff>
      <xdr:row>97</xdr:row>
      <xdr:rowOff>57569</xdr:rowOff>
    </xdr:to>
    <xdr:sp macro="" textlink="">
      <xdr:nvSpPr>
        <xdr:cNvPr id="697" name="フローチャート: 判断 696"/>
        <xdr:cNvSpPr/>
      </xdr:nvSpPr>
      <xdr:spPr>
        <a:xfrm>
          <a:off x="13652500" y="1658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48696</xdr:rowOff>
    </xdr:from>
    <xdr:ext cx="534377" cy="259045"/>
    <xdr:sp macro="" textlink="">
      <xdr:nvSpPr>
        <xdr:cNvPr id="698" name="テキスト ボックス 697"/>
        <xdr:cNvSpPr txBox="1"/>
      </xdr:nvSpPr>
      <xdr:spPr>
        <a:xfrm>
          <a:off x="13436111" y="16679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36551</xdr:rowOff>
    </xdr:from>
    <xdr:to>
      <xdr:col>67</xdr:col>
      <xdr:colOff>101600</xdr:colOff>
      <xdr:row>97</xdr:row>
      <xdr:rowOff>138151</xdr:rowOff>
    </xdr:to>
    <xdr:sp macro="" textlink="">
      <xdr:nvSpPr>
        <xdr:cNvPr id="699" name="フローチャート: 判断 698"/>
        <xdr:cNvSpPr/>
      </xdr:nvSpPr>
      <xdr:spPr>
        <a:xfrm>
          <a:off x="12763500" y="166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129278</xdr:rowOff>
    </xdr:from>
    <xdr:ext cx="469744" cy="259045"/>
    <xdr:sp macro="" textlink="">
      <xdr:nvSpPr>
        <xdr:cNvPr id="700" name="テキスト ボックス 699"/>
        <xdr:cNvSpPr txBox="1"/>
      </xdr:nvSpPr>
      <xdr:spPr>
        <a:xfrm>
          <a:off x="12579428" y="1675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50335</xdr:rowOff>
    </xdr:from>
    <xdr:to>
      <xdr:col>85</xdr:col>
      <xdr:colOff>177800</xdr:colOff>
      <xdr:row>96</xdr:row>
      <xdr:rowOff>151935</xdr:rowOff>
    </xdr:to>
    <xdr:sp macro="" textlink="">
      <xdr:nvSpPr>
        <xdr:cNvPr id="706" name="楕円 705"/>
        <xdr:cNvSpPr/>
      </xdr:nvSpPr>
      <xdr:spPr>
        <a:xfrm>
          <a:off x="16268700" y="1650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73212</xdr:rowOff>
    </xdr:from>
    <xdr:ext cx="534377" cy="259045"/>
    <xdr:sp macro="" textlink="">
      <xdr:nvSpPr>
        <xdr:cNvPr id="707" name="積立金該当値テキスト"/>
        <xdr:cNvSpPr txBox="1"/>
      </xdr:nvSpPr>
      <xdr:spPr>
        <a:xfrm>
          <a:off x="16370300" y="16360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52690</xdr:rowOff>
    </xdr:from>
    <xdr:to>
      <xdr:col>81</xdr:col>
      <xdr:colOff>101600</xdr:colOff>
      <xdr:row>96</xdr:row>
      <xdr:rowOff>154290</xdr:rowOff>
    </xdr:to>
    <xdr:sp macro="" textlink="">
      <xdr:nvSpPr>
        <xdr:cNvPr id="708" name="楕円 707"/>
        <xdr:cNvSpPr/>
      </xdr:nvSpPr>
      <xdr:spPr>
        <a:xfrm>
          <a:off x="15430500" y="1651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170817</xdr:rowOff>
    </xdr:from>
    <xdr:ext cx="534377" cy="259045"/>
    <xdr:sp macro="" textlink="">
      <xdr:nvSpPr>
        <xdr:cNvPr id="709" name="テキスト ボックス 708"/>
        <xdr:cNvSpPr txBox="1"/>
      </xdr:nvSpPr>
      <xdr:spPr>
        <a:xfrm>
          <a:off x="15214111" y="1628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115692</xdr:rowOff>
    </xdr:from>
    <xdr:to>
      <xdr:col>76</xdr:col>
      <xdr:colOff>165100</xdr:colOff>
      <xdr:row>96</xdr:row>
      <xdr:rowOff>45842</xdr:rowOff>
    </xdr:to>
    <xdr:sp macro="" textlink="">
      <xdr:nvSpPr>
        <xdr:cNvPr id="710" name="楕円 709"/>
        <xdr:cNvSpPr/>
      </xdr:nvSpPr>
      <xdr:spPr>
        <a:xfrm>
          <a:off x="14541500" y="1640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62369</xdr:rowOff>
    </xdr:from>
    <xdr:ext cx="534377" cy="259045"/>
    <xdr:sp macro="" textlink="">
      <xdr:nvSpPr>
        <xdr:cNvPr id="711" name="テキスト ボックス 710"/>
        <xdr:cNvSpPr txBox="1"/>
      </xdr:nvSpPr>
      <xdr:spPr>
        <a:xfrm>
          <a:off x="14325111" y="16178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38264</xdr:rowOff>
    </xdr:from>
    <xdr:to>
      <xdr:col>72</xdr:col>
      <xdr:colOff>38100</xdr:colOff>
      <xdr:row>96</xdr:row>
      <xdr:rowOff>139864</xdr:rowOff>
    </xdr:to>
    <xdr:sp macro="" textlink="">
      <xdr:nvSpPr>
        <xdr:cNvPr id="712" name="楕円 711"/>
        <xdr:cNvSpPr/>
      </xdr:nvSpPr>
      <xdr:spPr>
        <a:xfrm>
          <a:off x="13652500" y="1649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156391</xdr:rowOff>
    </xdr:from>
    <xdr:ext cx="534377" cy="259045"/>
    <xdr:sp macro="" textlink="">
      <xdr:nvSpPr>
        <xdr:cNvPr id="713" name="テキスト ボックス 712"/>
        <xdr:cNvSpPr txBox="1"/>
      </xdr:nvSpPr>
      <xdr:spPr>
        <a:xfrm>
          <a:off x="13436111" y="16272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164156</xdr:rowOff>
    </xdr:from>
    <xdr:to>
      <xdr:col>67</xdr:col>
      <xdr:colOff>101600</xdr:colOff>
      <xdr:row>96</xdr:row>
      <xdr:rowOff>94306</xdr:rowOff>
    </xdr:to>
    <xdr:sp macro="" textlink="">
      <xdr:nvSpPr>
        <xdr:cNvPr id="714" name="楕円 713"/>
        <xdr:cNvSpPr/>
      </xdr:nvSpPr>
      <xdr:spPr>
        <a:xfrm>
          <a:off x="12763500" y="1645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110833</xdr:rowOff>
    </xdr:from>
    <xdr:ext cx="534377" cy="259045"/>
    <xdr:sp macro="" textlink="">
      <xdr:nvSpPr>
        <xdr:cNvPr id="715" name="テキスト ボックス 714"/>
        <xdr:cNvSpPr txBox="1"/>
      </xdr:nvSpPr>
      <xdr:spPr>
        <a:xfrm>
          <a:off x="12547111" y="16227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9" name="テキスト ボックス 728"/>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1" name="テキスト ボックス 730"/>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3" name="テキスト ボックス 732"/>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5" name="テキスト ボックス 73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101981</xdr:rowOff>
    </xdr:from>
    <xdr:to>
      <xdr:col>116</xdr:col>
      <xdr:colOff>62864</xdr:colOff>
      <xdr:row>39</xdr:row>
      <xdr:rowOff>44450</xdr:rowOff>
    </xdr:to>
    <xdr:cxnSp macro="">
      <xdr:nvCxnSpPr>
        <xdr:cNvPr id="739" name="直線コネクタ 738"/>
        <xdr:cNvCxnSpPr/>
      </xdr:nvCxnSpPr>
      <xdr:spPr>
        <a:xfrm flipV="1">
          <a:off x="22159595" y="5245481"/>
          <a:ext cx="1269" cy="1485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0"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48658</xdr:rowOff>
    </xdr:from>
    <xdr:ext cx="469744" cy="259045"/>
    <xdr:sp macro="" textlink="">
      <xdr:nvSpPr>
        <xdr:cNvPr id="742" name="投資及び出資金最大値テキスト"/>
        <xdr:cNvSpPr txBox="1"/>
      </xdr:nvSpPr>
      <xdr:spPr>
        <a:xfrm>
          <a:off x="22212300" y="5020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101981</xdr:rowOff>
    </xdr:from>
    <xdr:to>
      <xdr:col>116</xdr:col>
      <xdr:colOff>152400</xdr:colOff>
      <xdr:row>30</xdr:row>
      <xdr:rowOff>101981</xdr:rowOff>
    </xdr:to>
    <xdr:cxnSp macro="">
      <xdr:nvCxnSpPr>
        <xdr:cNvPr id="743" name="直線コネクタ 742"/>
        <xdr:cNvCxnSpPr/>
      </xdr:nvCxnSpPr>
      <xdr:spPr>
        <a:xfrm>
          <a:off x="22072600" y="5245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160164</xdr:rowOff>
    </xdr:from>
    <xdr:ext cx="469744" cy="259045"/>
    <xdr:sp macro="" textlink="">
      <xdr:nvSpPr>
        <xdr:cNvPr id="745" name="投資及び出資金平均値テキスト"/>
        <xdr:cNvSpPr txBox="1"/>
      </xdr:nvSpPr>
      <xdr:spPr>
        <a:xfrm>
          <a:off x="22212300" y="63323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137287</xdr:rowOff>
    </xdr:from>
    <xdr:to>
      <xdr:col>116</xdr:col>
      <xdr:colOff>114300</xdr:colOff>
      <xdr:row>38</xdr:row>
      <xdr:rowOff>67437</xdr:rowOff>
    </xdr:to>
    <xdr:sp macro="" textlink="">
      <xdr:nvSpPr>
        <xdr:cNvPr id="746" name="フローチャート: 判断 745"/>
        <xdr:cNvSpPr/>
      </xdr:nvSpPr>
      <xdr:spPr>
        <a:xfrm>
          <a:off x="221107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12319</xdr:rowOff>
    </xdr:from>
    <xdr:to>
      <xdr:col>112</xdr:col>
      <xdr:colOff>38100</xdr:colOff>
      <xdr:row>38</xdr:row>
      <xdr:rowOff>113919</xdr:rowOff>
    </xdr:to>
    <xdr:sp macro="" textlink="">
      <xdr:nvSpPr>
        <xdr:cNvPr id="748" name="フローチャート: 判断 747"/>
        <xdr:cNvSpPr/>
      </xdr:nvSpPr>
      <xdr:spPr>
        <a:xfrm>
          <a:off x="21272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130446</xdr:rowOff>
    </xdr:from>
    <xdr:ext cx="378565" cy="259045"/>
    <xdr:sp macro="" textlink="">
      <xdr:nvSpPr>
        <xdr:cNvPr id="749" name="テキスト ボックス 748"/>
        <xdr:cNvSpPr txBox="1"/>
      </xdr:nvSpPr>
      <xdr:spPr>
        <a:xfrm>
          <a:off x="21134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148146</xdr:rowOff>
    </xdr:from>
    <xdr:to>
      <xdr:col>107</xdr:col>
      <xdr:colOff>101600</xdr:colOff>
      <xdr:row>38</xdr:row>
      <xdr:rowOff>78296</xdr:rowOff>
    </xdr:to>
    <xdr:sp macro="" textlink="">
      <xdr:nvSpPr>
        <xdr:cNvPr id="751" name="フローチャート: 判断 750"/>
        <xdr:cNvSpPr/>
      </xdr:nvSpPr>
      <xdr:spPr>
        <a:xfrm>
          <a:off x="20383500" y="649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94823</xdr:rowOff>
    </xdr:from>
    <xdr:ext cx="378565" cy="259045"/>
    <xdr:sp macro="" textlink="">
      <xdr:nvSpPr>
        <xdr:cNvPr id="752" name="テキスト ボックス 751"/>
        <xdr:cNvSpPr txBox="1"/>
      </xdr:nvSpPr>
      <xdr:spPr>
        <a:xfrm>
          <a:off x="20245017" y="6267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xdr:rowOff>
    </xdr:from>
    <xdr:to>
      <xdr:col>102</xdr:col>
      <xdr:colOff>165100</xdr:colOff>
      <xdr:row>38</xdr:row>
      <xdr:rowOff>102489</xdr:rowOff>
    </xdr:to>
    <xdr:sp macro="" textlink="">
      <xdr:nvSpPr>
        <xdr:cNvPr id="754" name="フローチャート: 判断 753"/>
        <xdr:cNvSpPr/>
      </xdr:nvSpPr>
      <xdr:spPr>
        <a:xfrm>
          <a:off x="19494500" y="651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119016</xdr:rowOff>
    </xdr:from>
    <xdr:ext cx="378565" cy="259045"/>
    <xdr:sp macro="" textlink="">
      <xdr:nvSpPr>
        <xdr:cNvPr id="755" name="テキスト ボックス 754"/>
        <xdr:cNvSpPr txBox="1"/>
      </xdr:nvSpPr>
      <xdr:spPr>
        <a:xfrm>
          <a:off x="19356017" y="6291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46419</xdr:rowOff>
    </xdr:from>
    <xdr:to>
      <xdr:col>98</xdr:col>
      <xdr:colOff>38100</xdr:colOff>
      <xdr:row>38</xdr:row>
      <xdr:rowOff>148019</xdr:rowOff>
    </xdr:to>
    <xdr:sp macro="" textlink="">
      <xdr:nvSpPr>
        <xdr:cNvPr id="756" name="フローチャート: 判断 755"/>
        <xdr:cNvSpPr/>
      </xdr:nvSpPr>
      <xdr:spPr>
        <a:xfrm>
          <a:off x="18605500" y="6561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164545</xdr:rowOff>
    </xdr:from>
    <xdr:ext cx="378565" cy="259045"/>
    <xdr:sp macro="" textlink="">
      <xdr:nvSpPr>
        <xdr:cNvPr id="757" name="テキスト ボックス 756"/>
        <xdr:cNvSpPr txBox="1"/>
      </xdr:nvSpPr>
      <xdr:spPr>
        <a:xfrm>
          <a:off x="18467017" y="63367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4"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17399</xdr:rowOff>
    </xdr:from>
    <xdr:to>
      <xdr:col>116</xdr:col>
      <xdr:colOff>62864</xdr:colOff>
      <xdr:row>59</xdr:row>
      <xdr:rowOff>44450</xdr:rowOff>
    </xdr:to>
    <xdr:cxnSp macro="">
      <xdr:nvCxnSpPr>
        <xdr:cNvPr id="796" name="直線コネクタ 795"/>
        <xdr:cNvCxnSpPr/>
      </xdr:nvCxnSpPr>
      <xdr:spPr>
        <a:xfrm flipV="1">
          <a:off x="22159595" y="8589899"/>
          <a:ext cx="1269"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135526</xdr:rowOff>
    </xdr:from>
    <xdr:ext cx="534377" cy="259045"/>
    <xdr:sp macro="" textlink="">
      <xdr:nvSpPr>
        <xdr:cNvPr id="799" name="貸付金最大値テキスト"/>
        <xdr:cNvSpPr txBox="1"/>
      </xdr:nvSpPr>
      <xdr:spPr>
        <a:xfrm>
          <a:off x="22212300" y="836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17399</xdr:rowOff>
    </xdr:from>
    <xdr:to>
      <xdr:col>116</xdr:col>
      <xdr:colOff>152400</xdr:colOff>
      <xdr:row>50</xdr:row>
      <xdr:rowOff>17399</xdr:rowOff>
    </xdr:to>
    <xdr:cxnSp macro="">
      <xdr:nvCxnSpPr>
        <xdr:cNvPr id="800" name="直線コネクタ 799"/>
        <xdr:cNvCxnSpPr/>
      </xdr:nvCxnSpPr>
      <xdr:spPr>
        <a:xfrm>
          <a:off x="22072600" y="8589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44431</xdr:rowOff>
    </xdr:from>
    <xdr:to>
      <xdr:col>116</xdr:col>
      <xdr:colOff>63500</xdr:colOff>
      <xdr:row>59</xdr:row>
      <xdr:rowOff>44450</xdr:rowOff>
    </xdr:to>
    <xdr:cxnSp macro="">
      <xdr:nvCxnSpPr>
        <xdr:cNvPr id="801" name="直線コネクタ 800"/>
        <xdr:cNvCxnSpPr/>
      </xdr:nvCxnSpPr>
      <xdr:spPr>
        <a:xfrm>
          <a:off x="21323300" y="10159981"/>
          <a:ext cx="8382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84402</xdr:rowOff>
    </xdr:from>
    <xdr:ext cx="469744" cy="259045"/>
    <xdr:sp macro="" textlink="">
      <xdr:nvSpPr>
        <xdr:cNvPr id="802" name="貸付金平均値テキスト"/>
        <xdr:cNvSpPr txBox="1"/>
      </xdr:nvSpPr>
      <xdr:spPr>
        <a:xfrm>
          <a:off x="22212300" y="9857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61525</xdr:rowOff>
    </xdr:from>
    <xdr:to>
      <xdr:col>116</xdr:col>
      <xdr:colOff>114300</xdr:colOff>
      <xdr:row>58</xdr:row>
      <xdr:rowOff>163125</xdr:rowOff>
    </xdr:to>
    <xdr:sp macro="" textlink="">
      <xdr:nvSpPr>
        <xdr:cNvPr id="803" name="フローチャート: 判断 802"/>
        <xdr:cNvSpPr/>
      </xdr:nvSpPr>
      <xdr:spPr>
        <a:xfrm>
          <a:off x="221107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44374</xdr:rowOff>
    </xdr:from>
    <xdr:to>
      <xdr:col>111</xdr:col>
      <xdr:colOff>177800</xdr:colOff>
      <xdr:row>59</xdr:row>
      <xdr:rowOff>44431</xdr:rowOff>
    </xdr:to>
    <xdr:cxnSp macro="">
      <xdr:nvCxnSpPr>
        <xdr:cNvPr id="804" name="直線コネクタ 803"/>
        <xdr:cNvCxnSpPr/>
      </xdr:nvCxnSpPr>
      <xdr:spPr>
        <a:xfrm>
          <a:off x="20434300" y="10159924"/>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82499</xdr:rowOff>
    </xdr:from>
    <xdr:to>
      <xdr:col>112</xdr:col>
      <xdr:colOff>38100</xdr:colOff>
      <xdr:row>59</xdr:row>
      <xdr:rowOff>12649</xdr:rowOff>
    </xdr:to>
    <xdr:sp macro="" textlink="">
      <xdr:nvSpPr>
        <xdr:cNvPr id="805" name="フローチャート: 判断 804"/>
        <xdr:cNvSpPr/>
      </xdr:nvSpPr>
      <xdr:spPr>
        <a:xfrm>
          <a:off x="21272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29176</xdr:rowOff>
    </xdr:from>
    <xdr:ext cx="469744" cy="259045"/>
    <xdr:sp macro="" textlink="">
      <xdr:nvSpPr>
        <xdr:cNvPr id="806" name="テキスト ボックス 805"/>
        <xdr:cNvSpPr txBox="1"/>
      </xdr:nvSpPr>
      <xdr:spPr>
        <a:xfrm>
          <a:off x="21088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44374</xdr:rowOff>
    </xdr:from>
    <xdr:to>
      <xdr:col>107</xdr:col>
      <xdr:colOff>50800</xdr:colOff>
      <xdr:row>59</xdr:row>
      <xdr:rowOff>44374</xdr:rowOff>
    </xdr:to>
    <xdr:cxnSp macro="">
      <xdr:nvCxnSpPr>
        <xdr:cNvPr id="807" name="直線コネクタ 806"/>
        <xdr:cNvCxnSpPr/>
      </xdr:nvCxnSpPr>
      <xdr:spPr>
        <a:xfrm>
          <a:off x="19545300" y="101599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92539</xdr:rowOff>
    </xdr:from>
    <xdr:to>
      <xdr:col>107</xdr:col>
      <xdr:colOff>101600</xdr:colOff>
      <xdr:row>59</xdr:row>
      <xdr:rowOff>22689</xdr:rowOff>
    </xdr:to>
    <xdr:sp macro="" textlink="">
      <xdr:nvSpPr>
        <xdr:cNvPr id="808" name="フローチャート: 判断 807"/>
        <xdr:cNvSpPr/>
      </xdr:nvSpPr>
      <xdr:spPr>
        <a:xfrm>
          <a:off x="20383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39216</xdr:rowOff>
    </xdr:from>
    <xdr:ext cx="469744" cy="259045"/>
    <xdr:sp macro="" textlink="">
      <xdr:nvSpPr>
        <xdr:cNvPr id="809" name="テキスト ボックス 808"/>
        <xdr:cNvSpPr txBox="1"/>
      </xdr:nvSpPr>
      <xdr:spPr>
        <a:xfrm>
          <a:off x="20199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44374</xdr:rowOff>
    </xdr:from>
    <xdr:to>
      <xdr:col>102</xdr:col>
      <xdr:colOff>114300</xdr:colOff>
      <xdr:row>59</xdr:row>
      <xdr:rowOff>44374</xdr:rowOff>
    </xdr:to>
    <xdr:cxnSp macro="">
      <xdr:nvCxnSpPr>
        <xdr:cNvPr id="810" name="直線コネクタ 809"/>
        <xdr:cNvCxnSpPr/>
      </xdr:nvCxnSpPr>
      <xdr:spPr>
        <a:xfrm>
          <a:off x="18656300" y="101599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87414</xdr:rowOff>
    </xdr:from>
    <xdr:to>
      <xdr:col>102</xdr:col>
      <xdr:colOff>165100</xdr:colOff>
      <xdr:row>59</xdr:row>
      <xdr:rowOff>17564</xdr:rowOff>
    </xdr:to>
    <xdr:sp macro="" textlink="">
      <xdr:nvSpPr>
        <xdr:cNvPr id="811" name="フローチャート: 判断 810"/>
        <xdr:cNvSpPr/>
      </xdr:nvSpPr>
      <xdr:spPr>
        <a:xfrm>
          <a:off x="19494500" y="1003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34091</xdr:rowOff>
    </xdr:from>
    <xdr:ext cx="469744" cy="259045"/>
    <xdr:sp macro="" textlink="">
      <xdr:nvSpPr>
        <xdr:cNvPr id="812" name="テキスト ボックス 811"/>
        <xdr:cNvSpPr txBox="1"/>
      </xdr:nvSpPr>
      <xdr:spPr>
        <a:xfrm>
          <a:off x="19310428" y="980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90767</xdr:rowOff>
    </xdr:from>
    <xdr:to>
      <xdr:col>98</xdr:col>
      <xdr:colOff>38100</xdr:colOff>
      <xdr:row>59</xdr:row>
      <xdr:rowOff>20917</xdr:rowOff>
    </xdr:to>
    <xdr:sp macro="" textlink="">
      <xdr:nvSpPr>
        <xdr:cNvPr id="813" name="フローチャート: 判断 812"/>
        <xdr:cNvSpPr/>
      </xdr:nvSpPr>
      <xdr:spPr>
        <a:xfrm>
          <a:off x="18605500" y="1003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37444</xdr:rowOff>
    </xdr:from>
    <xdr:ext cx="469744" cy="259045"/>
    <xdr:sp macro="" textlink="">
      <xdr:nvSpPr>
        <xdr:cNvPr id="814" name="テキスト ボックス 813"/>
        <xdr:cNvSpPr txBox="1"/>
      </xdr:nvSpPr>
      <xdr:spPr>
        <a:xfrm>
          <a:off x="18421428" y="9810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0" name="楕円 819"/>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1"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165081</xdr:rowOff>
    </xdr:from>
    <xdr:to>
      <xdr:col>112</xdr:col>
      <xdr:colOff>38100</xdr:colOff>
      <xdr:row>59</xdr:row>
      <xdr:rowOff>95231</xdr:rowOff>
    </xdr:to>
    <xdr:sp macro="" textlink="">
      <xdr:nvSpPr>
        <xdr:cNvPr id="822" name="楕円 821"/>
        <xdr:cNvSpPr/>
      </xdr:nvSpPr>
      <xdr:spPr>
        <a:xfrm>
          <a:off x="21272500" y="101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86358</xdr:rowOff>
    </xdr:from>
    <xdr:ext cx="249299" cy="259045"/>
    <xdr:sp macro="" textlink="">
      <xdr:nvSpPr>
        <xdr:cNvPr id="823" name="テキスト ボックス 822"/>
        <xdr:cNvSpPr txBox="1"/>
      </xdr:nvSpPr>
      <xdr:spPr>
        <a:xfrm>
          <a:off x="21198650" y="10201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165024</xdr:rowOff>
    </xdr:from>
    <xdr:to>
      <xdr:col>107</xdr:col>
      <xdr:colOff>101600</xdr:colOff>
      <xdr:row>59</xdr:row>
      <xdr:rowOff>95174</xdr:rowOff>
    </xdr:to>
    <xdr:sp macro="" textlink="">
      <xdr:nvSpPr>
        <xdr:cNvPr id="824" name="楕円 823"/>
        <xdr:cNvSpPr/>
      </xdr:nvSpPr>
      <xdr:spPr>
        <a:xfrm>
          <a:off x="20383500" y="1010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86301</xdr:rowOff>
    </xdr:from>
    <xdr:ext cx="249299" cy="259045"/>
    <xdr:sp macro="" textlink="">
      <xdr:nvSpPr>
        <xdr:cNvPr id="825" name="テキスト ボックス 824"/>
        <xdr:cNvSpPr txBox="1"/>
      </xdr:nvSpPr>
      <xdr:spPr>
        <a:xfrm>
          <a:off x="20309650" y="102018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165024</xdr:rowOff>
    </xdr:from>
    <xdr:to>
      <xdr:col>102</xdr:col>
      <xdr:colOff>165100</xdr:colOff>
      <xdr:row>59</xdr:row>
      <xdr:rowOff>95174</xdr:rowOff>
    </xdr:to>
    <xdr:sp macro="" textlink="">
      <xdr:nvSpPr>
        <xdr:cNvPr id="826" name="楕円 825"/>
        <xdr:cNvSpPr/>
      </xdr:nvSpPr>
      <xdr:spPr>
        <a:xfrm>
          <a:off x="19494500" y="1010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86301</xdr:rowOff>
    </xdr:from>
    <xdr:ext cx="249299" cy="259045"/>
    <xdr:sp macro="" textlink="">
      <xdr:nvSpPr>
        <xdr:cNvPr id="827" name="テキスト ボックス 826"/>
        <xdr:cNvSpPr txBox="1"/>
      </xdr:nvSpPr>
      <xdr:spPr>
        <a:xfrm>
          <a:off x="19420650" y="102018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165024</xdr:rowOff>
    </xdr:from>
    <xdr:to>
      <xdr:col>98</xdr:col>
      <xdr:colOff>38100</xdr:colOff>
      <xdr:row>59</xdr:row>
      <xdr:rowOff>95174</xdr:rowOff>
    </xdr:to>
    <xdr:sp macro="" textlink="">
      <xdr:nvSpPr>
        <xdr:cNvPr id="828" name="楕円 827"/>
        <xdr:cNvSpPr/>
      </xdr:nvSpPr>
      <xdr:spPr>
        <a:xfrm>
          <a:off x="18605500" y="1010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86301</xdr:rowOff>
    </xdr:from>
    <xdr:ext cx="249299" cy="259045"/>
    <xdr:sp macro="" textlink="">
      <xdr:nvSpPr>
        <xdr:cNvPr id="829" name="テキスト ボックス 828"/>
        <xdr:cNvSpPr txBox="1"/>
      </xdr:nvSpPr>
      <xdr:spPr>
        <a:xfrm>
          <a:off x="18531650" y="102018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28563</xdr:rowOff>
    </xdr:from>
    <xdr:to>
      <xdr:col>116</xdr:col>
      <xdr:colOff>62864</xdr:colOff>
      <xdr:row>78</xdr:row>
      <xdr:rowOff>160007</xdr:rowOff>
    </xdr:to>
    <xdr:cxnSp macro="">
      <xdr:nvCxnSpPr>
        <xdr:cNvPr id="854" name="直線コネクタ 853"/>
        <xdr:cNvCxnSpPr/>
      </xdr:nvCxnSpPr>
      <xdr:spPr>
        <a:xfrm flipV="1">
          <a:off x="22159595" y="12201513"/>
          <a:ext cx="1269" cy="1331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163834</xdr:rowOff>
    </xdr:from>
    <xdr:ext cx="534377" cy="259045"/>
    <xdr:sp macro="" textlink="">
      <xdr:nvSpPr>
        <xdr:cNvPr id="855" name="繰出金最小値テキスト"/>
        <xdr:cNvSpPr txBox="1"/>
      </xdr:nvSpPr>
      <xdr:spPr>
        <a:xfrm>
          <a:off x="22212300" y="13536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160007</xdr:rowOff>
    </xdr:from>
    <xdr:to>
      <xdr:col>116</xdr:col>
      <xdr:colOff>152400</xdr:colOff>
      <xdr:row>78</xdr:row>
      <xdr:rowOff>160007</xdr:rowOff>
    </xdr:to>
    <xdr:cxnSp macro="">
      <xdr:nvCxnSpPr>
        <xdr:cNvPr id="856" name="直線コネクタ 855"/>
        <xdr:cNvCxnSpPr/>
      </xdr:nvCxnSpPr>
      <xdr:spPr>
        <a:xfrm>
          <a:off x="22072600" y="13533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146690</xdr:rowOff>
    </xdr:from>
    <xdr:ext cx="534377" cy="259045"/>
    <xdr:sp macro="" textlink="">
      <xdr:nvSpPr>
        <xdr:cNvPr id="857" name="繰出金最大値テキスト"/>
        <xdr:cNvSpPr txBox="1"/>
      </xdr:nvSpPr>
      <xdr:spPr>
        <a:xfrm>
          <a:off x="22212300" y="11976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28563</xdr:rowOff>
    </xdr:from>
    <xdr:to>
      <xdr:col>116</xdr:col>
      <xdr:colOff>152400</xdr:colOff>
      <xdr:row>71</xdr:row>
      <xdr:rowOff>28563</xdr:rowOff>
    </xdr:to>
    <xdr:cxnSp macro="">
      <xdr:nvCxnSpPr>
        <xdr:cNvPr id="858" name="直線コネクタ 857"/>
        <xdr:cNvCxnSpPr/>
      </xdr:nvCxnSpPr>
      <xdr:spPr>
        <a:xfrm>
          <a:off x="22072600" y="12201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121983</xdr:rowOff>
    </xdr:from>
    <xdr:to>
      <xdr:col>116</xdr:col>
      <xdr:colOff>63500</xdr:colOff>
      <xdr:row>77</xdr:row>
      <xdr:rowOff>84683</xdr:rowOff>
    </xdr:to>
    <xdr:cxnSp macro="">
      <xdr:nvCxnSpPr>
        <xdr:cNvPr id="859" name="直線コネクタ 858"/>
        <xdr:cNvCxnSpPr/>
      </xdr:nvCxnSpPr>
      <xdr:spPr>
        <a:xfrm>
          <a:off x="21323300" y="13152183"/>
          <a:ext cx="838200" cy="13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92727</xdr:rowOff>
    </xdr:from>
    <xdr:ext cx="534377" cy="259045"/>
    <xdr:sp macro="" textlink="">
      <xdr:nvSpPr>
        <xdr:cNvPr id="860" name="繰出金平均値テキスト"/>
        <xdr:cNvSpPr txBox="1"/>
      </xdr:nvSpPr>
      <xdr:spPr>
        <a:xfrm>
          <a:off x="22212300" y="12780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69850</xdr:rowOff>
    </xdr:from>
    <xdr:to>
      <xdr:col>116</xdr:col>
      <xdr:colOff>114300</xdr:colOff>
      <xdr:row>76</xdr:row>
      <xdr:rowOff>0</xdr:rowOff>
    </xdr:to>
    <xdr:sp macro="" textlink="">
      <xdr:nvSpPr>
        <xdr:cNvPr id="861" name="フローチャート: 判断 860"/>
        <xdr:cNvSpPr/>
      </xdr:nvSpPr>
      <xdr:spPr>
        <a:xfrm>
          <a:off x="221107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121983</xdr:rowOff>
    </xdr:from>
    <xdr:to>
      <xdr:col>111</xdr:col>
      <xdr:colOff>177800</xdr:colOff>
      <xdr:row>77</xdr:row>
      <xdr:rowOff>2921</xdr:rowOff>
    </xdr:to>
    <xdr:cxnSp macro="">
      <xdr:nvCxnSpPr>
        <xdr:cNvPr id="862" name="直線コネクタ 861"/>
        <xdr:cNvCxnSpPr/>
      </xdr:nvCxnSpPr>
      <xdr:spPr>
        <a:xfrm flipV="1">
          <a:off x="20434300" y="13152183"/>
          <a:ext cx="889000" cy="52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149975</xdr:rowOff>
    </xdr:from>
    <xdr:to>
      <xdr:col>112</xdr:col>
      <xdr:colOff>38100</xdr:colOff>
      <xdr:row>75</xdr:row>
      <xdr:rowOff>80125</xdr:rowOff>
    </xdr:to>
    <xdr:sp macro="" textlink="">
      <xdr:nvSpPr>
        <xdr:cNvPr id="863" name="フローチャート: 判断 862"/>
        <xdr:cNvSpPr/>
      </xdr:nvSpPr>
      <xdr:spPr>
        <a:xfrm>
          <a:off x="21272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96652</xdr:rowOff>
    </xdr:from>
    <xdr:ext cx="534377" cy="259045"/>
    <xdr:sp macro="" textlink="">
      <xdr:nvSpPr>
        <xdr:cNvPr id="864" name="テキスト ボックス 863"/>
        <xdr:cNvSpPr txBox="1"/>
      </xdr:nvSpPr>
      <xdr:spPr>
        <a:xfrm>
          <a:off x="21056111" y="12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2921</xdr:rowOff>
    </xdr:from>
    <xdr:to>
      <xdr:col>107</xdr:col>
      <xdr:colOff>50800</xdr:colOff>
      <xdr:row>77</xdr:row>
      <xdr:rowOff>65520</xdr:rowOff>
    </xdr:to>
    <xdr:cxnSp macro="">
      <xdr:nvCxnSpPr>
        <xdr:cNvPr id="865" name="直線コネクタ 864"/>
        <xdr:cNvCxnSpPr/>
      </xdr:nvCxnSpPr>
      <xdr:spPr>
        <a:xfrm flipV="1">
          <a:off x="19545300" y="13204571"/>
          <a:ext cx="889000" cy="62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164338</xdr:rowOff>
    </xdr:from>
    <xdr:to>
      <xdr:col>107</xdr:col>
      <xdr:colOff>101600</xdr:colOff>
      <xdr:row>75</xdr:row>
      <xdr:rowOff>94488</xdr:rowOff>
    </xdr:to>
    <xdr:sp macro="" textlink="">
      <xdr:nvSpPr>
        <xdr:cNvPr id="866" name="フローチャート: 判断 865"/>
        <xdr:cNvSpPr/>
      </xdr:nvSpPr>
      <xdr:spPr>
        <a:xfrm>
          <a:off x="20383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111015</xdr:rowOff>
    </xdr:from>
    <xdr:ext cx="534377" cy="259045"/>
    <xdr:sp macro="" textlink="">
      <xdr:nvSpPr>
        <xdr:cNvPr id="867" name="テキスト ボックス 866"/>
        <xdr:cNvSpPr txBox="1"/>
      </xdr:nvSpPr>
      <xdr:spPr>
        <a:xfrm>
          <a:off x="20167111" y="1262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59461</xdr:rowOff>
    </xdr:from>
    <xdr:to>
      <xdr:col>102</xdr:col>
      <xdr:colOff>114300</xdr:colOff>
      <xdr:row>77</xdr:row>
      <xdr:rowOff>65520</xdr:rowOff>
    </xdr:to>
    <xdr:cxnSp macro="">
      <xdr:nvCxnSpPr>
        <xdr:cNvPr id="868" name="直線コネクタ 867"/>
        <xdr:cNvCxnSpPr/>
      </xdr:nvCxnSpPr>
      <xdr:spPr>
        <a:xfrm>
          <a:off x="18656300" y="13261111"/>
          <a:ext cx="889000" cy="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146926</xdr:rowOff>
    </xdr:from>
    <xdr:to>
      <xdr:col>102</xdr:col>
      <xdr:colOff>165100</xdr:colOff>
      <xdr:row>75</xdr:row>
      <xdr:rowOff>77076</xdr:rowOff>
    </xdr:to>
    <xdr:sp macro="" textlink="">
      <xdr:nvSpPr>
        <xdr:cNvPr id="869" name="フローチャート: 判断 868"/>
        <xdr:cNvSpPr/>
      </xdr:nvSpPr>
      <xdr:spPr>
        <a:xfrm>
          <a:off x="19494500" y="128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93603</xdr:rowOff>
    </xdr:from>
    <xdr:ext cx="534377" cy="259045"/>
    <xdr:sp macro="" textlink="">
      <xdr:nvSpPr>
        <xdr:cNvPr id="870" name="テキスト ボックス 869"/>
        <xdr:cNvSpPr txBox="1"/>
      </xdr:nvSpPr>
      <xdr:spPr>
        <a:xfrm>
          <a:off x="19278111" y="1260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113055</xdr:rowOff>
    </xdr:from>
    <xdr:to>
      <xdr:col>98</xdr:col>
      <xdr:colOff>38100</xdr:colOff>
      <xdr:row>75</xdr:row>
      <xdr:rowOff>43205</xdr:rowOff>
    </xdr:to>
    <xdr:sp macro="" textlink="">
      <xdr:nvSpPr>
        <xdr:cNvPr id="871" name="フローチャート: 判断 870"/>
        <xdr:cNvSpPr/>
      </xdr:nvSpPr>
      <xdr:spPr>
        <a:xfrm>
          <a:off x="18605500" y="1280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59732</xdr:rowOff>
    </xdr:from>
    <xdr:ext cx="534377" cy="259045"/>
    <xdr:sp macro="" textlink="">
      <xdr:nvSpPr>
        <xdr:cNvPr id="872" name="テキスト ボックス 871"/>
        <xdr:cNvSpPr txBox="1"/>
      </xdr:nvSpPr>
      <xdr:spPr>
        <a:xfrm>
          <a:off x="18389111" y="1257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33883</xdr:rowOff>
    </xdr:from>
    <xdr:to>
      <xdr:col>116</xdr:col>
      <xdr:colOff>114300</xdr:colOff>
      <xdr:row>77</xdr:row>
      <xdr:rowOff>135483</xdr:rowOff>
    </xdr:to>
    <xdr:sp macro="" textlink="">
      <xdr:nvSpPr>
        <xdr:cNvPr id="878" name="楕円 877"/>
        <xdr:cNvSpPr/>
      </xdr:nvSpPr>
      <xdr:spPr>
        <a:xfrm>
          <a:off x="22110700" y="1323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12310</xdr:rowOff>
    </xdr:from>
    <xdr:ext cx="534377" cy="259045"/>
    <xdr:sp macro="" textlink="">
      <xdr:nvSpPr>
        <xdr:cNvPr id="879" name="繰出金該当値テキスト"/>
        <xdr:cNvSpPr txBox="1"/>
      </xdr:nvSpPr>
      <xdr:spPr>
        <a:xfrm>
          <a:off x="22212300" y="13213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71183</xdr:rowOff>
    </xdr:from>
    <xdr:to>
      <xdr:col>112</xdr:col>
      <xdr:colOff>38100</xdr:colOff>
      <xdr:row>77</xdr:row>
      <xdr:rowOff>1333</xdr:rowOff>
    </xdr:to>
    <xdr:sp macro="" textlink="">
      <xdr:nvSpPr>
        <xdr:cNvPr id="880" name="楕円 879"/>
        <xdr:cNvSpPr/>
      </xdr:nvSpPr>
      <xdr:spPr>
        <a:xfrm>
          <a:off x="21272500" y="1310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163910</xdr:rowOff>
    </xdr:from>
    <xdr:ext cx="534377" cy="259045"/>
    <xdr:sp macro="" textlink="">
      <xdr:nvSpPr>
        <xdr:cNvPr id="881" name="テキスト ボックス 880"/>
        <xdr:cNvSpPr txBox="1"/>
      </xdr:nvSpPr>
      <xdr:spPr>
        <a:xfrm>
          <a:off x="21056111" y="1319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123571</xdr:rowOff>
    </xdr:from>
    <xdr:to>
      <xdr:col>107</xdr:col>
      <xdr:colOff>101600</xdr:colOff>
      <xdr:row>77</xdr:row>
      <xdr:rowOff>53721</xdr:rowOff>
    </xdr:to>
    <xdr:sp macro="" textlink="">
      <xdr:nvSpPr>
        <xdr:cNvPr id="882" name="楕円 881"/>
        <xdr:cNvSpPr/>
      </xdr:nvSpPr>
      <xdr:spPr>
        <a:xfrm>
          <a:off x="20383500" y="1315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44848</xdr:rowOff>
    </xdr:from>
    <xdr:ext cx="534377" cy="259045"/>
    <xdr:sp macro="" textlink="">
      <xdr:nvSpPr>
        <xdr:cNvPr id="883" name="テキスト ボックス 882"/>
        <xdr:cNvSpPr txBox="1"/>
      </xdr:nvSpPr>
      <xdr:spPr>
        <a:xfrm>
          <a:off x="20167111" y="13246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14720</xdr:rowOff>
    </xdr:from>
    <xdr:to>
      <xdr:col>102</xdr:col>
      <xdr:colOff>165100</xdr:colOff>
      <xdr:row>77</xdr:row>
      <xdr:rowOff>116320</xdr:rowOff>
    </xdr:to>
    <xdr:sp macro="" textlink="">
      <xdr:nvSpPr>
        <xdr:cNvPr id="884" name="楕円 883"/>
        <xdr:cNvSpPr/>
      </xdr:nvSpPr>
      <xdr:spPr>
        <a:xfrm>
          <a:off x="19494500" y="1321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107447</xdr:rowOff>
    </xdr:from>
    <xdr:ext cx="534377" cy="259045"/>
    <xdr:sp macro="" textlink="">
      <xdr:nvSpPr>
        <xdr:cNvPr id="885" name="テキスト ボックス 884"/>
        <xdr:cNvSpPr txBox="1"/>
      </xdr:nvSpPr>
      <xdr:spPr>
        <a:xfrm>
          <a:off x="19278111" y="1330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8661</xdr:rowOff>
    </xdr:from>
    <xdr:to>
      <xdr:col>98</xdr:col>
      <xdr:colOff>38100</xdr:colOff>
      <xdr:row>77</xdr:row>
      <xdr:rowOff>110261</xdr:rowOff>
    </xdr:to>
    <xdr:sp macro="" textlink="">
      <xdr:nvSpPr>
        <xdr:cNvPr id="886" name="楕円 885"/>
        <xdr:cNvSpPr/>
      </xdr:nvSpPr>
      <xdr:spPr>
        <a:xfrm>
          <a:off x="18605500" y="1321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101388</xdr:rowOff>
    </xdr:from>
    <xdr:ext cx="534377" cy="259045"/>
    <xdr:sp macro="" textlink="">
      <xdr:nvSpPr>
        <xdr:cNvPr id="887" name="テキスト ボックス 886"/>
        <xdr:cNvSpPr txBox="1"/>
      </xdr:nvSpPr>
      <xdr:spPr>
        <a:xfrm>
          <a:off x="18389111" y="1330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歳出決算総額は、住民一人あたり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４７１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６７６</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円となっている。主な構成項目である</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補助費等</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は、住民一人当たり１</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４７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５５７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円となっており、性質別歳出項目の中で割合が一番大きい項目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となった。令和元</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年度から比較すると約</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２２３</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％増加して</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おり、</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年度決算においては、特別定額給付金、下水道事業会計繰出金、事業継続支援給付金等の増が主な増要因となっている。</a:t>
          </a:r>
          <a:endPar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　扶助費は、住民一人当たり１１２，０５０円となっており、</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例年、類似団体平均より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下</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回ってい</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たが</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令和２年度決算では平均より上回ることとなり、</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保育所運営費等委託料、子育てのための施設等利用給付、子育て世帯への臨時特別給付金、民間保育所補助金等の増</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が主な増要因となっている。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物件費は、住民一人当たり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６４</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９６０</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平成２８年度から</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５５，０００円前後で推移していたが、令和</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年度決算においては、前年度対比住民一人当たり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２１８</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の増となった。総額も増となり、学校管理・教育振興備品、教育用ネットワーク構築委託料等の増が主な増要因となっている。今後も引き続き行財政改革の推進により、事務事業の見直しを図る等コスト削減に努めていく。</a:t>
          </a:r>
          <a:endParaRPr lang="ja-JP" altLang="ja-JP" sz="16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123,828
121,013
11.30
60,259,856
58,406,688
1,822,693
23,232,461
19,282,635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1.8
13.8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161036</xdr:rowOff>
    </xdr:from>
    <xdr:to>
      <xdr:col>24</xdr:col>
      <xdr:colOff>62865</xdr:colOff>
      <xdr:row>37</xdr:row>
      <xdr:rowOff>122936</xdr:rowOff>
    </xdr:to>
    <xdr:cxnSp macro="">
      <xdr:nvCxnSpPr>
        <xdr:cNvPr id="56" name="直線コネクタ 55"/>
        <xdr:cNvCxnSpPr/>
      </xdr:nvCxnSpPr>
      <xdr:spPr>
        <a:xfrm flipV="1">
          <a:off x="4633595" y="5133086"/>
          <a:ext cx="127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126763</xdr:rowOff>
    </xdr:from>
    <xdr:ext cx="469744" cy="259045"/>
    <xdr:sp macro="" textlink="">
      <xdr:nvSpPr>
        <xdr:cNvPr id="57" name="議会費最小値テキスト"/>
        <xdr:cNvSpPr txBox="1"/>
      </xdr:nvSpPr>
      <xdr:spPr>
        <a:xfrm>
          <a:off x="4686300" y="647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122936</xdr:rowOff>
    </xdr:from>
    <xdr:to>
      <xdr:col>24</xdr:col>
      <xdr:colOff>152400</xdr:colOff>
      <xdr:row>37</xdr:row>
      <xdr:rowOff>122936</xdr:rowOff>
    </xdr:to>
    <xdr:cxnSp macro="">
      <xdr:nvCxnSpPr>
        <xdr:cNvPr id="58" name="直線コネクタ 57"/>
        <xdr:cNvCxnSpPr/>
      </xdr:nvCxnSpPr>
      <xdr:spPr>
        <a:xfrm>
          <a:off x="4546600" y="6466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107713</xdr:rowOff>
    </xdr:from>
    <xdr:ext cx="469744" cy="259045"/>
    <xdr:sp macro="" textlink="">
      <xdr:nvSpPr>
        <xdr:cNvPr id="59" name="議会費最大値テキスト"/>
        <xdr:cNvSpPr txBox="1"/>
      </xdr:nvSpPr>
      <xdr:spPr>
        <a:xfrm>
          <a:off x="4686300" y="4908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161036</xdr:rowOff>
    </xdr:from>
    <xdr:to>
      <xdr:col>24</xdr:col>
      <xdr:colOff>152400</xdr:colOff>
      <xdr:row>29</xdr:row>
      <xdr:rowOff>161036</xdr:rowOff>
    </xdr:to>
    <xdr:cxnSp macro="">
      <xdr:nvCxnSpPr>
        <xdr:cNvPr id="60" name="直線コネクタ 59"/>
        <xdr:cNvCxnSpPr/>
      </xdr:nvCxnSpPr>
      <xdr:spPr>
        <a:xfrm>
          <a:off x="4546600" y="5133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109220</xdr:rowOff>
    </xdr:from>
    <xdr:to>
      <xdr:col>24</xdr:col>
      <xdr:colOff>63500</xdr:colOff>
      <xdr:row>33</xdr:row>
      <xdr:rowOff>15494</xdr:rowOff>
    </xdr:to>
    <xdr:cxnSp macro="">
      <xdr:nvCxnSpPr>
        <xdr:cNvPr id="61" name="直線コネクタ 60"/>
        <xdr:cNvCxnSpPr/>
      </xdr:nvCxnSpPr>
      <xdr:spPr>
        <a:xfrm>
          <a:off x="3797300" y="5595620"/>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23131</xdr:rowOff>
    </xdr:from>
    <xdr:ext cx="469744" cy="259045"/>
    <xdr:sp macro="" textlink="">
      <xdr:nvSpPr>
        <xdr:cNvPr id="62" name="議会費平均値テキスト"/>
        <xdr:cNvSpPr txBox="1"/>
      </xdr:nvSpPr>
      <xdr:spPr>
        <a:xfrm>
          <a:off x="4686300" y="58524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44704</xdr:rowOff>
    </xdr:from>
    <xdr:to>
      <xdr:col>24</xdr:col>
      <xdr:colOff>114300</xdr:colOff>
      <xdr:row>34</xdr:row>
      <xdr:rowOff>146304</xdr:rowOff>
    </xdr:to>
    <xdr:sp macro="" textlink="">
      <xdr:nvSpPr>
        <xdr:cNvPr id="63" name="フローチャート: 判断 62"/>
        <xdr:cNvSpPr/>
      </xdr:nvSpPr>
      <xdr:spPr>
        <a:xfrm>
          <a:off x="45847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102362</xdr:rowOff>
    </xdr:from>
    <xdr:to>
      <xdr:col>19</xdr:col>
      <xdr:colOff>177800</xdr:colOff>
      <xdr:row>32</xdr:row>
      <xdr:rowOff>109220</xdr:rowOff>
    </xdr:to>
    <xdr:cxnSp macro="">
      <xdr:nvCxnSpPr>
        <xdr:cNvPr id="64" name="直線コネクタ 63"/>
        <xdr:cNvCxnSpPr/>
      </xdr:nvCxnSpPr>
      <xdr:spPr>
        <a:xfrm>
          <a:off x="2908300" y="558876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1270</xdr:rowOff>
    </xdr:from>
    <xdr:to>
      <xdr:col>20</xdr:col>
      <xdr:colOff>38100</xdr:colOff>
      <xdr:row>34</xdr:row>
      <xdr:rowOff>102870</xdr:rowOff>
    </xdr:to>
    <xdr:sp macro="" textlink="">
      <xdr:nvSpPr>
        <xdr:cNvPr id="65" name="フローチャート: 判断 64"/>
        <xdr:cNvSpPr/>
      </xdr:nvSpPr>
      <xdr:spPr>
        <a:xfrm>
          <a:off x="3746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93997</xdr:rowOff>
    </xdr:from>
    <xdr:ext cx="469744" cy="259045"/>
    <xdr:sp macro="" textlink="">
      <xdr:nvSpPr>
        <xdr:cNvPr id="66" name="テキスト ボックス 65"/>
        <xdr:cNvSpPr txBox="1"/>
      </xdr:nvSpPr>
      <xdr:spPr>
        <a:xfrm>
          <a:off x="3562428"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74168</xdr:rowOff>
    </xdr:from>
    <xdr:to>
      <xdr:col>15</xdr:col>
      <xdr:colOff>50800</xdr:colOff>
      <xdr:row>32</xdr:row>
      <xdr:rowOff>102362</xdr:rowOff>
    </xdr:to>
    <xdr:cxnSp macro="">
      <xdr:nvCxnSpPr>
        <xdr:cNvPr id="67" name="直線コネクタ 66"/>
        <xdr:cNvCxnSpPr/>
      </xdr:nvCxnSpPr>
      <xdr:spPr>
        <a:xfrm>
          <a:off x="2019300" y="5560568"/>
          <a:ext cx="8890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143764</xdr:rowOff>
    </xdr:from>
    <xdr:to>
      <xdr:col>15</xdr:col>
      <xdr:colOff>101600</xdr:colOff>
      <xdr:row>34</xdr:row>
      <xdr:rowOff>73914</xdr:rowOff>
    </xdr:to>
    <xdr:sp macro="" textlink="">
      <xdr:nvSpPr>
        <xdr:cNvPr id="68" name="フローチャート: 判断 67"/>
        <xdr:cNvSpPr/>
      </xdr:nvSpPr>
      <xdr:spPr>
        <a:xfrm>
          <a:off x="2857500" y="580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65041</xdr:rowOff>
    </xdr:from>
    <xdr:ext cx="469744" cy="259045"/>
    <xdr:sp macro="" textlink="">
      <xdr:nvSpPr>
        <xdr:cNvPr id="69" name="テキスト ボックス 68"/>
        <xdr:cNvSpPr txBox="1"/>
      </xdr:nvSpPr>
      <xdr:spPr>
        <a:xfrm>
          <a:off x="2673428" y="589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74168</xdr:rowOff>
    </xdr:from>
    <xdr:to>
      <xdr:col>10</xdr:col>
      <xdr:colOff>114300</xdr:colOff>
      <xdr:row>32</xdr:row>
      <xdr:rowOff>91694</xdr:rowOff>
    </xdr:to>
    <xdr:cxnSp macro="">
      <xdr:nvCxnSpPr>
        <xdr:cNvPr id="70" name="直線コネクタ 69"/>
        <xdr:cNvCxnSpPr/>
      </xdr:nvCxnSpPr>
      <xdr:spPr>
        <a:xfrm flipV="1">
          <a:off x="1130300" y="5560568"/>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132334</xdr:rowOff>
    </xdr:from>
    <xdr:to>
      <xdr:col>10</xdr:col>
      <xdr:colOff>165100</xdr:colOff>
      <xdr:row>34</xdr:row>
      <xdr:rowOff>62484</xdr:rowOff>
    </xdr:to>
    <xdr:sp macro="" textlink="">
      <xdr:nvSpPr>
        <xdr:cNvPr id="71" name="フローチャート: 判断 70"/>
        <xdr:cNvSpPr/>
      </xdr:nvSpPr>
      <xdr:spPr>
        <a:xfrm>
          <a:off x="1968500" y="57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53611</xdr:rowOff>
    </xdr:from>
    <xdr:ext cx="469744" cy="259045"/>
    <xdr:sp macro="" textlink="">
      <xdr:nvSpPr>
        <xdr:cNvPr id="72" name="テキスト ボックス 71"/>
        <xdr:cNvSpPr txBox="1"/>
      </xdr:nvSpPr>
      <xdr:spPr>
        <a:xfrm>
          <a:off x="1784428" y="588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132334</xdr:rowOff>
    </xdr:from>
    <xdr:to>
      <xdr:col>6</xdr:col>
      <xdr:colOff>38100</xdr:colOff>
      <xdr:row>34</xdr:row>
      <xdr:rowOff>62484</xdr:rowOff>
    </xdr:to>
    <xdr:sp macro="" textlink="">
      <xdr:nvSpPr>
        <xdr:cNvPr id="73" name="フローチャート: 判断 72"/>
        <xdr:cNvSpPr/>
      </xdr:nvSpPr>
      <xdr:spPr>
        <a:xfrm>
          <a:off x="1079500" y="57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53611</xdr:rowOff>
    </xdr:from>
    <xdr:ext cx="469744" cy="259045"/>
    <xdr:sp macro="" textlink="">
      <xdr:nvSpPr>
        <xdr:cNvPr id="74" name="テキスト ボックス 73"/>
        <xdr:cNvSpPr txBox="1"/>
      </xdr:nvSpPr>
      <xdr:spPr>
        <a:xfrm>
          <a:off x="895428" y="588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136144</xdr:rowOff>
    </xdr:from>
    <xdr:to>
      <xdr:col>24</xdr:col>
      <xdr:colOff>114300</xdr:colOff>
      <xdr:row>33</xdr:row>
      <xdr:rowOff>66294</xdr:rowOff>
    </xdr:to>
    <xdr:sp macro="" textlink="">
      <xdr:nvSpPr>
        <xdr:cNvPr id="80" name="楕円 79"/>
        <xdr:cNvSpPr/>
      </xdr:nvSpPr>
      <xdr:spPr>
        <a:xfrm>
          <a:off x="4584700" y="562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159021</xdr:rowOff>
    </xdr:from>
    <xdr:ext cx="469744" cy="259045"/>
    <xdr:sp macro="" textlink="">
      <xdr:nvSpPr>
        <xdr:cNvPr id="81" name="議会費該当値テキスト"/>
        <xdr:cNvSpPr txBox="1"/>
      </xdr:nvSpPr>
      <xdr:spPr>
        <a:xfrm>
          <a:off x="4686300" y="5473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58420</xdr:rowOff>
    </xdr:from>
    <xdr:to>
      <xdr:col>20</xdr:col>
      <xdr:colOff>38100</xdr:colOff>
      <xdr:row>32</xdr:row>
      <xdr:rowOff>160020</xdr:rowOff>
    </xdr:to>
    <xdr:sp macro="" textlink="">
      <xdr:nvSpPr>
        <xdr:cNvPr id="82" name="楕円 81"/>
        <xdr:cNvSpPr/>
      </xdr:nvSpPr>
      <xdr:spPr>
        <a:xfrm>
          <a:off x="3746500" y="55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5097</xdr:rowOff>
    </xdr:from>
    <xdr:ext cx="469744" cy="259045"/>
    <xdr:sp macro="" textlink="">
      <xdr:nvSpPr>
        <xdr:cNvPr id="83" name="テキスト ボックス 82"/>
        <xdr:cNvSpPr txBox="1"/>
      </xdr:nvSpPr>
      <xdr:spPr>
        <a:xfrm>
          <a:off x="3562428" y="532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51562</xdr:rowOff>
    </xdr:from>
    <xdr:to>
      <xdr:col>15</xdr:col>
      <xdr:colOff>101600</xdr:colOff>
      <xdr:row>32</xdr:row>
      <xdr:rowOff>153162</xdr:rowOff>
    </xdr:to>
    <xdr:sp macro="" textlink="">
      <xdr:nvSpPr>
        <xdr:cNvPr id="84" name="楕円 83"/>
        <xdr:cNvSpPr/>
      </xdr:nvSpPr>
      <xdr:spPr>
        <a:xfrm>
          <a:off x="2857500" y="553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169689</xdr:rowOff>
    </xdr:from>
    <xdr:ext cx="469744" cy="259045"/>
    <xdr:sp macro="" textlink="">
      <xdr:nvSpPr>
        <xdr:cNvPr id="85" name="テキスト ボックス 84"/>
        <xdr:cNvSpPr txBox="1"/>
      </xdr:nvSpPr>
      <xdr:spPr>
        <a:xfrm>
          <a:off x="2673428" y="5313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23368</xdr:rowOff>
    </xdr:from>
    <xdr:to>
      <xdr:col>10</xdr:col>
      <xdr:colOff>165100</xdr:colOff>
      <xdr:row>32</xdr:row>
      <xdr:rowOff>124968</xdr:rowOff>
    </xdr:to>
    <xdr:sp macro="" textlink="">
      <xdr:nvSpPr>
        <xdr:cNvPr id="86" name="楕円 85"/>
        <xdr:cNvSpPr/>
      </xdr:nvSpPr>
      <xdr:spPr>
        <a:xfrm>
          <a:off x="1968500" y="550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141495</xdr:rowOff>
    </xdr:from>
    <xdr:ext cx="469744" cy="259045"/>
    <xdr:sp macro="" textlink="">
      <xdr:nvSpPr>
        <xdr:cNvPr id="87" name="テキスト ボックス 86"/>
        <xdr:cNvSpPr txBox="1"/>
      </xdr:nvSpPr>
      <xdr:spPr>
        <a:xfrm>
          <a:off x="1784428" y="5284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40894</xdr:rowOff>
    </xdr:from>
    <xdr:to>
      <xdr:col>6</xdr:col>
      <xdr:colOff>38100</xdr:colOff>
      <xdr:row>32</xdr:row>
      <xdr:rowOff>142494</xdr:rowOff>
    </xdr:to>
    <xdr:sp macro="" textlink="">
      <xdr:nvSpPr>
        <xdr:cNvPr id="88" name="楕円 87"/>
        <xdr:cNvSpPr/>
      </xdr:nvSpPr>
      <xdr:spPr>
        <a:xfrm>
          <a:off x="1079500" y="552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159021</xdr:rowOff>
    </xdr:from>
    <xdr:ext cx="469744" cy="259045"/>
    <xdr:sp macro="" textlink="">
      <xdr:nvSpPr>
        <xdr:cNvPr id="89" name="テキスト ボックス 88"/>
        <xdr:cNvSpPr txBox="1"/>
      </xdr:nvSpPr>
      <xdr:spPr>
        <a:xfrm>
          <a:off x="895428" y="530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27842</xdr:rowOff>
    </xdr:from>
    <xdr:to>
      <xdr:col>24</xdr:col>
      <xdr:colOff>62865</xdr:colOff>
      <xdr:row>54</xdr:row>
      <xdr:rowOff>72583</xdr:rowOff>
    </xdr:to>
    <xdr:cxnSp macro="">
      <xdr:nvCxnSpPr>
        <xdr:cNvPr id="112" name="直線コネクタ 111"/>
        <xdr:cNvCxnSpPr/>
      </xdr:nvCxnSpPr>
      <xdr:spPr>
        <a:xfrm flipV="1">
          <a:off x="4633595" y="8600342"/>
          <a:ext cx="1270" cy="730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76410</xdr:rowOff>
    </xdr:from>
    <xdr:ext cx="599010" cy="259045"/>
    <xdr:sp macro="" textlink="">
      <xdr:nvSpPr>
        <xdr:cNvPr id="113" name="総務費最小値テキスト"/>
        <xdr:cNvSpPr txBox="1"/>
      </xdr:nvSpPr>
      <xdr:spPr>
        <a:xfrm>
          <a:off x="4686300" y="9334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54</xdr:row>
      <xdr:rowOff>72583</xdr:rowOff>
    </xdr:from>
    <xdr:to>
      <xdr:col>24</xdr:col>
      <xdr:colOff>152400</xdr:colOff>
      <xdr:row>54</xdr:row>
      <xdr:rowOff>72583</xdr:rowOff>
    </xdr:to>
    <xdr:cxnSp macro="">
      <xdr:nvCxnSpPr>
        <xdr:cNvPr id="114" name="直線コネクタ 113"/>
        <xdr:cNvCxnSpPr/>
      </xdr:nvCxnSpPr>
      <xdr:spPr>
        <a:xfrm>
          <a:off x="4546600" y="933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145969</xdr:rowOff>
    </xdr:from>
    <xdr:ext cx="599010" cy="259045"/>
    <xdr:sp macro="" textlink="">
      <xdr:nvSpPr>
        <xdr:cNvPr id="115" name="総務費最大値テキスト"/>
        <xdr:cNvSpPr txBox="1"/>
      </xdr:nvSpPr>
      <xdr:spPr>
        <a:xfrm>
          <a:off x="4686300" y="8375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212,233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27842</xdr:rowOff>
    </xdr:from>
    <xdr:to>
      <xdr:col>24</xdr:col>
      <xdr:colOff>152400</xdr:colOff>
      <xdr:row>50</xdr:row>
      <xdr:rowOff>27842</xdr:rowOff>
    </xdr:to>
    <xdr:cxnSp macro="">
      <xdr:nvCxnSpPr>
        <xdr:cNvPr id="116" name="直線コネクタ 115"/>
        <xdr:cNvCxnSpPr/>
      </xdr:nvCxnSpPr>
      <xdr:spPr>
        <a:xfrm>
          <a:off x="4546600" y="860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140285</xdr:rowOff>
    </xdr:from>
    <xdr:to>
      <xdr:col>24</xdr:col>
      <xdr:colOff>63500</xdr:colOff>
      <xdr:row>59</xdr:row>
      <xdr:rowOff>12141</xdr:rowOff>
    </xdr:to>
    <xdr:cxnSp macro="">
      <xdr:nvCxnSpPr>
        <xdr:cNvPr id="117" name="直線コネクタ 116"/>
        <xdr:cNvCxnSpPr/>
      </xdr:nvCxnSpPr>
      <xdr:spPr>
        <a:xfrm flipV="1">
          <a:off x="3797300" y="9227135"/>
          <a:ext cx="838200" cy="900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56538</xdr:rowOff>
    </xdr:from>
    <xdr:ext cx="599010" cy="259045"/>
    <xdr:sp macro="" textlink="">
      <xdr:nvSpPr>
        <xdr:cNvPr id="118" name="総務費平均値テキスト"/>
        <xdr:cNvSpPr txBox="1"/>
      </xdr:nvSpPr>
      <xdr:spPr>
        <a:xfrm>
          <a:off x="4686300" y="89719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33661</xdr:rowOff>
    </xdr:from>
    <xdr:to>
      <xdr:col>24</xdr:col>
      <xdr:colOff>114300</xdr:colOff>
      <xdr:row>53</xdr:row>
      <xdr:rowOff>135261</xdr:rowOff>
    </xdr:to>
    <xdr:sp macro="" textlink="">
      <xdr:nvSpPr>
        <xdr:cNvPr id="119" name="フローチャート: 判断 118"/>
        <xdr:cNvSpPr/>
      </xdr:nvSpPr>
      <xdr:spPr>
        <a:xfrm>
          <a:off x="4584700" y="912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169775</xdr:rowOff>
    </xdr:from>
    <xdr:to>
      <xdr:col>19</xdr:col>
      <xdr:colOff>177800</xdr:colOff>
      <xdr:row>59</xdr:row>
      <xdr:rowOff>12141</xdr:rowOff>
    </xdr:to>
    <xdr:cxnSp macro="">
      <xdr:nvCxnSpPr>
        <xdr:cNvPr id="120" name="直線コネクタ 119"/>
        <xdr:cNvCxnSpPr/>
      </xdr:nvCxnSpPr>
      <xdr:spPr>
        <a:xfrm>
          <a:off x="2908300" y="10113875"/>
          <a:ext cx="889000" cy="1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70740</xdr:rowOff>
    </xdr:from>
    <xdr:to>
      <xdr:col>20</xdr:col>
      <xdr:colOff>38100</xdr:colOff>
      <xdr:row>59</xdr:row>
      <xdr:rowOff>890</xdr:rowOff>
    </xdr:to>
    <xdr:sp macro="" textlink="">
      <xdr:nvSpPr>
        <xdr:cNvPr id="121" name="フローチャート: 判断 120"/>
        <xdr:cNvSpPr/>
      </xdr:nvSpPr>
      <xdr:spPr>
        <a:xfrm>
          <a:off x="3746500" y="1001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17417</xdr:rowOff>
    </xdr:from>
    <xdr:ext cx="534377" cy="259045"/>
    <xdr:sp macro="" textlink="">
      <xdr:nvSpPr>
        <xdr:cNvPr id="122" name="テキスト ボックス 121"/>
        <xdr:cNvSpPr txBox="1"/>
      </xdr:nvSpPr>
      <xdr:spPr>
        <a:xfrm>
          <a:off x="3530111" y="9790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169775</xdr:rowOff>
    </xdr:from>
    <xdr:to>
      <xdr:col>15</xdr:col>
      <xdr:colOff>50800</xdr:colOff>
      <xdr:row>59</xdr:row>
      <xdr:rowOff>43688</xdr:rowOff>
    </xdr:to>
    <xdr:cxnSp macro="">
      <xdr:nvCxnSpPr>
        <xdr:cNvPr id="123" name="直線コネクタ 122"/>
        <xdr:cNvCxnSpPr/>
      </xdr:nvCxnSpPr>
      <xdr:spPr>
        <a:xfrm flipV="1">
          <a:off x="2019300" y="10113875"/>
          <a:ext cx="889000" cy="45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35773</xdr:rowOff>
    </xdr:from>
    <xdr:to>
      <xdr:col>15</xdr:col>
      <xdr:colOff>101600</xdr:colOff>
      <xdr:row>58</xdr:row>
      <xdr:rowOff>137373</xdr:rowOff>
    </xdr:to>
    <xdr:sp macro="" textlink="">
      <xdr:nvSpPr>
        <xdr:cNvPr id="124" name="フローチャート: 判断 123"/>
        <xdr:cNvSpPr/>
      </xdr:nvSpPr>
      <xdr:spPr>
        <a:xfrm>
          <a:off x="2857500" y="9979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153900</xdr:rowOff>
    </xdr:from>
    <xdr:ext cx="534377" cy="259045"/>
    <xdr:sp macro="" textlink="">
      <xdr:nvSpPr>
        <xdr:cNvPr id="125" name="テキスト ボックス 124"/>
        <xdr:cNvSpPr txBox="1"/>
      </xdr:nvSpPr>
      <xdr:spPr>
        <a:xfrm>
          <a:off x="2641111" y="9755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28555</xdr:rowOff>
    </xdr:from>
    <xdr:to>
      <xdr:col>10</xdr:col>
      <xdr:colOff>114300</xdr:colOff>
      <xdr:row>59</xdr:row>
      <xdr:rowOff>43688</xdr:rowOff>
    </xdr:to>
    <xdr:cxnSp macro="">
      <xdr:nvCxnSpPr>
        <xdr:cNvPr id="126" name="直線コネクタ 125"/>
        <xdr:cNvCxnSpPr/>
      </xdr:nvCxnSpPr>
      <xdr:spPr>
        <a:xfrm>
          <a:off x="1130300" y="10144105"/>
          <a:ext cx="889000" cy="15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112574</xdr:rowOff>
    </xdr:from>
    <xdr:to>
      <xdr:col>10</xdr:col>
      <xdr:colOff>165100</xdr:colOff>
      <xdr:row>59</xdr:row>
      <xdr:rowOff>42724</xdr:rowOff>
    </xdr:to>
    <xdr:sp macro="" textlink="">
      <xdr:nvSpPr>
        <xdr:cNvPr id="127" name="フローチャート: 判断 126"/>
        <xdr:cNvSpPr/>
      </xdr:nvSpPr>
      <xdr:spPr>
        <a:xfrm>
          <a:off x="1968500" y="10056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59251</xdr:rowOff>
    </xdr:from>
    <xdr:ext cx="534377" cy="259045"/>
    <xdr:sp macro="" textlink="">
      <xdr:nvSpPr>
        <xdr:cNvPr id="128" name="テキスト ボックス 127"/>
        <xdr:cNvSpPr txBox="1"/>
      </xdr:nvSpPr>
      <xdr:spPr>
        <a:xfrm>
          <a:off x="1752111" y="9831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132627</xdr:rowOff>
    </xdr:from>
    <xdr:to>
      <xdr:col>6</xdr:col>
      <xdr:colOff>38100</xdr:colOff>
      <xdr:row>59</xdr:row>
      <xdr:rowOff>62777</xdr:rowOff>
    </xdr:to>
    <xdr:sp macro="" textlink="">
      <xdr:nvSpPr>
        <xdr:cNvPr id="129" name="フローチャート: 判断 128"/>
        <xdr:cNvSpPr/>
      </xdr:nvSpPr>
      <xdr:spPr>
        <a:xfrm>
          <a:off x="1079500" y="10076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79304</xdr:rowOff>
    </xdr:from>
    <xdr:ext cx="534377" cy="259045"/>
    <xdr:sp macro="" textlink="">
      <xdr:nvSpPr>
        <xdr:cNvPr id="130" name="テキスト ボックス 129"/>
        <xdr:cNvSpPr txBox="1"/>
      </xdr:nvSpPr>
      <xdr:spPr>
        <a:xfrm>
          <a:off x="863111" y="9851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89485</xdr:rowOff>
    </xdr:from>
    <xdr:to>
      <xdr:col>24</xdr:col>
      <xdr:colOff>114300</xdr:colOff>
      <xdr:row>54</xdr:row>
      <xdr:rowOff>19635</xdr:rowOff>
    </xdr:to>
    <xdr:sp macro="" textlink="">
      <xdr:nvSpPr>
        <xdr:cNvPr id="136" name="楕円 135"/>
        <xdr:cNvSpPr/>
      </xdr:nvSpPr>
      <xdr:spPr>
        <a:xfrm>
          <a:off x="4584700" y="917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12088</xdr:rowOff>
    </xdr:from>
    <xdr:ext cx="599010" cy="259045"/>
    <xdr:sp macro="" textlink="">
      <xdr:nvSpPr>
        <xdr:cNvPr id="137" name="総務費該当値テキスト"/>
        <xdr:cNvSpPr txBox="1"/>
      </xdr:nvSpPr>
      <xdr:spPr>
        <a:xfrm>
          <a:off x="4686300" y="9098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132791</xdr:rowOff>
    </xdr:from>
    <xdr:to>
      <xdr:col>20</xdr:col>
      <xdr:colOff>38100</xdr:colOff>
      <xdr:row>59</xdr:row>
      <xdr:rowOff>62941</xdr:rowOff>
    </xdr:to>
    <xdr:sp macro="" textlink="">
      <xdr:nvSpPr>
        <xdr:cNvPr id="138" name="楕円 137"/>
        <xdr:cNvSpPr/>
      </xdr:nvSpPr>
      <xdr:spPr>
        <a:xfrm>
          <a:off x="3746500" y="10076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54068</xdr:rowOff>
    </xdr:from>
    <xdr:ext cx="534377" cy="259045"/>
    <xdr:sp macro="" textlink="">
      <xdr:nvSpPr>
        <xdr:cNvPr id="139" name="テキスト ボックス 138"/>
        <xdr:cNvSpPr txBox="1"/>
      </xdr:nvSpPr>
      <xdr:spPr>
        <a:xfrm>
          <a:off x="3530111" y="1016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118975</xdr:rowOff>
    </xdr:from>
    <xdr:to>
      <xdr:col>15</xdr:col>
      <xdr:colOff>101600</xdr:colOff>
      <xdr:row>59</xdr:row>
      <xdr:rowOff>49125</xdr:rowOff>
    </xdr:to>
    <xdr:sp macro="" textlink="">
      <xdr:nvSpPr>
        <xdr:cNvPr id="140" name="楕円 139"/>
        <xdr:cNvSpPr/>
      </xdr:nvSpPr>
      <xdr:spPr>
        <a:xfrm>
          <a:off x="2857500" y="1006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40252</xdr:rowOff>
    </xdr:from>
    <xdr:ext cx="534377" cy="259045"/>
    <xdr:sp macro="" textlink="">
      <xdr:nvSpPr>
        <xdr:cNvPr id="141" name="テキスト ボックス 140"/>
        <xdr:cNvSpPr txBox="1"/>
      </xdr:nvSpPr>
      <xdr:spPr>
        <a:xfrm>
          <a:off x="2641111" y="1015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164338</xdr:rowOff>
    </xdr:from>
    <xdr:to>
      <xdr:col>10</xdr:col>
      <xdr:colOff>165100</xdr:colOff>
      <xdr:row>59</xdr:row>
      <xdr:rowOff>94488</xdr:rowOff>
    </xdr:to>
    <xdr:sp macro="" textlink="">
      <xdr:nvSpPr>
        <xdr:cNvPr id="142" name="楕円 141"/>
        <xdr:cNvSpPr/>
      </xdr:nvSpPr>
      <xdr:spPr>
        <a:xfrm>
          <a:off x="1968500" y="1010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85615</xdr:rowOff>
    </xdr:from>
    <xdr:ext cx="534377" cy="259045"/>
    <xdr:sp macro="" textlink="">
      <xdr:nvSpPr>
        <xdr:cNvPr id="143" name="テキスト ボックス 142"/>
        <xdr:cNvSpPr txBox="1"/>
      </xdr:nvSpPr>
      <xdr:spPr>
        <a:xfrm>
          <a:off x="1752111" y="1020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149205</xdr:rowOff>
    </xdr:from>
    <xdr:to>
      <xdr:col>6</xdr:col>
      <xdr:colOff>38100</xdr:colOff>
      <xdr:row>59</xdr:row>
      <xdr:rowOff>79355</xdr:rowOff>
    </xdr:to>
    <xdr:sp macro="" textlink="">
      <xdr:nvSpPr>
        <xdr:cNvPr id="144" name="楕円 143"/>
        <xdr:cNvSpPr/>
      </xdr:nvSpPr>
      <xdr:spPr>
        <a:xfrm>
          <a:off x="1079500" y="1009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70482</xdr:rowOff>
    </xdr:from>
    <xdr:ext cx="534377" cy="259045"/>
    <xdr:sp macro="" textlink="">
      <xdr:nvSpPr>
        <xdr:cNvPr id="145" name="テキスト ボックス 144"/>
        <xdr:cNvSpPr txBox="1"/>
      </xdr:nvSpPr>
      <xdr:spPr>
        <a:xfrm>
          <a:off x="863111" y="10186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6" name="テキスト ボックス 155"/>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32474</xdr:rowOff>
    </xdr:from>
    <xdr:to>
      <xdr:col>24</xdr:col>
      <xdr:colOff>62865</xdr:colOff>
      <xdr:row>79</xdr:row>
      <xdr:rowOff>98882</xdr:rowOff>
    </xdr:to>
    <xdr:cxnSp macro="">
      <xdr:nvCxnSpPr>
        <xdr:cNvPr id="170" name="直線コネクタ 169"/>
        <xdr:cNvCxnSpPr/>
      </xdr:nvCxnSpPr>
      <xdr:spPr>
        <a:xfrm flipV="1">
          <a:off x="4633595" y="12033974"/>
          <a:ext cx="1270" cy="1609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102709</xdr:rowOff>
    </xdr:from>
    <xdr:ext cx="599010" cy="259045"/>
    <xdr:sp macro="" textlink="">
      <xdr:nvSpPr>
        <xdr:cNvPr id="171" name="民生費最小値テキスト"/>
        <xdr:cNvSpPr txBox="1"/>
      </xdr:nvSpPr>
      <xdr:spPr>
        <a:xfrm>
          <a:off x="4686300" y="13647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98882</xdr:rowOff>
    </xdr:from>
    <xdr:to>
      <xdr:col>24</xdr:col>
      <xdr:colOff>152400</xdr:colOff>
      <xdr:row>79</xdr:row>
      <xdr:rowOff>98882</xdr:rowOff>
    </xdr:to>
    <xdr:cxnSp macro="">
      <xdr:nvCxnSpPr>
        <xdr:cNvPr id="172" name="直線コネクタ 171"/>
        <xdr:cNvCxnSpPr/>
      </xdr:nvCxnSpPr>
      <xdr:spPr>
        <a:xfrm>
          <a:off x="4546600" y="13643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150601</xdr:rowOff>
    </xdr:from>
    <xdr:ext cx="599010" cy="259045"/>
    <xdr:sp macro="" textlink="">
      <xdr:nvSpPr>
        <xdr:cNvPr id="173" name="民生費最大値テキスト"/>
        <xdr:cNvSpPr txBox="1"/>
      </xdr:nvSpPr>
      <xdr:spPr>
        <a:xfrm>
          <a:off x="4686300" y="11809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242,443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32474</xdr:rowOff>
    </xdr:from>
    <xdr:to>
      <xdr:col>24</xdr:col>
      <xdr:colOff>152400</xdr:colOff>
      <xdr:row>70</xdr:row>
      <xdr:rowOff>32474</xdr:rowOff>
    </xdr:to>
    <xdr:cxnSp macro="">
      <xdr:nvCxnSpPr>
        <xdr:cNvPr id="174" name="直線コネクタ 173"/>
        <xdr:cNvCxnSpPr/>
      </xdr:nvCxnSpPr>
      <xdr:spPr>
        <a:xfrm>
          <a:off x="4546600" y="12033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3048</xdr:rowOff>
    </xdr:from>
    <xdr:to>
      <xdr:col>24</xdr:col>
      <xdr:colOff>63500</xdr:colOff>
      <xdr:row>74</xdr:row>
      <xdr:rowOff>164274</xdr:rowOff>
    </xdr:to>
    <xdr:cxnSp macro="">
      <xdr:nvCxnSpPr>
        <xdr:cNvPr id="175" name="直線コネクタ 174"/>
        <xdr:cNvCxnSpPr/>
      </xdr:nvCxnSpPr>
      <xdr:spPr>
        <a:xfrm flipV="1">
          <a:off x="3797300" y="12690348"/>
          <a:ext cx="838200" cy="16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45686</xdr:rowOff>
    </xdr:from>
    <xdr:ext cx="599010" cy="259045"/>
    <xdr:sp macro="" textlink="">
      <xdr:nvSpPr>
        <xdr:cNvPr id="176" name="民生費平均値テキスト"/>
        <xdr:cNvSpPr txBox="1"/>
      </xdr:nvSpPr>
      <xdr:spPr>
        <a:xfrm>
          <a:off x="4686300" y="129044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67259</xdr:rowOff>
    </xdr:from>
    <xdr:to>
      <xdr:col>24</xdr:col>
      <xdr:colOff>114300</xdr:colOff>
      <xdr:row>75</xdr:row>
      <xdr:rowOff>168859</xdr:rowOff>
    </xdr:to>
    <xdr:sp macro="" textlink="">
      <xdr:nvSpPr>
        <xdr:cNvPr id="177" name="フローチャート: 判断 176"/>
        <xdr:cNvSpPr/>
      </xdr:nvSpPr>
      <xdr:spPr>
        <a:xfrm>
          <a:off x="4584700" y="1292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164274</xdr:rowOff>
    </xdr:from>
    <xdr:to>
      <xdr:col>19</xdr:col>
      <xdr:colOff>177800</xdr:colOff>
      <xdr:row>75</xdr:row>
      <xdr:rowOff>124764</xdr:rowOff>
    </xdr:to>
    <xdr:cxnSp macro="">
      <xdr:nvCxnSpPr>
        <xdr:cNvPr id="178" name="直線コネクタ 177"/>
        <xdr:cNvCxnSpPr/>
      </xdr:nvCxnSpPr>
      <xdr:spPr>
        <a:xfrm flipV="1">
          <a:off x="2908300" y="12851574"/>
          <a:ext cx="889000" cy="13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93510</xdr:rowOff>
    </xdr:from>
    <xdr:to>
      <xdr:col>20</xdr:col>
      <xdr:colOff>38100</xdr:colOff>
      <xdr:row>76</xdr:row>
      <xdr:rowOff>23661</xdr:rowOff>
    </xdr:to>
    <xdr:sp macro="" textlink="">
      <xdr:nvSpPr>
        <xdr:cNvPr id="179" name="フローチャート: 判断 178"/>
        <xdr:cNvSpPr/>
      </xdr:nvSpPr>
      <xdr:spPr>
        <a:xfrm>
          <a:off x="3746500" y="129522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14788</xdr:rowOff>
    </xdr:from>
    <xdr:ext cx="599010" cy="259045"/>
    <xdr:sp macro="" textlink="">
      <xdr:nvSpPr>
        <xdr:cNvPr id="180" name="テキスト ボックス 179"/>
        <xdr:cNvSpPr txBox="1"/>
      </xdr:nvSpPr>
      <xdr:spPr>
        <a:xfrm>
          <a:off x="3497795" y="13044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124764</xdr:rowOff>
    </xdr:from>
    <xdr:to>
      <xdr:col>15</xdr:col>
      <xdr:colOff>50800</xdr:colOff>
      <xdr:row>76</xdr:row>
      <xdr:rowOff>48857</xdr:rowOff>
    </xdr:to>
    <xdr:cxnSp macro="">
      <xdr:nvCxnSpPr>
        <xdr:cNvPr id="181" name="直線コネクタ 180"/>
        <xdr:cNvCxnSpPr/>
      </xdr:nvCxnSpPr>
      <xdr:spPr>
        <a:xfrm flipV="1">
          <a:off x="2019300" y="12983514"/>
          <a:ext cx="889000" cy="95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10770</xdr:rowOff>
    </xdr:from>
    <xdr:to>
      <xdr:col>15</xdr:col>
      <xdr:colOff>101600</xdr:colOff>
      <xdr:row>76</xdr:row>
      <xdr:rowOff>112370</xdr:rowOff>
    </xdr:to>
    <xdr:sp macro="" textlink="">
      <xdr:nvSpPr>
        <xdr:cNvPr id="182" name="フローチャート: 判断 181"/>
        <xdr:cNvSpPr/>
      </xdr:nvSpPr>
      <xdr:spPr>
        <a:xfrm>
          <a:off x="2857500" y="130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103497</xdr:rowOff>
    </xdr:from>
    <xdr:ext cx="599010" cy="259045"/>
    <xdr:sp macro="" textlink="">
      <xdr:nvSpPr>
        <xdr:cNvPr id="183" name="テキスト ボックス 182"/>
        <xdr:cNvSpPr txBox="1"/>
      </xdr:nvSpPr>
      <xdr:spPr>
        <a:xfrm>
          <a:off x="2608795" y="13133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48857</xdr:rowOff>
    </xdr:from>
    <xdr:to>
      <xdr:col>10</xdr:col>
      <xdr:colOff>114300</xdr:colOff>
      <xdr:row>77</xdr:row>
      <xdr:rowOff>14224</xdr:rowOff>
    </xdr:to>
    <xdr:cxnSp macro="">
      <xdr:nvCxnSpPr>
        <xdr:cNvPr id="184" name="直線コネクタ 183"/>
        <xdr:cNvCxnSpPr/>
      </xdr:nvCxnSpPr>
      <xdr:spPr>
        <a:xfrm flipV="1">
          <a:off x="1130300" y="13079057"/>
          <a:ext cx="889000" cy="136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14084</xdr:rowOff>
    </xdr:from>
    <xdr:to>
      <xdr:col>10</xdr:col>
      <xdr:colOff>165100</xdr:colOff>
      <xdr:row>76</xdr:row>
      <xdr:rowOff>115684</xdr:rowOff>
    </xdr:to>
    <xdr:sp macro="" textlink="">
      <xdr:nvSpPr>
        <xdr:cNvPr id="185" name="フローチャート: 判断 184"/>
        <xdr:cNvSpPr/>
      </xdr:nvSpPr>
      <xdr:spPr>
        <a:xfrm>
          <a:off x="1968500" y="13044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106811</xdr:rowOff>
    </xdr:from>
    <xdr:ext cx="599010" cy="259045"/>
    <xdr:sp macro="" textlink="">
      <xdr:nvSpPr>
        <xdr:cNvPr id="186" name="テキスト ボックス 185"/>
        <xdr:cNvSpPr txBox="1"/>
      </xdr:nvSpPr>
      <xdr:spPr>
        <a:xfrm>
          <a:off x="1719795" y="13137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60350</xdr:rowOff>
    </xdr:from>
    <xdr:to>
      <xdr:col>6</xdr:col>
      <xdr:colOff>38100</xdr:colOff>
      <xdr:row>76</xdr:row>
      <xdr:rowOff>161950</xdr:rowOff>
    </xdr:to>
    <xdr:sp macro="" textlink="">
      <xdr:nvSpPr>
        <xdr:cNvPr id="187" name="フローチャート: 判断 186"/>
        <xdr:cNvSpPr/>
      </xdr:nvSpPr>
      <xdr:spPr>
        <a:xfrm>
          <a:off x="1079500" y="1309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7028</xdr:rowOff>
    </xdr:from>
    <xdr:ext cx="599010" cy="259045"/>
    <xdr:sp macro="" textlink="">
      <xdr:nvSpPr>
        <xdr:cNvPr id="188" name="テキスト ボックス 187"/>
        <xdr:cNvSpPr txBox="1"/>
      </xdr:nvSpPr>
      <xdr:spPr>
        <a:xfrm>
          <a:off x="830795" y="12865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123698</xdr:rowOff>
    </xdr:from>
    <xdr:to>
      <xdr:col>24</xdr:col>
      <xdr:colOff>114300</xdr:colOff>
      <xdr:row>74</xdr:row>
      <xdr:rowOff>53848</xdr:rowOff>
    </xdr:to>
    <xdr:sp macro="" textlink="">
      <xdr:nvSpPr>
        <xdr:cNvPr id="194" name="楕円 193"/>
        <xdr:cNvSpPr/>
      </xdr:nvSpPr>
      <xdr:spPr>
        <a:xfrm>
          <a:off x="4584700" y="1263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146575</xdr:rowOff>
    </xdr:from>
    <xdr:ext cx="599010" cy="259045"/>
    <xdr:sp macro="" textlink="">
      <xdr:nvSpPr>
        <xdr:cNvPr id="195" name="民生費該当値テキスト"/>
        <xdr:cNvSpPr txBox="1"/>
      </xdr:nvSpPr>
      <xdr:spPr>
        <a:xfrm>
          <a:off x="4686300" y="12490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113474</xdr:rowOff>
    </xdr:from>
    <xdr:to>
      <xdr:col>20</xdr:col>
      <xdr:colOff>38100</xdr:colOff>
      <xdr:row>75</xdr:row>
      <xdr:rowOff>43624</xdr:rowOff>
    </xdr:to>
    <xdr:sp macro="" textlink="">
      <xdr:nvSpPr>
        <xdr:cNvPr id="196" name="楕円 195"/>
        <xdr:cNvSpPr/>
      </xdr:nvSpPr>
      <xdr:spPr>
        <a:xfrm>
          <a:off x="3746500" y="1280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60151</xdr:rowOff>
    </xdr:from>
    <xdr:ext cx="599010" cy="259045"/>
    <xdr:sp macro="" textlink="">
      <xdr:nvSpPr>
        <xdr:cNvPr id="197" name="テキスト ボックス 196"/>
        <xdr:cNvSpPr txBox="1"/>
      </xdr:nvSpPr>
      <xdr:spPr>
        <a:xfrm>
          <a:off x="3497795" y="12576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73964</xdr:rowOff>
    </xdr:from>
    <xdr:to>
      <xdr:col>15</xdr:col>
      <xdr:colOff>101600</xdr:colOff>
      <xdr:row>76</xdr:row>
      <xdr:rowOff>4114</xdr:rowOff>
    </xdr:to>
    <xdr:sp macro="" textlink="">
      <xdr:nvSpPr>
        <xdr:cNvPr id="198" name="楕円 197"/>
        <xdr:cNvSpPr/>
      </xdr:nvSpPr>
      <xdr:spPr>
        <a:xfrm>
          <a:off x="2857500" y="12932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20641</xdr:rowOff>
    </xdr:from>
    <xdr:ext cx="599010" cy="259045"/>
    <xdr:sp macro="" textlink="">
      <xdr:nvSpPr>
        <xdr:cNvPr id="199" name="テキスト ボックス 198"/>
        <xdr:cNvSpPr txBox="1"/>
      </xdr:nvSpPr>
      <xdr:spPr>
        <a:xfrm>
          <a:off x="2608795" y="1270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169507</xdr:rowOff>
    </xdr:from>
    <xdr:to>
      <xdr:col>10</xdr:col>
      <xdr:colOff>165100</xdr:colOff>
      <xdr:row>76</xdr:row>
      <xdr:rowOff>99657</xdr:rowOff>
    </xdr:to>
    <xdr:sp macro="" textlink="">
      <xdr:nvSpPr>
        <xdr:cNvPr id="200" name="楕円 199"/>
        <xdr:cNvSpPr/>
      </xdr:nvSpPr>
      <xdr:spPr>
        <a:xfrm>
          <a:off x="1968500" y="1302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116184</xdr:rowOff>
    </xdr:from>
    <xdr:ext cx="599010" cy="259045"/>
    <xdr:sp macro="" textlink="">
      <xdr:nvSpPr>
        <xdr:cNvPr id="201" name="テキスト ボックス 200"/>
        <xdr:cNvSpPr txBox="1"/>
      </xdr:nvSpPr>
      <xdr:spPr>
        <a:xfrm>
          <a:off x="1719795" y="12803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134874</xdr:rowOff>
    </xdr:from>
    <xdr:to>
      <xdr:col>6</xdr:col>
      <xdr:colOff>38100</xdr:colOff>
      <xdr:row>77</xdr:row>
      <xdr:rowOff>65024</xdr:rowOff>
    </xdr:to>
    <xdr:sp macro="" textlink="">
      <xdr:nvSpPr>
        <xdr:cNvPr id="202" name="楕円 201"/>
        <xdr:cNvSpPr/>
      </xdr:nvSpPr>
      <xdr:spPr>
        <a:xfrm>
          <a:off x="1079500" y="1316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56151</xdr:rowOff>
    </xdr:from>
    <xdr:ext cx="599010" cy="259045"/>
    <xdr:sp macro="" textlink="">
      <xdr:nvSpPr>
        <xdr:cNvPr id="203" name="テキスト ボックス 202"/>
        <xdr:cNvSpPr txBox="1"/>
      </xdr:nvSpPr>
      <xdr:spPr>
        <a:xfrm>
          <a:off x="830795" y="13257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6" name="テキスト ボックス 215"/>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8" name="テキスト ボックス 217"/>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0" name="テキスト ボックス 219"/>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2" name="テキスト ボックス 221"/>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20965</xdr:rowOff>
    </xdr:from>
    <xdr:to>
      <xdr:col>24</xdr:col>
      <xdr:colOff>62865</xdr:colOff>
      <xdr:row>98</xdr:row>
      <xdr:rowOff>162674</xdr:rowOff>
    </xdr:to>
    <xdr:cxnSp macro="">
      <xdr:nvCxnSpPr>
        <xdr:cNvPr id="226" name="直線コネクタ 225"/>
        <xdr:cNvCxnSpPr/>
      </xdr:nvCxnSpPr>
      <xdr:spPr>
        <a:xfrm flipV="1">
          <a:off x="4633595" y="15622915"/>
          <a:ext cx="1270" cy="1341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166501</xdr:rowOff>
    </xdr:from>
    <xdr:ext cx="534377" cy="259045"/>
    <xdr:sp macro="" textlink="">
      <xdr:nvSpPr>
        <xdr:cNvPr id="227" name="衛生費最小値テキスト"/>
        <xdr:cNvSpPr txBox="1"/>
      </xdr:nvSpPr>
      <xdr:spPr>
        <a:xfrm>
          <a:off x="4686300" y="1696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162674</xdr:rowOff>
    </xdr:from>
    <xdr:to>
      <xdr:col>24</xdr:col>
      <xdr:colOff>152400</xdr:colOff>
      <xdr:row>98</xdr:row>
      <xdr:rowOff>162674</xdr:rowOff>
    </xdr:to>
    <xdr:cxnSp macro="">
      <xdr:nvCxnSpPr>
        <xdr:cNvPr id="228" name="直線コネクタ 227"/>
        <xdr:cNvCxnSpPr/>
      </xdr:nvCxnSpPr>
      <xdr:spPr>
        <a:xfrm>
          <a:off x="4546600" y="16964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139092</xdr:rowOff>
    </xdr:from>
    <xdr:ext cx="534377" cy="259045"/>
    <xdr:sp macro="" textlink="">
      <xdr:nvSpPr>
        <xdr:cNvPr id="229" name="衛生費最大値テキスト"/>
        <xdr:cNvSpPr txBox="1"/>
      </xdr:nvSpPr>
      <xdr:spPr>
        <a:xfrm>
          <a:off x="4686300" y="1539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20965</xdr:rowOff>
    </xdr:from>
    <xdr:to>
      <xdr:col>24</xdr:col>
      <xdr:colOff>152400</xdr:colOff>
      <xdr:row>91</xdr:row>
      <xdr:rowOff>20965</xdr:rowOff>
    </xdr:to>
    <xdr:cxnSp macro="">
      <xdr:nvCxnSpPr>
        <xdr:cNvPr id="230" name="直線コネクタ 229"/>
        <xdr:cNvCxnSpPr/>
      </xdr:nvCxnSpPr>
      <xdr:spPr>
        <a:xfrm>
          <a:off x="4546600" y="15622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113708</xdr:rowOff>
    </xdr:from>
    <xdr:to>
      <xdr:col>24</xdr:col>
      <xdr:colOff>63500</xdr:colOff>
      <xdr:row>96</xdr:row>
      <xdr:rowOff>161165</xdr:rowOff>
    </xdr:to>
    <xdr:cxnSp macro="">
      <xdr:nvCxnSpPr>
        <xdr:cNvPr id="231" name="直線コネクタ 230"/>
        <xdr:cNvCxnSpPr/>
      </xdr:nvCxnSpPr>
      <xdr:spPr>
        <a:xfrm>
          <a:off x="3797300" y="16572908"/>
          <a:ext cx="838200" cy="4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98874</xdr:rowOff>
    </xdr:from>
    <xdr:ext cx="534377" cy="259045"/>
    <xdr:sp macro="" textlink="">
      <xdr:nvSpPr>
        <xdr:cNvPr id="232" name="衛生費平均値テキスト"/>
        <xdr:cNvSpPr txBox="1"/>
      </xdr:nvSpPr>
      <xdr:spPr>
        <a:xfrm>
          <a:off x="4686300" y="165580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120447</xdr:rowOff>
    </xdr:from>
    <xdr:to>
      <xdr:col>24</xdr:col>
      <xdr:colOff>114300</xdr:colOff>
      <xdr:row>97</xdr:row>
      <xdr:rowOff>50597</xdr:rowOff>
    </xdr:to>
    <xdr:sp macro="" textlink="">
      <xdr:nvSpPr>
        <xdr:cNvPr id="233" name="フローチャート: 判断 232"/>
        <xdr:cNvSpPr/>
      </xdr:nvSpPr>
      <xdr:spPr>
        <a:xfrm>
          <a:off x="45847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113708</xdr:rowOff>
    </xdr:from>
    <xdr:to>
      <xdr:col>19</xdr:col>
      <xdr:colOff>177800</xdr:colOff>
      <xdr:row>96</xdr:row>
      <xdr:rowOff>155564</xdr:rowOff>
    </xdr:to>
    <xdr:cxnSp macro="">
      <xdr:nvCxnSpPr>
        <xdr:cNvPr id="234" name="直線コネクタ 233"/>
        <xdr:cNvCxnSpPr/>
      </xdr:nvCxnSpPr>
      <xdr:spPr>
        <a:xfrm flipV="1">
          <a:off x="2908300" y="16572908"/>
          <a:ext cx="889000" cy="41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145112</xdr:rowOff>
    </xdr:from>
    <xdr:to>
      <xdr:col>20</xdr:col>
      <xdr:colOff>38100</xdr:colOff>
      <xdr:row>97</xdr:row>
      <xdr:rowOff>75262</xdr:rowOff>
    </xdr:to>
    <xdr:sp macro="" textlink="">
      <xdr:nvSpPr>
        <xdr:cNvPr id="235" name="フローチャート: 判断 234"/>
        <xdr:cNvSpPr/>
      </xdr:nvSpPr>
      <xdr:spPr>
        <a:xfrm>
          <a:off x="3746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66389</xdr:rowOff>
    </xdr:from>
    <xdr:ext cx="534377" cy="259045"/>
    <xdr:sp macro="" textlink="">
      <xdr:nvSpPr>
        <xdr:cNvPr id="236" name="テキスト ボックス 235"/>
        <xdr:cNvSpPr txBox="1"/>
      </xdr:nvSpPr>
      <xdr:spPr>
        <a:xfrm>
          <a:off x="3530111" y="16697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153690</xdr:rowOff>
    </xdr:from>
    <xdr:to>
      <xdr:col>15</xdr:col>
      <xdr:colOff>50800</xdr:colOff>
      <xdr:row>96</xdr:row>
      <xdr:rowOff>155564</xdr:rowOff>
    </xdr:to>
    <xdr:cxnSp macro="">
      <xdr:nvCxnSpPr>
        <xdr:cNvPr id="237" name="直線コネクタ 236"/>
        <xdr:cNvCxnSpPr/>
      </xdr:nvCxnSpPr>
      <xdr:spPr>
        <a:xfrm>
          <a:off x="2019300" y="16612890"/>
          <a:ext cx="889000" cy="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80807</xdr:rowOff>
    </xdr:from>
    <xdr:to>
      <xdr:col>15</xdr:col>
      <xdr:colOff>101600</xdr:colOff>
      <xdr:row>97</xdr:row>
      <xdr:rowOff>10957</xdr:rowOff>
    </xdr:to>
    <xdr:sp macro="" textlink="">
      <xdr:nvSpPr>
        <xdr:cNvPr id="238" name="フローチャート: 判断 237"/>
        <xdr:cNvSpPr/>
      </xdr:nvSpPr>
      <xdr:spPr>
        <a:xfrm>
          <a:off x="2857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27484</xdr:rowOff>
    </xdr:from>
    <xdr:ext cx="534377" cy="259045"/>
    <xdr:sp macro="" textlink="">
      <xdr:nvSpPr>
        <xdr:cNvPr id="239" name="テキスト ボックス 238"/>
        <xdr:cNvSpPr txBox="1"/>
      </xdr:nvSpPr>
      <xdr:spPr>
        <a:xfrm>
          <a:off x="2641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126419</xdr:rowOff>
    </xdr:from>
    <xdr:to>
      <xdr:col>10</xdr:col>
      <xdr:colOff>114300</xdr:colOff>
      <xdr:row>96</xdr:row>
      <xdr:rowOff>153690</xdr:rowOff>
    </xdr:to>
    <xdr:cxnSp macro="">
      <xdr:nvCxnSpPr>
        <xdr:cNvPr id="240" name="直線コネクタ 239"/>
        <xdr:cNvCxnSpPr/>
      </xdr:nvCxnSpPr>
      <xdr:spPr>
        <a:xfrm>
          <a:off x="1130300" y="16585619"/>
          <a:ext cx="889000" cy="27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131671</xdr:rowOff>
    </xdr:from>
    <xdr:to>
      <xdr:col>10</xdr:col>
      <xdr:colOff>165100</xdr:colOff>
      <xdr:row>97</xdr:row>
      <xdr:rowOff>61821</xdr:rowOff>
    </xdr:to>
    <xdr:sp macro="" textlink="">
      <xdr:nvSpPr>
        <xdr:cNvPr id="241" name="フローチャート: 判断 240"/>
        <xdr:cNvSpPr/>
      </xdr:nvSpPr>
      <xdr:spPr>
        <a:xfrm>
          <a:off x="19685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52948</xdr:rowOff>
    </xdr:from>
    <xdr:ext cx="534377" cy="259045"/>
    <xdr:sp macro="" textlink="">
      <xdr:nvSpPr>
        <xdr:cNvPr id="242" name="テキスト ボックス 241"/>
        <xdr:cNvSpPr txBox="1"/>
      </xdr:nvSpPr>
      <xdr:spPr>
        <a:xfrm>
          <a:off x="1752111" y="1668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138117</xdr:rowOff>
    </xdr:from>
    <xdr:to>
      <xdr:col>6</xdr:col>
      <xdr:colOff>38100</xdr:colOff>
      <xdr:row>97</xdr:row>
      <xdr:rowOff>68267</xdr:rowOff>
    </xdr:to>
    <xdr:sp macro="" textlink="">
      <xdr:nvSpPr>
        <xdr:cNvPr id="243" name="フローチャート: 判断 242"/>
        <xdr:cNvSpPr/>
      </xdr:nvSpPr>
      <xdr:spPr>
        <a:xfrm>
          <a:off x="1079500" y="1659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59394</xdr:rowOff>
    </xdr:from>
    <xdr:ext cx="534377" cy="259045"/>
    <xdr:sp macro="" textlink="">
      <xdr:nvSpPr>
        <xdr:cNvPr id="244" name="テキスト ボックス 243"/>
        <xdr:cNvSpPr txBox="1"/>
      </xdr:nvSpPr>
      <xdr:spPr>
        <a:xfrm>
          <a:off x="863111" y="1669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110365</xdr:rowOff>
    </xdr:from>
    <xdr:to>
      <xdr:col>24</xdr:col>
      <xdr:colOff>114300</xdr:colOff>
      <xdr:row>97</xdr:row>
      <xdr:rowOff>40515</xdr:rowOff>
    </xdr:to>
    <xdr:sp macro="" textlink="">
      <xdr:nvSpPr>
        <xdr:cNvPr id="250" name="楕円 249"/>
        <xdr:cNvSpPr/>
      </xdr:nvSpPr>
      <xdr:spPr>
        <a:xfrm>
          <a:off x="4584700" y="1656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133242</xdr:rowOff>
    </xdr:from>
    <xdr:ext cx="534377" cy="259045"/>
    <xdr:sp macro="" textlink="">
      <xdr:nvSpPr>
        <xdr:cNvPr id="251" name="衛生費該当値テキスト"/>
        <xdr:cNvSpPr txBox="1"/>
      </xdr:nvSpPr>
      <xdr:spPr>
        <a:xfrm>
          <a:off x="4686300" y="1642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62908</xdr:rowOff>
    </xdr:from>
    <xdr:to>
      <xdr:col>20</xdr:col>
      <xdr:colOff>38100</xdr:colOff>
      <xdr:row>96</xdr:row>
      <xdr:rowOff>164508</xdr:rowOff>
    </xdr:to>
    <xdr:sp macro="" textlink="">
      <xdr:nvSpPr>
        <xdr:cNvPr id="252" name="楕円 251"/>
        <xdr:cNvSpPr/>
      </xdr:nvSpPr>
      <xdr:spPr>
        <a:xfrm>
          <a:off x="3746500" y="16522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9585</xdr:rowOff>
    </xdr:from>
    <xdr:ext cx="534377" cy="259045"/>
    <xdr:sp macro="" textlink="">
      <xdr:nvSpPr>
        <xdr:cNvPr id="253" name="テキスト ボックス 252"/>
        <xdr:cNvSpPr txBox="1"/>
      </xdr:nvSpPr>
      <xdr:spPr>
        <a:xfrm>
          <a:off x="3530111" y="16297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104764</xdr:rowOff>
    </xdr:from>
    <xdr:to>
      <xdr:col>15</xdr:col>
      <xdr:colOff>101600</xdr:colOff>
      <xdr:row>97</xdr:row>
      <xdr:rowOff>34914</xdr:rowOff>
    </xdr:to>
    <xdr:sp macro="" textlink="">
      <xdr:nvSpPr>
        <xdr:cNvPr id="254" name="楕円 253"/>
        <xdr:cNvSpPr/>
      </xdr:nvSpPr>
      <xdr:spPr>
        <a:xfrm>
          <a:off x="2857500" y="1656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26041</xdr:rowOff>
    </xdr:from>
    <xdr:ext cx="534377" cy="259045"/>
    <xdr:sp macro="" textlink="">
      <xdr:nvSpPr>
        <xdr:cNvPr id="255" name="テキスト ボックス 254"/>
        <xdr:cNvSpPr txBox="1"/>
      </xdr:nvSpPr>
      <xdr:spPr>
        <a:xfrm>
          <a:off x="2641111" y="16656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102890</xdr:rowOff>
    </xdr:from>
    <xdr:to>
      <xdr:col>10</xdr:col>
      <xdr:colOff>165100</xdr:colOff>
      <xdr:row>97</xdr:row>
      <xdr:rowOff>33040</xdr:rowOff>
    </xdr:to>
    <xdr:sp macro="" textlink="">
      <xdr:nvSpPr>
        <xdr:cNvPr id="256" name="楕円 255"/>
        <xdr:cNvSpPr/>
      </xdr:nvSpPr>
      <xdr:spPr>
        <a:xfrm>
          <a:off x="1968500" y="1656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49567</xdr:rowOff>
    </xdr:from>
    <xdr:ext cx="534377" cy="259045"/>
    <xdr:sp macro="" textlink="">
      <xdr:nvSpPr>
        <xdr:cNvPr id="257" name="テキスト ボックス 256"/>
        <xdr:cNvSpPr txBox="1"/>
      </xdr:nvSpPr>
      <xdr:spPr>
        <a:xfrm>
          <a:off x="1752111" y="163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75619</xdr:rowOff>
    </xdr:from>
    <xdr:to>
      <xdr:col>6</xdr:col>
      <xdr:colOff>38100</xdr:colOff>
      <xdr:row>97</xdr:row>
      <xdr:rowOff>5769</xdr:rowOff>
    </xdr:to>
    <xdr:sp macro="" textlink="">
      <xdr:nvSpPr>
        <xdr:cNvPr id="258" name="楕円 257"/>
        <xdr:cNvSpPr/>
      </xdr:nvSpPr>
      <xdr:spPr>
        <a:xfrm>
          <a:off x="1079500" y="1653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22296</xdr:rowOff>
    </xdr:from>
    <xdr:ext cx="534377" cy="259045"/>
    <xdr:sp macro="" textlink="">
      <xdr:nvSpPr>
        <xdr:cNvPr id="259" name="テキスト ボックス 258"/>
        <xdr:cNvSpPr txBox="1"/>
      </xdr:nvSpPr>
      <xdr:spPr>
        <a:xfrm>
          <a:off x="863111" y="1631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24486</xdr:rowOff>
    </xdr:from>
    <xdr:to>
      <xdr:col>54</xdr:col>
      <xdr:colOff>189865</xdr:colOff>
      <xdr:row>38</xdr:row>
      <xdr:rowOff>139700</xdr:rowOff>
    </xdr:to>
    <xdr:cxnSp macro="">
      <xdr:nvCxnSpPr>
        <xdr:cNvPr id="281" name="直線コネクタ 280"/>
        <xdr:cNvCxnSpPr/>
      </xdr:nvCxnSpPr>
      <xdr:spPr>
        <a:xfrm flipV="1">
          <a:off x="10475595" y="5167986"/>
          <a:ext cx="1270" cy="148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142613</xdr:rowOff>
    </xdr:from>
    <xdr:ext cx="469744" cy="259045"/>
    <xdr:sp macro="" textlink="">
      <xdr:nvSpPr>
        <xdr:cNvPr id="284" name="労働費最大値テキスト"/>
        <xdr:cNvSpPr txBox="1"/>
      </xdr:nvSpPr>
      <xdr:spPr>
        <a:xfrm>
          <a:off x="10528300" y="494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24486</xdr:rowOff>
    </xdr:from>
    <xdr:to>
      <xdr:col>55</xdr:col>
      <xdr:colOff>88900</xdr:colOff>
      <xdr:row>30</xdr:row>
      <xdr:rowOff>24486</xdr:rowOff>
    </xdr:to>
    <xdr:cxnSp macro="">
      <xdr:nvCxnSpPr>
        <xdr:cNvPr id="285" name="直線コネクタ 284"/>
        <xdr:cNvCxnSpPr/>
      </xdr:nvCxnSpPr>
      <xdr:spPr>
        <a:xfrm>
          <a:off x="10388600" y="5167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120955</xdr:rowOff>
    </xdr:from>
    <xdr:to>
      <xdr:col>55</xdr:col>
      <xdr:colOff>0</xdr:colOff>
      <xdr:row>33</xdr:row>
      <xdr:rowOff>33172</xdr:rowOff>
    </xdr:to>
    <xdr:cxnSp macro="">
      <xdr:nvCxnSpPr>
        <xdr:cNvPr id="286" name="直線コネクタ 285"/>
        <xdr:cNvCxnSpPr/>
      </xdr:nvCxnSpPr>
      <xdr:spPr>
        <a:xfrm>
          <a:off x="9639300" y="5607355"/>
          <a:ext cx="838200" cy="8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59097</xdr:rowOff>
    </xdr:from>
    <xdr:ext cx="378565" cy="259045"/>
    <xdr:sp macro="" textlink="">
      <xdr:nvSpPr>
        <xdr:cNvPr id="287" name="労働費平均値テキスト"/>
        <xdr:cNvSpPr txBox="1"/>
      </xdr:nvSpPr>
      <xdr:spPr>
        <a:xfrm>
          <a:off x="10528300" y="62312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80670</xdr:rowOff>
    </xdr:from>
    <xdr:to>
      <xdr:col>55</xdr:col>
      <xdr:colOff>50800</xdr:colOff>
      <xdr:row>37</xdr:row>
      <xdr:rowOff>10820</xdr:rowOff>
    </xdr:to>
    <xdr:sp macro="" textlink="">
      <xdr:nvSpPr>
        <xdr:cNvPr id="288" name="フローチャート: 判断 287"/>
        <xdr:cNvSpPr/>
      </xdr:nvSpPr>
      <xdr:spPr>
        <a:xfrm>
          <a:off x="10426700" y="62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111354</xdr:rowOff>
    </xdr:from>
    <xdr:to>
      <xdr:col>50</xdr:col>
      <xdr:colOff>114300</xdr:colOff>
      <xdr:row>32</xdr:row>
      <xdr:rowOff>120955</xdr:rowOff>
    </xdr:to>
    <xdr:cxnSp macro="">
      <xdr:nvCxnSpPr>
        <xdr:cNvPr id="289" name="直線コネクタ 288"/>
        <xdr:cNvCxnSpPr/>
      </xdr:nvCxnSpPr>
      <xdr:spPr>
        <a:xfrm>
          <a:off x="8750300" y="5597754"/>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62840</xdr:rowOff>
    </xdr:from>
    <xdr:to>
      <xdr:col>50</xdr:col>
      <xdr:colOff>165100</xdr:colOff>
      <xdr:row>36</xdr:row>
      <xdr:rowOff>164440</xdr:rowOff>
    </xdr:to>
    <xdr:sp macro="" textlink="">
      <xdr:nvSpPr>
        <xdr:cNvPr id="290" name="フローチャート: 判断 289"/>
        <xdr:cNvSpPr/>
      </xdr:nvSpPr>
      <xdr:spPr>
        <a:xfrm>
          <a:off x="9588500" y="62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155567</xdr:rowOff>
    </xdr:from>
    <xdr:ext cx="378565" cy="259045"/>
    <xdr:sp macro="" textlink="">
      <xdr:nvSpPr>
        <xdr:cNvPr id="291" name="テキスト ボックス 290"/>
        <xdr:cNvSpPr txBox="1"/>
      </xdr:nvSpPr>
      <xdr:spPr>
        <a:xfrm>
          <a:off x="9450017" y="6327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94894</xdr:rowOff>
    </xdr:from>
    <xdr:to>
      <xdr:col>45</xdr:col>
      <xdr:colOff>177800</xdr:colOff>
      <xdr:row>32</xdr:row>
      <xdr:rowOff>111354</xdr:rowOff>
    </xdr:to>
    <xdr:cxnSp macro="">
      <xdr:nvCxnSpPr>
        <xdr:cNvPr id="292" name="直線コネクタ 291"/>
        <xdr:cNvCxnSpPr/>
      </xdr:nvCxnSpPr>
      <xdr:spPr>
        <a:xfrm>
          <a:off x="7861300" y="5581294"/>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51867</xdr:rowOff>
    </xdr:from>
    <xdr:to>
      <xdr:col>46</xdr:col>
      <xdr:colOff>38100</xdr:colOff>
      <xdr:row>36</xdr:row>
      <xdr:rowOff>153467</xdr:rowOff>
    </xdr:to>
    <xdr:sp macro="" textlink="">
      <xdr:nvSpPr>
        <xdr:cNvPr id="293" name="フローチャート: 判断 292"/>
        <xdr:cNvSpPr/>
      </xdr:nvSpPr>
      <xdr:spPr>
        <a:xfrm>
          <a:off x="8699500" y="622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144594</xdr:rowOff>
    </xdr:from>
    <xdr:ext cx="378565" cy="259045"/>
    <xdr:sp macro="" textlink="">
      <xdr:nvSpPr>
        <xdr:cNvPr id="294" name="テキスト ボックス 293"/>
        <xdr:cNvSpPr txBox="1"/>
      </xdr:nvSpPr>
      <xdr:spPr>
        <a:xfrm>
          <a:off x="8561017" y="6316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47803</xdr:rowOff>
    </xdr:from>
    <xdr:to>
      <xdr:col>41</xdr:col>
      <xdr:colOff>50800</xdr:colOff>
      <xdr:row>32</xdr:row>
      <xdr:rowOff>94894</xdr:rowOff>
    </xdr:to>
    <xdr:cxnSp macro="">
      <xdr:nvCxnSpPr>
        <xdr:cNvPr id="295" name="直線コネクタ 294"/>
        <xdr:cNvCxnSpPr/>
      </xdr:nvCxnSpPr>
      <xdr:spPr>
        <a:xfrm>
          <a:off x="6972300" y="5534203"/>
          <a:ext cx="889000" cy="47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167996</xdr:rowOff>
    </xdr:from>
    <xdr:to>
      <xdr:col>41</xdr:col>
      <xdr:colOff>101600</xdr:colOff>
      <xdr:row>36</xdr:row>
      <xdr:rowOff>98146</xdr:rowOff>
    </xdr:to>
    <xdr:sp macro="" textlink="">
      <xdr:nvSpPr>
        <xdr:cNvPr id="296" name="フローチャート: 判断 295"/>
        <xdr:cNvSpPr/>
      </xdr:nvSpPr>
      <xdr:spPr>
        <a:xfrm>
          <a:off x="7810500" y="616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89273</xdr:rowOff>
    </xdr:from>
    <xdr:ext cx="378565" cy="259045"/>
    <xdr:sp macro="" textlink="">
      <xdr:nvSpPr>
        <xdr:cNvPr id="297" name="テキスト ボックス 296"/>
        <xdr:cNvSpPr txBox="1"/>
      </xdr:nvSpPr>
      <xdr:spPr>
        <a:xfrm>
          <a:off x="7672017" y="62614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18948</xdr:rowOff>
    </xdr:from>
    <xdr:to>
      <xdr:col>36</xdr:col>
      <xdr:colOff>165100</xdr:colOff>
      <xdr:row>36</xdr:row>
      <xdr:rowOff>120548</xdr:rowOff>
    </xdr:to>
    <xdr:sp macro="" textlink="">
      <xdr:nvSpPr>
        <xdr:cNvPr id="298" name="フローチャート: 判断 297"/>
        <xdr:cNvSpPr/>
      </xdr:nvSpPr>
      <xdr:spPr>
        <a:xfrm>
          <a:off x="6921500" y="619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111675</xdr:rowOff>
    </xdr:from>
    <xdr:ext cx="378565" cy="259045"/>
    <xdr:sp macro="" textlink="">
      <xdr:nvSpPr>
        <xdr:cNvPr id="299" name="テキスト ボックス 298"/>
        <xdr:cNvSpPr txBox="1"/>
      </xdr:nvSpPr>
      <xdr:spPr>
        <a:xfrm>
          <a:off x="6783017" y="62838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153822</xdr:rowOff>
    </xdr:from>
    <xdr:to>
      <xdr:col>55</xdr:col>
      <xdr:colOff>50800</xdr:colOff>
      <xdr:row>33</xdr:row>
      <xdr:rowOff>83972</xdr:rowOff>
    </xdr:to>
    <xdr:sp macro="" textlink="">
      <xdr:nvSpPr>
        <xdr:cNvPr id="305" name="楕円 304"/>
        <xdr:cNvSpPr/>
      </xdr:nvSpPr>
      <xdr:spPr>
        <a:xfrm>
          <a:off x="10426700" y="5640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5249</xdr:rowOff>
    </xdr:from>
    <xdr:ext cx="469744" cy="259045"/>
    <xdr:sp macro="" textlink="">
      <xdr:nvSpPr>
        <xdr:cNvPr id="306" name="労働費該当値テキスト"/>
        <xdr:cNvSpPr txBox="1"/>
      </xdr:nvSpPr>
      <xdr:spPr>
        <a:xfrm>
          <a:off x="10528300" y="5491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70155</xdr:rowOff>
    </xdr:from>
    <xdr:to>
      <xdr:col>50</xdr:col>
      <xdr:colOff>165100</xdr:colOff>
      <xdr:row>33</xdr:row>
      <xdr:rowOff>305</xdr:rowOff>
    </xdr:to>
    <xdr:sp macro="" textlink="">
      <xdr:nvSpPr>
        <xdr:cNvPr id="307" name="楕円 306"/>
        <xdr:cNvSpPr/>
      </xdr:nvSpPr>
      <xdr:spPr>
        <a:xfrm>
          <a:off x="9588500" y="555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31</xdr:row>
      <xdr:rowOff>16832</xdr:rowOff>
    </xdr:from>
    <xdr:ext cx="469744" cy="259045"/>
    <xdr:sp macro="" textlink="">
      <xdr:nvSpPr>
        <xdr:cNvPr id="308" name="テキスト ボックス 307"/>
        <xdr:cNvSpPr txBox="1"/>
      </xdr:nvSpPr>
      <xdr:spPr>
        <a:xfrm>
          <a:off x="9404428" y="533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60554</xdr:rowOff>
    </xdr:from>
    <xdr:to>
      <xdr:col>46</xdr:col>
      <xdr:colOff>38100</xdr:colOff>
      <xdr:row>32</xdr:row>
      <xdr:rowOff>162154</xdr:rowOff>
    </xdr:to>
    <xdr:sp macro="" textlink="">
      <xdr:nvSpPr>
        <xdr:cNvPr id="309" name="楕円 308"/>
        <xdr:cNvSpPr/>
      </xdr:nvSpPr>
      <xdr:spPr>
        <a:xfrm>
          <a:off x="8699500" y="554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31</xdr:row>
      <xdr:rowOff>7231</xdr:rowOff>
    </xdr:from>
    <xdr:ext cx="469744" cy="259045"/>
    <xdr:sp macro="" textlink="">
      <xdr:nvSpPr>
        <xdr:cNvPr id="310" name="テキスト ボックス 309"/>
        <xdr:cNvSpPr txBox="1"/>
      </xdr:nvSpPr>
      <xdr:spPr>
        <a:xfrm>
          <a:off x="8515428" y="5322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44094</xdr:rowOff>
    </xdr:from>
    <xdr:to>
      <xdr:col>41</xdr:col>
      <xdr:colOff>101600</xdr:colOff>
      <xdr:row>32</xdr:row>
      <xdr:rowOff>145694</xdr:rowOff>
    </xdr:to>
    <xdr:sp macro="" textlink="">
      <xdr:nvSpPr>
        <xdr:cNvPr id="311" name="楕円 310"/>
        <xdr:cNvSpPr/>
      </xdr:nvSpPr>
      <xdr:spPr>
        <a:xfrm>
          <a:off x="7810500" y="5530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162221</xdr:rowOff>
    </xdr:from>
    <xdr:ext cx="469744" cy="259045"/>
    <xdr:sp macro="" textlink="">
      <xdr:nvSpPr>
        <xdr:cNvPr id="312" name="テキスト ボックス 311"/>
        <xdr:cNvSpPr txBox="1"/>
      </xdr:nvSpPr>
      <xdr:spPr>
        <a:xfrm>
          <a:off x="7626428" y="530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168453</xdr:rowOff>
    </xdr:from>
    <xdr:to>
      <xdr:col>36</xdr:col>
      <xdr:colOff>165100</xdr:colOff>
      <xdr:row>32</xdr:row>
      <xdr:rowOff>98603</xdr:rowOff>
    </xdr:to>
    <xdr:sp macro="" textlink="">
      <xdr:nvSpPr>
        <xdr:cNvPr id="313" name="楕円 312"/>
        <xdr:cNvSpPr/>
      </xdr:nvSpPr>
      <xdr:spPr>
        <a:xfrm>
          <a:off x="6921500" y="5483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115130</xdr:rowOff>
    </xdr:from>
    <xdr:ext cx="469744" cy="259045"/>
    <xdr:sp macro="" textlink="">
      <xdr:nvSpPr>
        <xdr:cNvPr id="314" name="テキスト ボックス 313"/>
        <xdr:cNvSpPr txBox="1"/>
      </xdr:nvSpPr>
      <xdr:spPr>
        <a:xfrm>
          <a:off x="6737428" y="5258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5" name="直線コネクタ 324"/>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6" name="テキスト ボックス 325"/>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8" name="テキスト ボックス 32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9" name="直線コネクタ 32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0" name="テキスト ボックス 329"/>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2" name="テキスト ボックス 33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137643</xdr:rowOff>
    </xdr:from>
    <xdr:to>
      <xdr:col>54</xdr:col>
      <xdr:colOff>189865</xdr:colOff>
      <xdr:row>58</xdr:row>
      <xdr:rowOff>24085</xdr:rowOff>
    </xdr:to>
    <xdr:cxnSp macro="">
      <xdr:nvCxnSpPr>
        <xdr:cNvPr id="334" name="直線コネクタ 333"/>
        <xdr:cNvCxnSpPr/>
      </xdr:nvCxnSpPr>
      <xdr:spPr>
        <a:xfrm flipV="1">
          <a:off x="10475595" y="8710143"/>
          <a:ext cx="1270" cy="1258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27912</xdr:rowOff>
    </xdr:from>
    <xdr:ext cx="313932" cy="259045"/>
    <xdr:sp macro="" textlink="">
      <xdr:nvSpPr>
        <xdr:cNvPr id="335" name="農林水産業費最小値テキスト"/>
        <xdr:cNvSpPr txBox="1"/>
      </xdr:nvSpPr>
      <xdr:spPr>
        <a:xfrm>
          <a:off x="10528300" y="9972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24085</xdr:rowOff>
    </xdr:from>
    <xdr:to>
      <xdr:col>55</xdr:col>
      <xdr:colOff>88900</xdr:colOff>
      <xdr:row>58</xdr:row>
      <xdr:rowOff>24085</xdr:rowOff>
    </xdr:to>
    <xdr:cxnSp macro="">
      <xdr:nvCxnSpPr>
        <xdr:cNvPr id="336" name="直線コネクタ 335"/>
        <xdr:cNvCxnSpPr/>
      </xdr:nvCxnSpPr>
      <xdr:spPr>
        <a:xfrm>
          <a:off x="10388600" y="9968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84320</xdr:rowOff>
    </xdr:from>
    <xdr:ext cx="534377" cy="259045"/>
    <xdr:sp macro="" textlink="">
      <xdr:nvSpPr>
        <xdr:cNvPr id="337" name="農林水産業費最大値テキスト"/>
        <xdr:cNvSpPr txBox="1"/>
      </xdr:nvSpPr>
      <xdr:spPr>
        <a:xfrm>
          <a:off x="10528300" y="848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137643</xdr:rowOff>
    </xdr:from>
    <xdr:to>
      <xdr:col>55</xdr:col>
      <xdr:colOff>88900</xdr:colOff>
      <xdr:row>50</xdr:row>
      <xdr:rowOff>137643</xdr:rowOff>
    </xdr:to>
    <xdr:cxnSp macro="">
      <xdr:nvCxnSpPr>
        <xdr:cNvPr id="338" name="直線コネクタ 337"/>
        <xdr:cNvCxnSpPr/>
      </xdr:nvCxnSpPr>
      <xdr:spPr>
        <a:xfrm>
          <a:off x="10388600" y="871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9055</xdr:rowOff>
    </xdr:from>
    <xdr:to>
      <xdr:col>55</xdr:col>
      <xdr:colOff>0</xdr:colOff>
      <xdr:row>58</xdr:row>
      <xdr:rowOff>15513</xdr:rowOff>
    </xdr:to>
    <xdr:cxnSp macro="">
      <xdr:nvCxnSpPr>
        <xdr:cNvPr id="339" name="直線コネクタ 338"/>
        <xdr:cNvCxnSpPr/>
      </xdr:nvCxnSpPr>
      <xdr:spPr>
        <a:xfrm>
          <a:off x="9639300" y="9953155"/>
          <a:ext cx="838200" cy="6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97376</xdr:rowOff>
    </xdr:from>
    <xdr:ext cx="469744" cy="259045"/>
    <xdr:sp macro="" textlink="">
      <xdr:nvSpPr>
        <xdr:cNvPr id="340" name="農林水産業費平均値テキスト"/>
        <xdr:cNvSpPr txBox="1"/>
      </xdr:nvSpPr>
      <xdr:spPr>
        <a:xfrm>
          <a:off x="10528300" y="9527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74499</xdr:rowOff>
    </xdr:from>
    <xdr:to>
      <xdr:col>55</xdr:col>
      <xdr:colOff>50800</xdr:colOff>
      <xdr:row>57</xdr:row>
      <xdr:rowOff>4649</xdr:rowOff>
    </xdr:to>
    <xdr:sp macro="" textlink="">
      <xdr:nvSpPr>
        <xdr:cNvPr id="341" name="フローチャート: 判断 340"/>
        <xdr:cNvSpPr/>
      </xdr:nvSpPr>
      <xdr:spPr>
        <a:xfrm>
          <a:off x="10426700" y="967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6826</xdr:rowOff>
    </xdr:from>
    <xdr:to>
      <xdr:col>50</xdr:col>
      <xdr:colOff>114300</xdr:colOff>
      <xdr:row>58</xdr:row>
      <xdr:rowOff>9055</xdr:rowOff>
    </xdr:to>
    <xdr:cxnSp macro="">
      <xdr:nvCxnSpPr>
        <xdr:cNvPr id="342" name="直線コネクタ 341"/>
        <xdr:cNvCxnSpPr/>
      </xdr:nvCxnSpPr>
      <xdr:spPr>
        <a:xfrm>
          <a:off x="8750300" y="9950926"/>
          <a:ext cx="889000" cy="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92501</xdr:rowOff>
    </xdr:from>
    <xdr:to>
      <xdr:col>50</xdr:col>
      <xdr:colOff>165100</xdr:colOff>
      <xdr:row>57</xdr:row>
      <xdr:rowOff>22651</xdr:rowOff>
    </xdr:to>
    <xdr:sp macro="" textlink="">
      <xdr:nvSpPr>
        <xdr:cNvPr id="343" name="フローチャート: 判断 342"/>
        <xdr:cNvSpPr/>
      </xdr:nvSpPr>
      <xdr:spPr>
        <a:xfrm>
          <a:off x="9588500" y="9693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39178</xdr:rowOff>
    </xdr:from>
    <xdr:ext cx="469744" cy="259045"/>
    <xdr:sp macro="" textlink="">
      <xdr:nvSpPr>
        <xdr:cNvPr id="344" name="テキスト ボックス 343"/>
        <xdr:cNvSpPr txBox="1"/>
      </xdr:nvSpPr>
      <xdr:spPr>
        <a:xfrm>
          <a:off x="9404428" y="9468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167189</xdr:rowOff>
    </xdr:from>
    <xdr:to>
      <xdr:col>45</xdr:col>
      <xdr:colOff>177800</xdr:colOff>
      <xdr:row>58</xdr:row>
      <xdr:rowOff>6826</xdr:rowOff>
    </xdr:to>
    <xdr:cxnSp macro="">
      <xdr:nvCxnSpPr>
        <xdr:cNvPr id="345" name="直線コネクタ 344"/>
        <xdr:cNvCxnSpPr/>
      </xdr:nvCxnSpPr>
      <xdr:spPr>
        <a:xfrm>
          <a:off x="7861300" y="9939839"/>
          <a:ext cx="889000" cy="1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90386</xdr:rowOff>
    </xdr:from>
    <xdr:to>
      <xdr:col>46</xdr:col>
      <xdr:colOff>38100</xdr:colOff>
      <xdr:row>57</xdr:row>
      <xdr:rowOff>20536</xdr:rowOff>
    </xdr:to>
    <xdr:sp macro="" textlink="">
      <xdr:nvSpPr>
        <xdr:cNvPr id="346" name="フローチャート: 判断 345"/>
        <xdr:cNvSpPr/>
      </xdr:nvSpPr>
      <xdr:spPr>
        <a:xfrm>
          <a:off x="8699500" y="969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37063</xdr:rowOff>
    </xdr:from>
    <xdr:ext cx="469744" cy="259045"/>
    <xdr:sp macro="" textlink="">
      <xdr:nvSpPr>
        <xdr:cNvPr id="347" name="テキスト ボックス 346"/>
        <xdr:cNvSpPr txBox="1"/>
      </xdr:nvSpPr>
      <xdr:spPr>
        <a:xfrm>
          <a:off x="8515428" y="9466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167189</xdr:rowOff>
    </xdr:from>
    <xdr:to>
      <xdr:col>41</xdr:col>
      <xdr:colOff>50800</xdr:colOff>
      <xdr:row>58</xdr:row>
      <xdr:rowOff>1683</xdr:rowOff>
    </xdr:to>
    <xdr:cxnSp macro="">
      <xdr:nvCxnSpPr>
        <xdr:cNvPr id="348" name="直線コネクタ 347"/>
        <xdr:cNvCxnSpPr/>
      </xdr:nvCxnSpPr>
      <xdr:spPr>
        <a:xfrm flipV="1">
          <a:off x="6972300" y="9939839"/>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65412</xdr:rowOff>
    </xdr:from>
    <xdr:to>
      <xdr:col>41</xdr:col>
      <xdr:colOff>101600</xdr:colOff>
      <xdr:row>56</xdr:row>
      <xdr:rowOff>167012</xdr:rowOff>
    </xdr:to>
    <xdr:sp macro="" textlink="">
      <xdr:nvSpPr>
        <xdr:cNvPr id="349" name="フローチャート: 判断 348"/>
        <xdr:cNvSpPr/>
      </xdr:nvSpPr>
      <xdr:spPr>
        <a:xfrm>
          <a:off x="7810500" y="96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12089</xdr:rowOff>
    </xdr:from>
    <xdr:ext cx="469744" cy="259045"/>
    <xdr:sp macro="" textlink="">
      <xdr:nvSpPr>
        <xdr:cNvPr id="350" name="テキスト ボックス 349"/>
        <xdr:cNvSpPr txBox="1"/>
      </xdr:nvSpPr>
      <xdr:spPr>
        <a:xfrm>
          <a:off x="7626428" y="944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89415</xdr:rowOff>
    </xdr:from>
    <xdr:to>
      <xdr:col>36</xdr:col>
      <xdr:colOff>165100</xdr:colOff>
      <xdr:row>57</xdr:row>
      <xdr:rowOff>19565</xdr:rowOff>
    </xdr:to>
    <xdr:sp macro="" textlink="">
      <xdr:nvSpPr>
        <xdr:cNvPr id="351" name="フローチャート: 判断 350"/>
        <xdr:cNvSpPr/>
      </xdr:nvSpPr>
      <xdr:spPr>
        <a:xfrm>
          <a:off x="6921500" y="9690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36092</xdr:rowOff>
    </xdr:from>
    <xdr:ext cx="469744" cy="259045"/>
    <xdr:sp macro="" textlink="">
      <xdr:nvSpPr>
        <xdr:cNvPr id="352" name="テキスト ボックス 351"/>
        <xdr:cNvSpPr txBox="1"/>
      </xdr:nvSpPr>
      <xdr:spPr>
        <a:xfrm>
          <a:off x="6737428" y="9465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136163</xdr:rowOff>
    </xdr:from>
    <xdr:to>
      <xdr:col>55</xdr:col>
      <xdr:colOff>50800</xdr:colOff>
      <xdr:row>58</xdr:row>
      <xdr:rowOff>66313</xdr:rowOff>
    </xdr:to>
    <xdr:sp macro="" textlink="">
      <xdr:nvSpPr>
        <xdr:cNvPr id="358" name="楕円 357"/>
        <xdr:cNvSpPr/>
      </xdr:nvSpPr>
      <xdr:spPr>
        <a:xfrm>
          <a:off x="10426700" y="9908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51090</xdr:rowOff>
    </xdr:from>
    <xdr:ext cx="378565" cy="259045"/>
    <xdr:sp macro="" textlink="">
      <xdr:nvSpPr>
        <xdr:cNvPr id="359" name="農林水産業費該当値テキスト"/>
        <xdr:cNvSpPr txBox="1"/>
      </xdr:nvSpPr>
      <xdr:spPr>
        <a:xfrm>
          <a:off x="10528300" y="98237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129705</xdr:rowOff>
    </xdr:from>
    <xdr:to>
      <xdr:col>50</xdr:col>
      <xdr:colOff>165100</xdr:colOff>
      <xdr:row>58</xdr:row>
      <xdr:rowOff>59855</xdr:rowOff>
    </xdr:to>
    <xdr:sp macro="" textlink="">
      <xdr:nvSpPr>
        <xdr:cNvPr id="360" name="楕円 359"/>
        <xdr:cNvSpPr/>
      </xdr:nvSpPr>
      <xdr:spPr>
        <a:xfrm>
          <a:off x="9588500" y="990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50982</xdr:rowOff>
    </xdr:from>
    <xdr:ext cx="378565" cy="259045"/>
    <xdr:sp macro="" textlink="">
      <xdr:nvSpPr>
        <xdr:cNvPr id="361" name="テキスト ボックス 360"/>
        <xdr:cNvSpPr txBox="1"/>
      </xdr:nvSpPr>
      <xdr:spPr>
        <a:xfrm>
          <a:off x="9450017" y="9995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127476</xdr:rowOff>
    </xdr:from>
    <xdr:to>
      <xdr:col>46</xdr:col>
      <xdr:colOff>38100</xdr:colOff>
      <xdr:row>58</xdr:row>
      <xdr:rowOff>57626</xdr:rowOff>
    </xdr:to>
    <xdr:sp macro="" textlink="">
      <xdr:nvSpPr>
        <xdr:cNvPr id="362" name="楕円 361"/>
        <xdr:cNvSpPr/>
      </xdr:nvSpPr>
      <xdr:spPr>
        <a:xfrm>
          <a:off x="8699500" y="9900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48753</xdr:rowOff>
    </xdr:from>
    <xdr:ext cx="378565" cy="259045"/>
    <xdr:sp macro="" textlink="">
      <xdr:nvSpPr>
        <xdr:cNvPr id="363" name="テキスト ボックス 362"/>
        <xdr:cNvSpPr txBox="1"/>
      </xdr:nvSpPr>
      <xdr:spPr>
        <a:xfrm>
          <a:off x="8561017" y="99928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116389</xdr:rowOff>
    </xdr:from>
    <xdr:to>
      <xdr:col>41</xdr:col>
      <xdr:colOff>101600</xdr:colOff>
      <xdr:row>58</xdr:row>
      <xdr:rowOff>46539</xdr:rowOff>
    </xdr:to>
    <xdr:sp macro="" textlink="">
      <xdr:nvSpPr>
        <xdr:cNvPr id="364" name="楕円 363"/>
        <xdr:cNvSpPr/>
      </xdr:nvSpPr>
      <xdr:spPr>
        <a:xfrm>
          <a:off x="7810500" y="988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37666</xdr:rowOff>
    </xdr:from>
    <xdr:ext cx="378565" cy="259045"/>
    <xdr:sp macro="" textlink="">
      <xdr:nvSpPr>
        <xdr:cNvPr id="365" name="テキスト ボックス 364"/>
        <xdr:cNvSpPr txBox="1"/>
      </xdr:nvSpPr>
      <xdr:spPr>
        <a:xfrm>
          <a:off x="7672017" y="9981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122333</xdr:rowOff>
    </xdr:from>
    <xdr:to>
      <xdr:col>36</xdr:col>
      <xdr:colOff>165100</xdr:colOff>
      <xdr:row>58</xdr:row>
      <xdr:rowOff>52483</xdr:rowOff>
    </xdr:to>
    <xdr:sp macro="" textlink="">
      <xdr:nvSpPr>
        <xdr:cNvPr id="366" name="楕円 365"/>
        <xdr:cNvSpPr/>
      </xdr:nvSpPr>
      <xdr:spPr>
        <a:xfrm>
          <a:off x="6921500" y="989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43610</xdr:rowOff>
    </xdr:from>
    <xdr:ext cx="378565" cy="259045"/>
    <xdr:sp macro="" textlink="">
      <xdr:nvSpPr>
        <xdr:cNvPr id="367" name="テキスト ボックス 366"/>
        <xdr:cNvSpPr txBox="1"/>
      </xdr:nvSpPr>
      <xdr:spPr>
        <a:xfrm>
          <a:off x="6783017" y="9987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78" name="直線コネクタ 377"/>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79" name="テキスト ボックス 378"/>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0" name="直線コネクタ 379"/>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1" name="テキスト ボックス 380"/>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2" name="直線コネクタ 381"/>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3" name="テキスト ボックス 382"/>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4" name="直線コネクタ 383"/>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5" name="テキスト ボックス 384"/>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6" name="直線コネクタ 385"/>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87" name="テキスト ボックス 386"/>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88" name="直線コネクタ 387"/>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89" name="テキスト ボックス 388"/>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88314</xdr:rowOff>
    </xdr:from>
    <xdr:to>
      <xdr:col>54</xdr:col>
      <xdr:colOff>189865</xdr:colOff>
      <xdr:row>79</xdr:row>
      <xdr:rowOff>54318</xdr:rowOff>
    </xdr:to>
    <xdr:cxnSp macro="">
      <xdr:nvCxnSpPr>
        <xdr:cNvPr id="393" name="直線コネクタ 392"/>
        <xdr:cNvCxnSpPr/>
      </xdr:nvCxnSpPr>
      <xdr:spPr>
        <a:xfrm flipV="1">
          <a:off x="10475595" y="12089814"/>
          <a:ext cx="1270" cy="1509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58145</xdr:rowOff>
    </xdr:from>
    <xdr:ext cx="469744" cy="259045"/>
    <xdr:sp macro="" textlink="">
      <xdr:nvSpPr>
        <xdr:cNvPr id="394" name="商工費最小値テキスト"/>
        <xdr:cNvSpPr txBox="1"/>
      </xdr:nvSpPr>
      <xdr:spPr>
        <a:xfrm>
          <a:off x="10528300" y="13602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54318</xdr:rowOff>
    </xdr:from>
    <xdr:to>
      <xdr:col>55</xdr:col>
      <xdr:colOff>88900</xdr:colOff>
      <xdr:row>79</xdr:row>
      <xdr:rowOff>54318</xdr:rowOff>
    </xdr:to>
    <xdr:cxnSp macro="">
      <xdr:nvCxnSpPr>
        <xdr:cNvPr id="395" name="直線コネクタ 394"/>
        <xdr:cNvCxnSpPr/>
      </xdr:nvCxnSpPr>
      <xdr:spPr>
        <a:xfrm>
          <a:off x="10388600" y="135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34991</xdr:rowOff>
    </xdr:from>
    <xdr:ext cx="534377" cy="259045"/>
    <xdr:sp macro="" textlink="">
      <xdr:nvSpPr>
        <xdr:cNvPr id="396" name="商工費最大値テキスト"/>
        <xdr:cNvSpPr txBox="1"/>
      </xdr:nvSpPr>
      <xdr:spPr>
        <a:xfrm>
          <a:off x="10528300" y="1186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88314</xdr:rowOff>
    </xdr:from>
    <xdr:to>
      <xdr:col>55</xdr:col>
      <xdr:colOff>88900</xdr:colOff>
      <xdr:row>70</xdr:row>
      <xdr:rowOff>88314</xdr:rowOff>
    </xdr:to>
    <xdr:cxnSp macro="">
      <xdr:nvCxnSpPr>
        <xdr:cNvPr id="397" name="直線コネクタ 396"/>
        <xdr:cNvCxnSpPr/>
      </xdr:nvCxnSpPr>
      <xdr:spPr>
        <a:xfrm>
          <a:off x="10388600" y="12089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30837</xdr:rowOff>
    </xdr:from>
    <xdr:to>
      <xdr:col>55</xdr:col>
      <xdr:colOff>0</xdr:colOff>
      <xdr:row>79</xdr:row>
      <xdr:rowOff>49696</xdr:rowOff>
    </xdr:to>
    <xdr:cxnSp macro="">
      <xdr:nvCxnSpPr>
        <xdr:cNvPr id="398" name="直線コネクタ 397"/>
        <xdr:cNvCxnSpPr/>
      </xdr:nvCxnSpPr>
      <xdr:spPr>
        <a:xfrm flipV="1">
          <a:off x="9639300" y="13575387"/>
          <a:ext cx="838200" cy="18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19390</xdr:rowOff>
    </xdr:from>
    <xdr:ext cx="534377" cy="259045"/>
    <xdr:sp macro="" textlink="">
      <xdr:nvSpPr>
        <xdr:cNvPr id="399" name="商工費平均値テキスト"/>
        <xdr:cNvSpPr txBox="1"/>
      </xdr:nvSpPr>
      <xdr:spPr>
        <a:xfrm>
          <a:off x="10528300" y="13221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167963</xdr:rowOff>
    </xdr:from>
    <xdr:to>
      <xdr:col>55</xdr:col>
      <xdr:colOff>50800</xdr:colOff>
      <xdr:row>78</xdr:row>
      <xdr:rowOff>98113</xdr:rowOff>
    </xdr:to>
    <xdr:sp macro="" textlink="">
      <xdr:nvSpPr>
        <xdr:cNvPr id="400" name="フローチャート: 判断 399"/>
        <xdr:cNvSpPr/>
      </xdr:nvSpPr>
      <xdr:spPr>
        <a:xfrm>
          <a:off x="104267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49696</xdr:rowOff>
    </xdr:from>
    <xdr:to>
      <xdr:col>50</xdr:col>
      <xdr:colOff>114300</xdr:colOff>
      <xdr:row>79</xdr:row>
      <xdr:rowOff>76606</xdr:rowOff>
    </xdr:to>
    <xdr:cxnSp macro="">
      <xdr:nvCxnSpPr>
        <xdr:cNvPr id="401" name="直線コネクタ 400"/>
        <xdr:cNvCxnSpPr/>
      </xdr:nvCxnSpPr>
      <xdr:spPr>
        <a:xfrm flipV="1">
          <a:off x="8750300" y="13594246"/>
          <a:ext cx="889000" cy="26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104853</xdr:rowOff>
    </xdr:from>
    <xdr:to>
      <xdr:col>50</xdr:col>
      <xdr:colOff>165100</xdr:colOff>
      <xdr:row>79</xdr:row>
      <xdr:rowOff>35003</xdr:rowOff>
    </xdr:to>
    <xdr:sp macro="" textlink="">
      <xdr:nvSpPr>
        <xdr:cNvPr id="402" name="フローチャート: 判断 401"/>
        <xdr:cNvSpPr/>
      </xdr:nvSpPr>
      <xdr:spPr>
        <a:xfrm>
          <a:off x="9588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51530</xdr:rowOff>
    </xdr:from>
    <xdr:ext cx="469744" cy="259045"/>
    <xdr:sp macro="" textlink="">
      <xdr:nvSpPr>
        <xdr:cNvPr id="403" name="テキスト ボックス 402"/>
        <xdr:cNvSpPr txBox="1"/>
      </xdr:nvSpPr>
      <xdr:spPr>
        <a:xfrm>
          <a:off x="9404428" y="1325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76606</xdr:rowOff>
    </xdr:from>
    <xdr:to>
      <xdr:col>45</xdr:col>
      <xdr:colOff>177800</xdr:colOff>
      <xdr:row>79</xdr:row>
      <xdr:rowOff>79073</xdr:rowOff>
    </xdr:to>
    <xdr:cxnSp macro="">
      <xdr:nvCxnSpPr>
        <xdr:cNvPr id="404" name="直線コネクタ 403"/>
        <xdr:cNvCxnSpPr/>
      </xdr:nvCxnSpPr>
      <xdr:spPr>
        <a:xfrm flipV="1">
          <a:off x="7861300" y="13621156"/>
          <a:ext cx="889000" cy="2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110421</xdr:rowOff>
    </xdr:from>
    <xdr:to>
      <xdr:col>46</xdr:col>
      <xdr:colOff>38100</xdr:colOff>
      <xdr:row>79</xdr:row>
      <xdr:rowOff>40571</xdr:rowOff>
    </xdr:to>
    <xdr:sp macro="" textlink="">
      <xdr:nvSpPr>
        <xdr:cNvPr id="405" name="フローチャート: 判断 404"/>
        <xdr:cNvSpPr/>
      </xdr:nvSpPr>
      <xdr:spPr>
        <a:xfrm>
          <a:off x="8699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57098</xdr:rowOff>
    </xdr:from>
    <xdr:ext cx="469744" cy="259045"/>
    <xdr:sp macro="" textlink="">
      <xdr:nvSpPr>
        <xdr:cNvPr id="406" name="テキスト ボックス 405"/>
        <xdr:cNvSpPr txBox="1"/>
      </xdr:nvSpPr>
      <xdr:spPr>
        <a:xfrm>
          <a:off x="8515428" y="1325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72329</xdr:rowOff>
    </xdr:from>
    <xdr:to>
      <xdr:col>41</xdr:col>
      <xdr:colOff>50800</xdr:colOff>
      <xdr:row>79</xdr:row>
      <xdr:rowOff>79073</xdr:rowOff>
    </xdr:to>
    <xdr:cxnSp macro="">
      <xdr:nvCxnSpPr>
        <xdr:cNvPr id="407" name="直線コネクタ 406"/>
        <xdr:cNvCxnSpPr/>
      </xdr:nvCxnSpPr>
      <xdr:spPr>
        <a:xfrm>
          <a:off x="6972300" y="13616879"/>
          <a:ext cx="889000" cy="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95154</xdr:rowOff>
    </xdr:from>
    <xdr:to>
      <xdr:col>41</xdr:col>
      <xdr:colOff>101600</xdr:colOff>
      <xdr:row>79</xdr:row>
      <xdr:rowOff>25304</xdr:rowOff>
    </xdr:to>
    <xdr:sp macro="" textlink="">
      <xdr:nvSpPr>
        <xdr:cNvPr id="408" name="フローチャート: 判断 407"/>
        <xdr:cNvSpPr/>
      </xdr:nvSpPr>
      <xdr:spPr>
        <a:xfrm>
          <a:off x="7810500" y="1346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41831</xdr:rowOff>
    </xdr:from>
    <xdr:ext cx="469744" cy="259045"/>
    <xdr:sp macro="" textlink="">
      <xdr:nvSpPr>
        <xdr:cNvPr id="409" name="テキスト ボックス 408"/>
        <xdr:cNvSpPr txBox="1"/>
      </xdr:nvSpPr>
      <xdr:spPr>
        <a:xfrm>
          <a:off x="7626428" y="13243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114601</xdr:rowOff>
    </xdr:from>
    <xdr:to>
      <xdr:col>36</xdr:col>
      <xdr:colOff>165100</xdr:colOff>
      <xdr:row>79</xdr:row>
      <xdr:rowOff>44751</xdr:rowOff>
    </xdr:to>
    <xdr:sp macro="" textlink="">
      <xdr:nvSpPr>
        <xdr:cNvPr id="410" name="フローチャート: 判断 409"/>
        <xdr:cNvSpPr/>
      </xdr:nvSpPr>
      <xdr:spPr>
        <a:xfrm>
          <a:off x="6921500" y="1348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61278</xdr:rowOff>
    </xdr:from>
    <xdr:ext cx="469744" cy="259045"/>
    <xdr:sp macro="" textlink="">
      <xdr:nvSpPr>
        <xdr:cNvPr id="411" name="テキスト ボックス 410"/>
        <xdr:cNvSpPr txBox="1"/>
      </xdr:nvSpPr>
      <xdr:spPr>
        <a:xfrm>
          <a:off x="6737428" y="1326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151487</xdr:rowOff>
    </xdr:from>
    <xdr:to>
      <xdr:col>55</xdr:col>
      <xdr:colOff>50800</xdr:colOff>
      <xdr:row>79</xdr:row>
      <xdr:rowOff>81637</xdr:rowOff>
    </xdr:to>
    <xdr:sp macro="" textlink="">
      <xdr:nvSpPr>
        <xdr:cNvPr id="417" name="楕円 416"/>
        <xdr:cNvSpPr/>
      </xdr:nvSpPr>
      <xdr:spPr>
        <a:xfrm>
          <a:off x="10426700" y="1352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66414</xdr:rowOff>
    </xdr:from>
    <xdr:ext cx="469744" cy="259045"/>
    <xdr:sp macro="" textlink="">
      <xdr:nvSpPr>
        <xdr:cNvPr id="418" name="商工費該当値テキスト"/>
        <xdr:cNvSpPr txBox="1"/>
      </xdr:nvSpPr>
      <xdr:spPr>
        <a:xfrm>
          <a:off x="10528300" y="13439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170346</xdr:rowOff>
    </xdr:from>
    <xdr:to>
      <xdr:col>50</xdr:col>
      <xdr:colOff>165100</xdr:colOff>
      <xdr:row>79</xdr:row>
      <xdr:rowOff>100496</xdr:rowOff>
    </xdr:to>
    <xdr:sp macro="" textlink="">
      <xdr:nvSpPr>
        <xdr:cNvPr id="419" name="楕円 418"/>
        <xdr:cNvSpPr/>
      </xdr:nvSpPr>
      <xdr:spPr>
        <a:xfrm>
          <a:off x="9588500" y="1354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91623</xdr:rowOff>
    </xdr:from>
    <xdr:ext cx="469744" cy="259045"/>
    <xdr:sp macro="" textlink="">
      <xdr:nvSpPr>
        <xdr:cNvPr id="420" name="テキスト ボックス 419"/>
        <xdr:cNvSpPr txBox="1"/>
      </xdr:nvSpPr>
      <xdr:spPr>
        <a:xfrm>
          <a:off x="9404428" y="13636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25806</xdr:rowOff>
    </xdr:from>
    <xdr:to>
      <xdr:col>46</xdr:col>
      <xdr:colOff>38100</xdr:colOff>
      <xdr:row>79</xdr:row>
      <xdr:rowOff>127406</xdr:rowOff>
    </xdr:to>
    <xdr:sp macro="" textlink="">
      <xdr:nvSpPr>
        <xdr:cNvPr id="421" name="楕円 420"/>
        <xdr:cNvSpPr/>
      </xdr:nvSpPr>
      <xdr:spPr>
        <a:xfrm>
          <a:off x="8699500" y="1357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118533</xdr:rowOff>
    </xdr:from>
    <xdr:ext cx="469744" cy="259045"/>
    <xdr:sp macro="" textlink="">
      <xdr:nvSpPr>
        <xdr:cNvPr id="422" name="テキスト ボックス 421"/>
        <xdr:cNvSpPr txBox="1"/>
      </xdr:nvSpPr>
      <xdr:spPr>
        <a:xfrm>
          <a:off x="8515428" y="13663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28273</xdr:rowOff>
    </xdr:from>
    <xdr:to>
      <xdr:col>41</xdr:col>
      <xdr:colOff>101600</xdr:colOff>
      <xdr:row>79</xdr:row>
      <xdr:rowOff>129873</xdr:rowOff>
    </xdr:to>
    <xdr:sp macro="" textlink="">
      <xdr:nvSpPr>
        <xdr:cNvPr id="423" name="楕円 422"/>
        <xdr:cNvSpPr/>
      </xdr:nvSpPr>
      <xdr:spPr>
        <a:xfrm>
          <a:off x="7810500" y="13572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121000</xdr:rowOff>
    </xdr:from>
    <xdr:ext cx="469744" cy="259045"/>
    <xdr:sp macro="" textlink="">
      <xdr:nvSpPr>
        <xdr:cNvPr id="424" name="テキスト ボックス 423"/>
        <xdr:cNvSpPr txBox="1"/>
      </xdr:nvSpPr>
      <xdr:spPr>
        <a:xfrm>
          <a:off x="7626428" y="13665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21529</xdr:rowOff>
    </xdr:from>
    <xdr:to>
      <xdr:col>36</xdr:col>
      <xdr:colOff>165100</xdr:colOff>
      <xdr:row>79</xdr:row>
      <xdr:rowOff>123129</xdr:rowOff>
    </xdr:to>
    <xdr:sp macro="" textlink="">
      <xdr:nvSpPr>
        <xdr:cNvPr id="425" name="楕円 424"/>
        <xdr:cNvSpPr/>
      </xdr:nvSpPr>
      <xdr:spPr>
        <a:xfrm>
          <a:off x="6921500" y="13566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114256</xdr:rowOff>
    </xdr:from>
    <xdr:ext cx="469744" cy="259045"/>
    <xdr:sp macro="" textlink="">
      <xdr:nvSpPr>
        <xdr:cNvPr id="426" name="テキスト ボックス 425"/>
        <xdr:cNvSpPr txBox="1"/>
      </xdr:nvSpPr>
      <xdr:spPr>
        <a:xfrm>
          <a:off x="6737428" y="13658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0" name="テキスト ボックス 43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65162</xdr:rowOff>
    </xdr:from>
    <xdr:to>
      <xdr:col>54</xdr:col>
      <xdr:colOff>189865</xdr:colOff>
      <xdr:row>98</xdr:row>
      <xdr:rowOff>76591</xdr:rowOff>
    </xdr:to>
    <xdr:cxnSp macro="">
      <xdr:nvCxnSpPr>
        <xdr:cNvPr id="450" name="直線コネクタ 449"/>
        <xdr:cNvCxnSpPr/>
      </xdr:nvCxnSpPr>
      <xdr:spPr>
        <a:xfrm flipV="1">
          <a:off x="10475595" y="15667112"/>
          <a:ext cx="1270" cy="1211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80418</xdr:rowOff>
    </xdr:from>
    <xdr:ext cx="534377" cy="259045"/>
    <xdr:sp macro="" textlink="">
      <xdr:nvSpPr>
        <xdr:cNvPr id="451" name="土木費最小値テキスト"/>
        <xdr:cNvSpPr txBox="1"/>
      </xdr:nvSpPr>
      <xdr:spPr>
        <a:xfrm>
          <a:off x="10528300" y="1688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76591</xdr:rowOff>
    </xdr:from>
    <xdr:to>
      <xdr:col>55</xdr:col>
      <xdr:colOff>88900</xdr:colOff>
      <xdr:row>98</xdr:row>
      <xdr:rowOff>76591</xdr:rowOff>
    </xdr:to>
    <xdr:cxnSp macro="">
      <xdr:nvCxnSpPr>
        <xdr:cNvPr id="452" name="直線コネクタ 451"/>
        <xdr:cNvCxnSpPr/>
      </xdr:nvCxnSpPr>
      <xdr:spPr>
        <a:xfrm>
          <a:off x="10388600" y="16878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11839</xdr:rowOff>
    </xdr:from>
    <xdr:ext cx="599010" cy="259045"/>
    <xdr:sp macro="" textlink="">
      <xdr:nvSpPr>
        <xdr:cNvPr id="453" name="土木費最大値テキスト"/>
        <xdr:cNvSpPr txBox="1"/>
      </xdr:nvSpPr>
      <xdr:spPr>
        <a:xfrm>
          <a:off x="10528300" y="15442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177,282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65162</xdr:rowOff>
    </xdr:from>
    <xdr:to>
      <xdr:col>55</xdr:col>
      <xdr:colOff>88900</xdr:colOff>
      <xdr:row>91</xdr:row>
      <xdr:rowOff>65162</xdr:rowOff>
    </xdr:to>
    <xdr:cxnSp macro="">
      <xdr:nvCxnSpPr>
        <xdr:cNvPr id="454" name="直線コネクタ 453"/>
        <xdr:cNvCxnSpPr/>
      </xdr:nvCxnSpPr>
      <xdr:spPr>
        <a:xfrm>
          <a:off x="10388600" y="15667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108153</xdr:rowOff>
    </xdr:from>
    <xdr:to>
      <xdr:col>55</xdr:col>
      <xdr:colOff>0</xdr:colOff>
      <xdr:row>98</xdr:row>
      <xdr:rowOff>24843</xdr:rowOff>
    </xdr:to>
    <xdr:cxnSp macro="">
      <xdr:nvCxnSpPr>
        <xdr:cNvPr id="455" name="直線コネクタ 454"/>
        <xdr:cNvCxnSpPr/>
      </xdr:nvCxnSpPr>
      <xdr:spPr>
        <a:xfrm>
          <a:off x="9639300" y="16738803"/>
          <a:ext cx="838200" cy="8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66499</xdr:rowOff>
    </xdr:from>
    <xdr:ext cx="534377" cy="259045"/>
    <xdr:sp macro="" textlink="">
      <xdr:nvSpPr>
        <xdr:cNvPr id="456" name="土木費平均値テキスト"/>
        <xdr:cNvSpPr txBox="1"/>
      </xdr:nvSpPr>
      <xdr:spPr>
        <a:xfrm>
          <a:off x="10528300" y="16525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43622</xdr:rowOff>
    </xdr:from>
    <xdr:to>
      <xdr:col>55</xdr:col>
      <xdr:colOff>50800</xdr:colOff>
      <xdr:row>97</xdr:row>
      <xdr:rowOff>145222</xdr:rowOff>
    </xdr:to>
    <xdr:sp macro="" textlink="">
      <xdr:nvSpPr>
        <xdr:cNvPr id="457" name="フローチャート: 判断 456"/>
        <xdr:cNvSpPr/>
      </xdr:nvSpPr>
      <xdr:spPr>
        <a:xfrm>
          <a:off x="10426700" y="1667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115422</xdr:rowOff>
    </xdr:from>
    <xdr:to>
      <xdr:col>50</xdr:col>
      <xdr:colOff>114300</xdr:colOff>
      <xdr:row>97</xdr:row>
      <xdr:rowOff>108153</xdr:rowOff>
    </xdr:to>
    <xdr:cxnSp macro="">
      <xdr:nvCxnSpPr>
        <xdr:cNvPr id="458" name="直線コネクタ 457"/>
        <xdr:cNvCxnSpPr/>
      </xdr:nvCxnSpPr>
      <xdr:spPr>
        <a:xfrm>
          <a:off x="8750300" y="16574622"/>
          <a:ext cx="889000" cy="164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48416</xdr:rowOff>
    </xdr:from>
    <xdr:to>
      <xdr:col>50</xdr:col>
      <xdr:colOff>165100</xdr:colOff>
      <xdr:row>97</xdr:row>
      <xdr:rowOff>150016</xdr:rowOff>
    </xdr:to>
    <xdr:sp macro="" textlink="">
      <xdr:nvSpPr>
        <xdr:cNvPr id="459" name="フローチャート: 判断 458"/>
        <xdr:cNvSpPr/>
      </xdr:nvSpPr>
      <xdr:spPr>
        <a:xfrm>
          <a:off x="9588500" y="1667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166543</xdr:rowOff>
    </xdr:from>
    <xdr:ext cx="534377" cy="259045"/>
    <xdr:sp macro="" textlink="">
      <xdr:nvSpPr>
        <xdr:cNvPr id="460" name="テキスト ボックス 459"/>
        <xdr:cNvSpPr txBox="1"/>
      </xdr:nvSpPr>
      <xdr:spPr>
        <a:xfrm>
          <a:off x="9372111" y="1645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115422</xdr:rowOff>
    </xdr:from>
    <xdr:to>
      <xdr:col>45</xdr:col>
      <xdr:colOff>177800</xdr:colOff>
      <xdr:row>98</xdr:row>
      <xdr:rowOff>15739</xdr:rowOff>
    </xdr:to>
    <xdr:cxnSp macro="">
      <xdr:nvCxnSpPr>
        <xdr:cNvPr id="461" name="直線コネクタ 460"/>
        <xdr:cNvCxnSpPr/>
      </xdr:nvCxnSpPr>
      <xdr:spPr>
        <a:xfrm flipV="1">
          <a:off x="7861300" y="16574622"/>
          <a:ext cx="889000" cy="24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40909</xdr:rowOff>
    </xdr:from>
    <xdr:to>
      <xdr:col>46</xdr:col>
      <xdr:colOff>38100</xdr:colOff>
      <xdr:row>97</xdr:row>
      <xdr:rowOff>142509</xdr:rowOff>
    </xdr:to>
    <xdr:sp macro="" textlink="">
      <xdr:nvSpPr>
        <xdr:cNvPr id="462" name="フローチャート: 判断 461"/>
        <xdr:cNvSpPr/>
      </xdr:nvSpPr>
      <xdr:spPr>
        <a:xfrm>
          <a:off x="8699500" y="1667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133636</xdr:rowOff>
    </xdr:from>
    <xdr:ext cx="534377" cy="259045"/>
    <xdr:sp macro="" textlink="">
      <xdr:nvSpPr>
        <xdr:cNvPr id="463" name="テキスト ボックス 462"/>
        <xdr:cNvSpPr txBox="1"/>
      </xdr:nvSpPr>
      <xdr:spPr>
        <a:xfrm>
          <a:off x="8483111" y="16764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107110</xdr:rowOff>
    </xdr:from>
    <xdr:to>
      <xdr:col>41</xdr:col>
      <xdr:colOff>50800</xdr:colOff>
      <xdr:row>98</xdr:row>
      <xdr:rowOff>15739</xdr:rowOff>
    </xdr:to>
    <xdr:cxnSp macro="">
      <xdr:nvCxnSpPr>
        <xdr:cNvPr id="464" name="直線コネクタ 463"/>
        <xdr:cNvCxnSpPr/>
      </xdr:nvCxnSpPr>
      <xdr:spPr>
        <a:xfrm>
          <a:off x="6972300" y="16737760"/>
          <a:ext cx="889000" cy="80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60134</xdr:rowOff>
    </xdr:from>
    <xdr:to>
      <xdr:col>41</xdr:col>
      <xdr:colOff>101600</xdr:colOff>
      <xdr:row>97</xdr:row>
      <xdr:rowOff>161734</xdr:rowOff>
    </xdr:to>
    <xdr:sp macro="" textlink="">
      <xdr:nvSpPr>
        <xdr:cNvPr id="465" name="フローチャート: 判断 464"/>
        <xdr:cNvSpPr/>
      </xdr:nvSpPr>
      <xdr:spPr>
        <a:xfrm>
          <a:off x="7810500" y="16690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6811</xdr:rowOff>
    </xdr:from>
    <xdr:ext cx="534377" cy="259045"/>
    <xdr:sp macro="" textlink="">
      <xdr:nvSpPr>
        <xdr:cNvPr id="466" name="テキスト ボックス 465"/>
        <xdr:cNvSpPr txBox="1"/>
      </xdr:nvSpPr>
      <xdr:spPr>
        <a:xfrm>
          <a:off x="7594111" y="1646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60644</xdr:rowOff>
    </xdr:from>
    <xdr:to>
      <xdr:col>36</xdr:col>
      <xdr:colOff>165100</xdr:colOff>
      <xdr:row>97</xdr:row>
      <xdr:rowOff>162244</xdr:rowOff>
    </xdr:to>
    <xdr:sp macro="" textlink="">
      <xdr:nvSpPr>
        <xdr:cNvPr id="467" name="フローチャート: 判断 466"/>
        <xdr:cNvSpPr/>
      </xdr:nvSpPr>
      <xdr:spPr>
        <a:xfrm>
          <a:off x="6921500" y="1669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153371</xdr:rowOff>
    </xdr:from>
    <xdr:ext cx="534377" cy="259045"/>
    <xdr:sp macro="" textlink="">
      <xdr:nvSpPr>
        <xdr:cNvPr id="468" name="テキスト ボックス 467"/>
        <xdr:cNvSpPr txBox="1"/>
      </xdr:nvSpPr>
      <xdr:spPr>
        <a:xfrm>
          <a:off x="6705111" y="1678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145493</xdr:rowOff>
    </xdr:from>
    <xdr:to>
      <xdr:col>55</xdr:col>
      <xdr:colOff>50800</xdr:colOff>
      <xdr:row>98</xdr:row>
      <xdr:rowOff>75643</xdr:rowOff>
    </xdr:to>
    <xdr:sp macro="" textlink="">
      <xdr:nvSpPr>
        <xdr:cNvPr id="474" name="楕円 473"/>
        <xdr:cNvSpPr/>
      </xdr:nvSpPr>
      <xdr:spPr>
        <a:xfrm>
          <a:off x="10426700" y="1677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60420</xdr:rowOff>
    </xdr:from>
    <xdr:ext cx="534377" cy="259045"/>
    <xdr:sp macro="" textlink="">
      <xdr:nvSpPr>
        <xdr:cNvPr id="475" name="土木費該当値テキスト"/>
        <xdr:cNvSpPr txBox="1"/>
      </xdr:nvSpPr>
      <xdr:spPr>
        <a:xfrm>
          <a:off x="10528300" y="16691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57353</xdr:rowOff>
    </xdr:from>
    <xdr:to>
      <xdr:col>50</xdr:col>
      <xdr:colOff>165100</xdr:colOff>
      <xdr:row>97</xdr:row>
      <xdr:rowOff>158953</xdr:rowOff>
    </xdr:to>
    <xdr:sp macro="" textlink="">
      <xdr:nvSpPr>
        <xdr:cNvPr id="476" name="楕円 475"/>
        <xdr:cNvSpPr/>
      </xdr:nvSpPr>
      <xdr:spPr>
        <a:xfrm>
          <a:off x="9588500" y="16688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150080</xdr:rowOff>
    </xdr:from>
    <xdr:ext cx="534377" cy="259045"/>
    <xdr:sp macro="" textlink="">
      <xdr:nvSpPr>
        <xdr:cNvPr id="477" name="テキスト ボックス 476"/>
        <xdr:cNvSpPr txBox="1"/>
      </xdr:nvSpPr>
      <xdr:spPr>
        <a:xfrm>
          <a:off x="9372111" y="1678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64622</xdr:rowOff>
    </xdr:from>
    <xdr:to>
      <xdr:col>46</xdr:col>
      <xdr:colOff>38100</xdr:colOff>
      <xdr:row>96</xdr:row>
      <xdr:rowOff>166222</xdr:rowOff>
    </xdr:to>
    <xdr:sp macro="" textlink="">
      <xdr:nvSpPr>
        <xdr:cNvPr id="478" name="楕円 477"/>
        <xdr:cNvSpPr/>
      </xdr:nvSpPr>
      <xdr:spPr>
        <a:xfrm>
          <a:off x="8699500" y="1652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11299</xdr:rowOff>
    </xdr:from>
    <xdr:ext cx="534377" cy="259045"/>
    <xdr:sp macro="" textlink="">
      <xdr:nvSpPr>
        <xdr:cNvPr id="479" name="テキスト ボックス 478"/>
        <xdr:cNvSpPr txBox="1"/>
      </xdr:nvSpPr>
      <xdr:spPr>
        <a:xfrm>
          <a:off x="8483111" y="1629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136389</xdr:rowOff>
    </xdr:from>
    <xdr:to>
      <xdr:col>41</xdr:col>
      <xdr:colOff>101600</xdr:colOff>
      <xdr:row>98</xdr:row>
      <xdr:rowOff>66539</xdr:rowOff>
    </xdr:to>
    <xdr:sp macro="" textlink="">
      <xdr:nvSpPr>
        <xdr:cNvPr id="480" name="楕円 479"/>
        <xdr:cNvSpPr/>
      </xdr:nvSpPr>
      <xdr:spPr>
        <a:xfrm>
          <a:off x="7810500" y="16767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57666</xdr:rowOff>
    </xdr:from>
    <xdr:ext cx="534377" cy="259045"/>
    <xdr:sp macro="" textlink="">
      <xdr:nvSpPr>
        <xdr:cNvPr id="481" name="テキスト ボックス 480"/>
        <xdr:cNvSpPr txBox="1"/>
      </xdr:nvSpPr>
      <xdr:spPr>
        <a:xfrm>
          <a:off x="7594111" y="16859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56310</xdr:rowOff>
    </xdr:from>
    <xdr:to>
      <xdr:col>36</xdr:col>
      <xdr:colOff>165100</xdr:colOff>
      <xdr:row>97</xdr:row>
      <xdr:rowOff>157910</xdr:rowOff>
    </xdr:to>
    <xdr:sp macro="" textlink="">
      <xdr:nvSpPr>
        <xdr:cNvPr id="482" name="楕円 481"/>
        <xdr:cNvSpPr/>
      </xdr:nvSpPr>
      <xdr:spPr>
        <a:xfrm>
          <a:off x="6921500" y="1668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2987</xdr:rowOff>
    </xdr:from>
    <xdr:ext cx="534377" cy="259045"/>
    <xdr:sp macro="" textlink="">
      <xdr:nvSpPr>
        <xdr:cNvPr id="483" name="テキスト ボックス 482"/>
        <xdr:cNvSpPr txBox="1"/>
      </xdr:nvSpPr>
      <xdr:spPr>
        <a:xfrm>
          <a:off x="6705111" y="1646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4" name="テキスト ボックス 493"/>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5" name="直線コネクタ 49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6" name="テキスト ボックス 495"/>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7" name="直線コネクタ 49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8" name="テキスト ボックス 497"/>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9" name="直線コネクタ 49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0" name="テキスト ボックス 499"/>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1" name="直線コネクタ 50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2" name="テキスト ボックス 501"/>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4" name="テキスト ボックス 50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60330</xdr:rowOff>
    </xdr:from>
    <xdr:to>
      <xdr:col>85</xdr:col>
      <xdr:colOff>126364</xdr:colOff>
      <xdr:row>39</xdr:row>
      <xdr:rowOff>985</xdr:rowOff>
    </xdr:to>
    <xdr:cxnSp macro="">
      <xdr:nvCxnSpPr>
        <xdr:cNvPr id="506" name="直線コネクタ 505"/>
        <xdr:cNvCxnSpPr/>
      </xdr:nvCxnSpPr>
      <xdr:spPr>
        <a:xfrm flipV="1">
          <a:off x="16317595" y="5203830"/>
          <a:ext cx="1269" cy="1483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4812</xdr:rowOff>
    </xdr:from>
    <xdr:ext cx="469744" cy="259045"/>
    <xdr:sp macro="" textlink="">
      <xdr:nvSpPr>
        <xdr:cNvPr id="507" name="消防費最小値テキスト"/>
        <xdr:cNvSpPr txBox="1"/>
      </xdr:nvSpPr>
      <xdr:spPr>
        <a:xfrm>
          <a:off x="16370300" y="6691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985</xdr:rowOff>
    </xdr:from>
    <xdr:to>
      <xdr:col>86</xdr:col>
      <xdr:colOff>25400</xdr:colOff>
      <xdr:row>39</xdr:row>
      <xdr:rowOff>985</xdr:rowOff>
    </xdr:to>
    <xdr:cxnSp macro="">
      <xdr:nvCxnSpPr>
        <xdr:cNvPr id="508" name="直線コネクタ 507"/>
        <xdr:cNvCxnSpPr/>
      </xdr:nvCxnSpPr>
      <xdr:spPr>
        <a:xfrm>
          <a:off x="16230600" y="6687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7007</xdr:rowOff>
    </xdr:from>
    <xdr:ext cx="534377" cy="259045"/>
    <xdr:sp macro="" textlink="">
      <xdr:nvSpPr>
        <xdr:cNvPr id="509" name="消防費最大値テキスト"/>
        <xdr:cNvSpPr txBox="1"/>
      </xdr:nvSpPr>
      <xdr:spPr>
        <a:xfrm>
          <a:off x="16370300" y="4979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60330</xdr:rowOff>
    </xdr:from>
    <xdr:to>
      <xdr:col>86</xdr:col>
      <xdr:colOff>25400</xdr:colOff>
      <xdr:row>30</xdr:row>
      <xdr:rowOff>60330</xdr:rowOff>
    </xdr:to>
    <xdr:cxnSp macro="">
      <xdr:nvCxnSpPr>
        <xdr:cNvPr id="510" name="直線コネクタ 509"/>
        <xdr:cNvCxnSpPr/>
      </xdr:nvCxnSpPr>
      <xdr:spPr>
        <a:xfrm>
          <a:off x="16230600" y="520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107513</xdr:rowOff>
    </xdr:from>
    <xdr:to>
      <xdr:col>85</xdr:col>
      <xdr:colOff>127000</xdr:colOff>
      <xdr:row>37</xdr:row>
      <xdr:rowOff>113548</xdr:rowOff>
    </xdr:to>
    <xdr:cxnSp macro="">
      <xdr:nvCxnSpPr>
        <xdr:cNvPr id="511" name="直線コネクタ 510"/>
        <xdr:cNvCxnSpPr/>
      </xdr:nvCxnSpPr>
      <xdr:spPr>
        <a:xfrm flipV="1">
          <a:off x="15481300" y="6451163"/>
          <a:ext cx="838200" cy="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48775</xdr:rowOff>
    </xdr:from>
    <xdr:ext cx="534377" cy="259045"/>
    <xdr:sp macro="" textlink="">
      <xdr:nvSpPr>
        <xdr:cNvPr id="512" name="消防費平均値テキスト"/>
        <xdr:cNvSpPr txBox="1"/>
      </xdr:nvSpPr>
      <xdr:spPr>
        <a:xfrm>
          <a:off x="16370300" y="60495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25898</xdr:rowOff>
    </xdr:from>
    <xdr:to>
      <xdr:col>85</xdr:col>
      <xdr:colOff>177800</xdr:colOff>
      <xdr:row>36</xdr:row>
      <xdr:rowOff>127498</xdr:rowOff>
    </xdr:to>
    <xdr:sp macro="" textlink="">
      <xdr:nvSpPr>
        <xdr:cNvPr id="513" name="フローチャート: 判断 512"/>
        <xdr:cNvSpPr/>
      </xdr:nvSpPr>
      <xdr:spPr>
        <a:xfrm>
          <a:off x="162687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106507</xdr:rowOff>
    </xdr:from>
    <xdr:to>
      <xdr:col>81</xdr:col>
      <xdr:colOff>50800</xdr:colOff>
      <xdr:row>37</xdr:row>
      <xdr:rowOff>113548</xdr:rowOff>
    </xdr:to>
    <xdr:cxnSp macro="">
      <xdr:nvCxnSpPr>
        <xdr:cNvPr id="514" name="直線コネクタ 513"/>
        <xdr:cNvCxnSpPr/>
      </xdr:nvCxnSpPr>
      <xdr:spPr>
        <a:xfrm>
          <a:off x="14592300" y="6450157"/>
          <a:ext cx="889000" cy="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45100</xdr:rowOff>
    </xdr:from>
    <xdr:to>
      <xdr:col>81</xdr:col>
      <xdr:colOff>101600</xdr:colOff>
      <xdr:row>36</xdr:row>
      <xdr:rowOff>146700</xdr:rowOff>
    </xdr:to>
    <xdr:sp macro="" textlink="">
      <xdr:nvSpPr>
        <xdr:cNvPr id="515" name="フローチャート: 判断 514"/>
        <xdr:cNvSpPr/>
      </xdr:nvSpPr>
      <xdr:spPr>
        <a:xfrm>
          <a:off x="15430500" y="621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163227</xdr:rowOff>
    </xdr:from>
    <xdr:ext cx="534377" cy="259045"/>
    <xdr:sp macro="" textlink="">
      <xdr:nvSpPr>
        <xdr:cNvPr id="516" name="テキスト ボックス 515"/>
        <xdr:cNvSpPr txBox="1"/>
      </xdr:nvSpPr>
      <xdr:spPr>
        <a:xfrm>
          <a:off x="15214111" y="5992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106507</xdr:rowOff>
    </xdr:from>
    <xdr:to>
      <xdr:col>76</xdr:col>
      <xdr:colOff>114300</xdr:colOff>
      <xdr:row>37</xdr:row>
      <xdr:rowOff>108245</xdr:rowOff>
    </xdr:to>
    <xdr:cxnSp macro="">
      <xdr:nvCxnSpPr>
        <xdr:cNvPr id="517" name="直線コネクタ 516"/>
        <xdr:cNvCxnSpPr/>
      </xdr:nvCxnSpPr>
      <xdr:spPr>
        <a:xfrm flipV="1">
          <a:off x="13703300" y="6450157"/>
          <a:ext cx="889000" cy="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94295</xdr:rowOff>
    </xdr:from>
    <xdr:to>
      <xdr:col>76</xdr:col>
      <xdr:colOff>165100</xdr:colOff>
      <xdr:row>37</xdr:row>
      <xdr:rowOff>24445</xdr:rowOff>
    </xdr:to>
    <xdr:sp macro="" textlink="">
      <xdr:nvSpPr>
        <xdr:cNvPr id="518" name="フローチャート: 判断 517"/>
        <xdr:cNvSpPr/>
      </xdr:nvSpPr>
      <xdr:spPr>
        <a:xfrm>
          <a:off x="14541500" y="626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40972</xdr:rowOff>
    </xdr:from>
    <xdr:ext cx="534377" cy="259045"/>
    <xdr:sp macro="" textlink="">
      <xdr:nvSpPr>
        <xdr:cNvPr id="519" name="テキスト ボックス 518"/>
        <xdr:cNvSpPr txBox="1"/>
      </xdr:nvSpPr>
      <xdr:spPr>
        <a:xfrm>
          <a:off x="14325111" y="604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42316</xdr:rowOff>
    </xdr:from>
    <xdr:to>
      <xdr:col>71</xdr:col>
      <xdr:colOff>177800</xdr:colOff>
      <xdr:row>37</xdr:row>
      <xdr:rowOff>108245</xdr:rowOff>
    </xdr:to>
    <xdr:cxnSp macro="">
      <xdr:nvCxnSpPr>
        <xdr:cNvPr id="520" name="直線コネクタ 519"/>
        <xdr:cNvCxnSpPr/>
      </xdr:nvCxnSpPr>
      <xdr:spPr>
        <a:xfrm>
          <a:off x="12814300" y="6214516"/>
          <a:ext cx="889000" cy="237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103073</xdr:rowOff>
    </xdr:from>
    <xdr:to>
      <xdr:col>72</xdr:col>
      <xdr:colOff>38100</xdr:colOff>
      <xdr:row>37</xdr:row>
      <xdr:rowOff>33223</xdr:rowOff>
    </xdr:to>
    <xdr:sp macro="" textlink="">
      <xdr:nvSpPr>
        <xdr:cNvPr id="521" name="フローチャート: 判断 520"/>
        <xdr:cNvSpPr/>
      </xdr:nvSpPr>
      <xdr:spPr>
        <a:xfrm>
          <a:off x="13652500" y="62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49750</xdr:rowOff>
    </xdr:from>
    <xdr:ext cx="534377" cy="259045"/>
    <xdr:sp macro="" textlink="">
      <xdr:nvSpPr>
        <xdr:cNvPr id="522" name="テキスト ボックス 521"/>
        <xdr:cNvSpPr txBox="1"/>
      </xdr:nvSpPr>
      <xdr:spPr>
        <a:xfrm>
          <a:off x="13436111" y="605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108194</xdr:rowOff>
    </xdr:from>
    <xdr:to>
      <xdr:col>67</xdr:col>
      <xdr:colOff>101600</xdr:colOff>
      <xdr:row>37</xdr:row>
      <xdr:rowOff>38344</xdr:rowOff>
    </xdr:to>
    <xdr:sp macro="" textlink="">
      <xdr:nvSpPr>
        <xdr:cNvPr id="523" name="フローチャート: 判断 522"/>
        <xdr:cNvSpPr/>
      </xdr:nvSpPr>
      <xdr:spPr>
        <a:xfrm>
          <a:off x="12763500" y="628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29471</xdr:rowOff>
    </xdr:from>
    <xdr:ext cx="534377" cy="259045"/>
    <xdr:sp macro="" textlink="">
      <xdr:nvSpPr>
        <xdr:cNvPr id="524" name="テキスト ボックス 523"/>
        <xdr:cNvSpPr txBox="1"/>
      </xdr:nvSpPr>
      <xdr:spPr>
        <a:xfrm>
          <a:off x="12547111" y="637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56713</xdr:rowOff>
    </xdr:from>
    <xdr:to>
      <xdr:col>85</xdr:col>
      <xdr:colOff>177800</xdr:colOff>
      <xdr:row>37</xdr:row>
      <xdr:rowOff>158313</xdr:rowOff>
    </xdr:to>
    <xdr:sp macro="" textlink="">
      <xdr:nvSpPr>
        <xdr:cNvPr id="530" name="楕円 529"/>
        <xdr:cNvSpPr/>
      </xdr:nvSpPr>
      <xdr:spPr>
        <a:xfrm>
          <a:off x="16268700" y="6400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35140</xdr:rowOff>
    </xdr:from>
    <xdr:ext cx="534377" cy="259045"/>
    <xdr:sp macro="" textlink="">
      <xdr:nvSpPr>
        <xdr:cNvPr id="531" name="消防費該当値テキスト"/>
        <xdr:cNvSpPr txBox="1"/>
      </xdr:nvSpPr>
      <xdr:spPr>
        <a:xfrm>
          <a:off x="16370300" y="6378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62748</xdr:rowOff>
    </xdr:from>
    <xdr:to>
      <xdr:col>81</xdr:col>
      <xdr:colOff>101600</xdr:colOff>
      <xdr:row>37</xdr:row>
      <xdr:rowOff>164348</xdr:rowOff>
    </xdr:to>
    <xdr:sp macro="" textlink="">
      <xdr:nvSpPr>
        <xdr:cNvPr id="532" name="楕円 531"/>
        <xdr:cNvSpPr/>
      </xdr:nvSpPr>
      <xdr:spPr>
        <a:xfrm>
          <a:off x="15430500" y="6406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155475</xdr:rowOff>
    </xdr:from>
    <xdr:ext cx="534377" cy="259045"/>
    <xdr:sp macro="" textlink="">
      <xdr:nvSpPr>
        <xdr:cNvPr id="533" name="テキスト ボックス 532"/>
        <xdr:cNvSpPr txBox="1"/>
      </xdr:nvSpPr>
      <xdr:spPr>
        <a:xfrm>
          <a:off x="15214111" y="649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55707</xdr:rowOff>
    </xdr:from>
    <xdr:to>
      <xdr:col>76</xdr:col>
      <xdr:colOff>165100</xdr:colOff>
      <xdr:row>37</xdr:row>
      <xdr:rowOff>157307</xdr:rowOff>
    </xdr:to>
    <xdr:sp macro="" textlink="">
      <xdr:nvSpPr>
        <xdr:cNvPr id="534" name="楕円 533"/>
        <xdr:cNvSpPr/>
      </xdr:nvSpPr>
      <xdr:spPr>
        <a:xfrm>
          <a:off x="14541500" y="639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148434</xdr:rowOff>
    </xdr:from>
    <xdr:ext cx="534377" cy="259045"/>
    <xdr:sp macro="" textlink="">
      <xdr:nvSpPr>
        <xdr:cNvPr id="535" name="テキスト ボックス 534"/>
        <xdr:cNvSpPr txBox="1"/>
      </xdr:nvSpPr>
      <xdr:spPr>
        <a:xfrm>
          <a:off x="14325111" y="649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57445</xdr:rowOff>
    </xdr:from>
    <xdr:to>
      <xdr:col>72</xdr:col>
      <xdr:colOff>38100</xdr:colOff>
      <xdr:row>37</xdr:row>
      <xdr:rowOff>159045</xdr:rowOff>
    </xdr:to>
    <xdr:sp macro="" textlink="">
      <xdr:nvSpPr>
        <xdr:cNvPr id="536" name="楕円 535"/>
        <xdr:cNvSpPr/>
      </xdr:nvSpPr>
      <xdr:spPr>
        <a:xfrm>
          <a:off x="13652500" y="640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150172</xdr:rowOff>
    </xdr:from>
    <xdr:ext cx="534377" cy="259045"/>
    <xdr:sp macro="" textlink="">
      <xdr:nvSpPr>
        <xdr:cNvPr id="537" name="テキスト ボックス 536"/>
        <xdr:cNvSpPr txBox="1"/>
      </xdr:nvSpPr>
      <xdr:spPr>
        <a:xfrm>
          <a:off x="13436111" y="6493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162966</xdr:rowOff>
    </xdr:from>
    <xdr:to>
      <xdr:col>67</xdr:col>
      <xdr:colOff>101600</xdr:colOff>
      <xdr:row>36</xdr:row>
      <xdr:rowOff>93116</xdr:rowOff>
    </xdr:to>
    <xdr:sp macro="" textlink="">
      <xdr:nvSpPr>
        <xdr:cNvPr id="538" name="楕円 537"/>
        <xdr:cNvSpPr/>
      </xdr:nvSpPr>
      <xdr:spPr>
        <a:xfrm>
          <a:off x="12763500" y="6163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109643</xdr:rowOff>
    </xdr:from>
    <xdr:ext cx="534377" cy="259045"/>
    <xdr:sp macro="" textlink="">
      <xdr:nvSpPr>
        <xdr:cNvPr id="539" name="テキスト ボックス 538"/>
        <xdr:cNvSpPr txBox="1"/>
      </xdr:nvSpPr>
      <xdr:spPr>
        <a:xfrm>
          <a:off x="12547111" y="5938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0" name="テキスト ボックス 549"/>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1" name="直線コネクタ 55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2" name="テキスト ボックス 551"/>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3" name="直線コネクタ 55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4" name="テキスト ボックス 553"/>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5" name="直線コネクタ 55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6" name="テキスト ボックス 555"/>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7" name="直線コネクタ 55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58" name="テキスト ボックス 557"/>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82596</xdr:rowOff>
    </xdr:from>
    <xdr:to>
      <xdr:col>85</xdr:col>
      <xdr:colOff>126364</xdr:colOff>
      <xdr:row>57</xdr:row>
      <xdr:rowOff>38590</xdr:rowOff>
    </xdr:to>
    <xdr:cxnSp macro="">
      <xdr:nvCxnSpPr>
        <xdr:cNvPr id="562" name="直線コネクタ 561"/>
        <xdr:cNvCxnSpPr/>
      </xdr:nvCxnSpPr>
      <xdr:spPr>
        <a:xfrm flipV="1">
          <a:off x="16317595" y="8655096"/>
          <a:ext cx="1269" cy="1156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42417</xdr:rowOff>
    </xdr:from>
    <xdr:ext cx="534377" cy="259045"/>
    <xdr:sp macro="" textlink="">
      <xdr:nvSpPr>
        <xdr:cNvPr id="563" name="教育費最小値テキスト"/>
        <xdr:cNvSpPr txBox="1"/>
      </xdr:nvSpPr>
      <xdr:spPr>
        <a:xfrm>
          <a:off x="16370300" y="981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38590</xdr:rowOff>
    </xdr:from>
    <xdr:to>
      <xdr:col>86</xdr:col>
      <xdr:colOff>25400</xdr:colOff>
      <xdr:row>57</xdr:row>
      <xdr:rowOff>38590</xdr:rowOff>
    </xdr:to>
    <xdr:cxnSp macro="">
      <xdr:nvCxnSpPr>
        <xdr:cNvPr id="564" name="直線コネクタ 563"/>
        <xdr:cNvCxnSpPr/>
      </xdr:nvCxnSpPr>
      <xdr:spPr>
        <a:xfrm>
          <a:off x="16230600" y="981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29273</xdr:rowOff>
    </xdr:from>
    <xdr:ext cx="534377" cy="259045"/>
    <xdr:sp macro="" textlink="">
      <xdr:nvSpPr>
        <xdr:cNvPr id="565" name="教育費最大値テキスト"/>
        <xdr:cNvSpPr txBox="1"/>
      </xdr:nvSpPr>
      <xdr:spPr>
        <a:xfrm>
          <a:off x="16370300" y="8430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82,498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82596</xdr:rowOff>
    </xdr:from>
    <xdr:to>
      <xdr:col>86</xdr:col>
      <xdr:colOff>25400</xdr:colOff>
      <xdr:row>50</xdr:row>
      <xdr:rowOff>82596</xdr:rowOff>
    </xdr:to>
    <xdr:cxnSp macro="">
      <xdr:nvCxnSpPr>
        <xdr:cNvPr id="566" name="直線コネクタ 565"/>
        <xdr:cNvCxnSpPr/>
      </xdr:nvCxnSpPr>
      <xdr:spPr>
        <a:xfrm>
          <a:off x="16230600" y="8655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72926</xdr:rowOff>
    </xdr:from>
    <xdr:to>
      <xdr:col>85</xdr:col>
      <xdr:colOff>127000</xdr:colOff>
      <xdr:row>57</xdr:row>
      <xdr:rowOff>87876</xdr:rowOff>
    </xdr:to>
    <xdr:cxnSp macro="">
      <xdr:nvCxnSpPr>
        <xdr:cNvPr id="567" name="直線コネクタ 566"/>
        <xdr:cNvCxnSpPr/>
      </xdr:nvCxnSpPr>
      <xdr:spPr>
        <a:xfrm flipV="1">
          <a:off x="15481300" y="9674126"/>
          <a:ext cx="838200" cy="18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85054</xdr:rowOff>
    </xdr:from>
    <xdr:ext cx="534377" cy="259045"/>
    <xdr:sp macro="" textlink="">
      <xdr:nvSpPr>
        <xdr:cNvPr id="568" name="教育費平均値テキスト"/>
        <xdr:cNvSpPr txBox="1"/>
      </xdr:nvSpPr>
      <xdr:spPr>
        <a:xfrm>
          <a:off x="16370300" y="91719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62177</xdr:rowOff>
    </xdr:from>
    <xdr:to>
      <xdr:col>85</xdr:col>
      <xdr:colOff>177800</xdr:colOff>
      <xdr:row>54</xdr:row>
      <xdr:rowOff>163777</xdr:rowOff>
    </xdr:to>
    <xdr:sp macro="" textlink="">
      <xdr:nvSpPr>
        <xdr:cNvPr id="569" name="フローチャート: 判断 568"/>
        <xdr:cNvSpPr/>
      </xdr:nvSpPr>
      <xdr:spPr>
        <a:xfrm>
          <a:off x="16268700" y="932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87876</xdr:rowOff>
    </xdr:from>
    <xdr:to>
      <xdr:col>81</xdr:col>
      <xdr:colOff>50800</xdr:colOff>
      <xdr:row>57</xdr:row>
      <xdr:rowOff>118349</xdr:rowOff>
    </xdr:to>
    <xdr:cxnSp macro="">
      <xdr:nvCxnSpPr>
        <xdr:cNvPr id="570" name="直線コネクタ 569"/>
        <xdr:cNvCxnSpPr/>
      </xdr:nvCxnSpPr>
      <xdr:spPr>
        <a:xfrm flipV="1">
          <a:off x="14592300" y="9860526"/>
          <a:ext cx="889000" cy="30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41374</xdr:rowOff>
    </xdr:from>
    <xdr:to>
      <xdr:col>81</xdr:col>
      <xdr:colOff>101600</xdr:colOff>
      <xdr:row>55</xdr:row>
      <xdr:rowOff>142974</xdr:rowOff>
    </xdr:to>
    <xdr:sp macro="" textlink="">
      <xdr:nvSpPr>
        <xdr:cNvPr id="571" name="フローチャート: 判断 570"/>
        <xdr:cNvSpPr/>
      </xdr:nvSpPr>
      <xdr:spPr>
        <a:xfrm>
          <a:off x="15430500" y="94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159501</xdr:rowOff>
    </xdr:from>
    <xdr:ext cx="534377" cy="259045"/>
    <xdr:sp macro="" textlink="">
      <xdr:nvSpPr>
        <xdr:cNvPr id="572" name="テキスト ボックス 571"/>
        <xdr:cNvSpPr txBox="1"/>
      </xdr:nvSpPr>
      <xdr:spPr>
        <a:xfrm>
          <a:off x="15214111" y="924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101433</xdr:rowOff>
    </xdr:from>
    <xdr:to>
      <xdr:col>76</xdr:col>
      <xdr:colOff>114300</xdr:colOff>
      <xdr:row>57</xdr:row>
      <xdr:rowOff>118349</xdr:rowOff>
    </xdr:to>
    <xdr:cxnSp macro="">
      <xdr:nvCxnSpPr>
        <xdr:cNvPr id="573" name="直線コネクタ 572"/>
        <xdr:cNvCxnSpPr/>
      </xdr:nvCxnSpPr>
      <xdr:spPr>
        <a:xfrm>
          <a:off x="13703300" y="9874083"/>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152314</xdr:rowOff>
    </xdr:from>
    <xdr:to>
      <xdr:col>76</xdr:col>
      <xdr:colOff>165100</xdr:colOff>
      <xdr:row>56</xdr:row>
      <xdr:rowOff>82464</xdr:rowOff>
    </xdr:to>
    <xdr:sp macro="" textlink="">
      <xdr:nvSpPr>
        <xdr:cNvPr id="574" name="フローチャート: 判断 573"/>
        <xdr:cNvSpPr/>
      </xdr:nvSpPr>
      <xdr:spPr>
        <a:xfrm>
          <a:off x="14541500" y="958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98991</xdr:rowOff>
    </xdr:from>
    <xdr:ext cx="534377" cy="259045"/>
    <xdr:sp macro="" textlink="">
      <xdr:nvSpPr>
        <xdr:cNvPr id="575" name="テキスト ボックス 574"/>
        <xdr:cNvSpPr txBox="1"/>
      </xdr:nvSpPr>
      <xdr:spPr>
        <a:xfrm>
          <a:off x="14325111" y="9357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101433</xdr:rowOff>
    </xdr:from>
    <xdr:to>
      <xdr:col>71</xdr:col>
      <xdr:colOff>177800</xdr:colOff>
      <xdr:row>57</xdr:row>
      <xdr:rowOff>148638</xdr:rowOff>
    </xdr:to>
    <xdr:cxnSp macro="">
      <xdr:nvCxnSpPr>
        <xdr:cNvPr id="576" name="直線コネクタ 575"/>
        <xdr:cNvCxnSpPr/>
      </xdr:nvCxnSpPr>
      <xdr:spPr>
        <a:xfrm flipV="1">
          <a:off x="12814300" y="9874083"/>
          <a:ext cx="889000" cy="47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136495</xdr:rowOff>
    </xdr:from>
    <xdr:to>
      <xdr:col>72</xdr:col>
      <xdr:colOff>38100</xdr:colOff>
      <xdr:row>56</xdr:row>
      <xdr:rowOff>66645</xdr:rowOff>
    </xdr:to>
    <xdr:sp macro="" textlink="">
      <xdr:nvSpPr>
        <xdr:cNvPr id="577" name="フローチャート: 判断 576"/>
        <xdr:cNvSpPr/>
      </xdr:nvSpPr>
      <xdr:spPr>
        <a:xfrm>
          <a:off x="13652500" y="956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83172</xdr:rowOff>
    </xdr:from>
    <xdr:ext cx="534377" cy="259045"/>
    <xdr:sp macro="" textlink="">
      <xdr:nvSpPr>
        <xdr:cNvPr id="578" name="テキスト ボックス 577"/>
        <xdr:cNvSpPr txBox="1"/>
      </xdr:nvSpPr>
      <xdr:spPr>
        <a:xfrm>
          <a:off x="13436111" y="934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4295</xdr:rowOff>
    </xdr:from>
    <xdr:to>
      <xdr:col>67</xdr:col>
      <xdr:colOff>101600</xdr:colOff>
      <xdr:row>56</xdr:row>
      <xdr:rowOff>105895</xdr:rowOff>
    </xdr:to>
    <xdr:sp macro="" textlink="">
      <xdr:nvSpPr>
        <xdr:cNvPr id="579" name="フローチャート: 判断 578"/>
        <xdr:cNvSpPr/>
      </xdr:nvSpPr>
      <xdr:spPr>
        <a:xfrm>
          <a:off x="12763500" y="960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122422</xdr:rowOff>
    </xdr:from>
    <xdr:ext cx="534377" cy="259045"/>
    <xdr:sp macro="" textlink="">
      <xdr:nvSpPr>
        <xdr:cNvPr id="580" name="テキスト ボックス 579"/>
        <xdr:cNvSpPr txBox="1"/>
      </xdr:nvSpPr>
      <xdr:spPr>
        <a:xfrm>
          <a:off x="12547111" y="9380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22126</xdr:rowOff>
    </xdr:from>
    <xdr:to>
      <xdr:col>85</xdr:col>
      <xdr:colOff>177800</xdr:colOff>
      <xdr:row>56</xdr:row>
      <xdr:rowOff>123726</xdr:rowOff>
    </xdr:to>
    <xdr:sp macro="" textlink="">
      <xdr:nvSpPr>
        <xdr:cNvPr id="586" name="楕円 585"/>
        <xdr:cNvSpPr/>
      </xdr:nvSpPr>
      <xdr:spPr>
        <a:xfrm>
          <a:off x="16268700" y="962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553</xdr:rowOff>
    </xdr:from>
    <xdr:ext cx="534377" cy="259045"/>
    <xdr:sp macro="" textlink="">
      <xdr:nvSpPr>
        <xdr:cNvPr id="587" name="教育費該当値テキスト"/>
        <xdr:cNvSpPr txBox="1"/>
      </xdr:nvSpPr>
      <xdr:spPr>
        <a:xfrm>
          <a:off x="16370300" y="960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37076</xdr:rowOff>
    </xdr:from>
    <xdr:to>
      <xdr:col>81</xdr:col>
      <xdr:colOff>101600</xdr:colOff>
      <xdr:row>57</xdr:row>
      <xdr:rowOff>138676</xdr:rowOff>
    </xdr:to>
    <xdr:sp macro="" textlink="">
      <xdr:nvSpPr>
        <xdr:cNvPr id="588" name="楕円 587"/>
        <xdr:cNvSpPr/>
      </xdr:nvSpPr>
      <xdr:spPr>
        <a:xfrm>
          <a:off x="15430500" y="9809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129803</xdr:rowOff>
    </xdr:from>
    <xdr:ext cx="534377" cy="259045"/>
    <xdr:sp macro="" textlink="">
      <xdr:nvSpPr>
        <xdr:cNvPr id="589" name="テキスト ボックス 588"/>
        <xdr:cNvSpPr txBox="1"/>
      </xdr:nvSpPr>
      <xdr:spPr>
        <a:xfrm>
          <a:off x="15214111" y="990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67549</xdr:rowOff>
    </xdr:from>
    <xdr:to>
      <xdr:col>76</xdr:col>
      <xdr:colOff>165100</xdr:colOff>
      <xdr:row>57</xdr:row>
      <xdr:rowOff>169149</xdr:rowOff>
    </xdr:to>
    <xdr:sp macro="" textlink="">
      <xdr:nvSpPr>
        <xdr:cNvPr id="590" name="楕円 589"/>
        <xdr:cNvSpPr/>
      </xdr:nvSpPr>
      <xdr:spPr>
        <a:xfrm>
          <a:off x="14541500" y="984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160276</xdr:rowOff>
    </xdr:from>
    <xdr:ext cx="534377" cy="259045"/>
    <xdr:sp macro="" textlink="">
      <xdr:nvSpPr>
        <xdr:cNvPr id="591" name="テキスト ボックス 590"/>
        <xdr:cNvSpPr txBox="1"/>
      </xdr:nvSpPr>
      <xdr:spPr>
        <a:xfrm>
          <a:off x="14325111" y="993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50633</xdr:rowOff>
    </xdr:from>
    <xdr:to>
      <xdr:col>72</xdr:col>
      <xdr:colOff>38100</xdr:colOff>
      <xdr:row>57</xdr:row>
      <xdr:rowOff>152233</xdr:rowOff>
    </xdr:to>
    <xdr:sp macro="" textlink="">
      <xdr:nvSpPr>
        <xdr:cNvPr id="592" name="楕円 591"/>
        <xdr:cNvSpPr/>
      </xdr:nvSpPr>
      <xdr:spPr>
        <a:xfrm>
          <a:off x="13652500" y="982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143360</xdr:rowOff>
    </xdr:from>
    <xdr:ext cx="534377" cy="259045"/>
    <xdr:sp macro="" textlink="">
      <xdr:nvSpPr>
        <xdr:cNvPr id="593" name="テキスト ボックス 592"/>
        <xdr:cNvSpPr txBox="1"/>
      </xdr:nvSpPr>
      <xdr:spPr>
        <a:xfrm>
          <a:off x="13436111" y="991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97838</xdr:rowOff>
    </xdr:from>
    <xdr:to>
      <xdr:col>67</xdr:col>
      <xdr:colOff>101600</xdr:colOff>
      <xdr:row>58</xdr:row>
      <xdr:rowOff>27988</xdr:rowOff>
    </xdr:to>
    <xdr:sp macro="" textlink="">
      <xdr:nvSpPr>
        <xdr:cNvPr id="594" name="楕円 593"/>
        <xdr:cNvSpPr/>
      </xdr:nvSpPr>
      <xdr:spPr>
        <a:xfrm>
          <a:off x="12763500" y="9870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19115</xdr:rowOff>
    </xdr:from>
    <xdr:ext cx="534377" cy="259045"/>
    <xdr:sp macro="" textlink="">
      <xdr:nvSpPr>
        <xdr:cNvPr id="595" name="テキスト ボックス 594"/>
        <xdr:cNvSpPr txBox="1"/>
      </xdr:nvSpPr>
      <xdr:spPr>
        <a:xfrm>
          <a:off x="12547111" y="9963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9" name="テキスト ボックス 608"/>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47193</xdr:rowOff>
    </xdr:from>
    <xdr:to>
      <xdr:col>85</xdr:col>
      <xdr:colOff>126364</xdr:colOff>
      <xdr:row>79</xdr:row>
      <xdr:rowOff>44450</xdr:rowOff>
    </xdr:to>
    <xdr:cxnSp macro="">
      <xdr:nvCxnSpPr>
        <xdr:cNvPr id="619" name="直線コネクタ 618"/>
        <xdr:cNvCxnSpPr/>
      </xdr:nvCxnSpPr>
      <xdr:spPr>
        <a:xfrm flipV="1">
          <a:off x="16317595" y="12220143"/>
          <a:ext cx="1269" cy="1368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0"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165320</xdr:rowOff>
    </xdr:from>
    <xdr:ext cx="534377" cy="259045"/>
    <xdr:sp macro="" textlink="">
      <xdr:nvSpPr>
        <xdr:cNvPr id="622" name="災害復旧費最大値テキスト"/>
        <xdr:cNvSpPr txBox="1"/>
      </xdr:nvSpPr>
      <xdr:spPr>
        <a:xfrm>
          <a:off x="16370300" y="1199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17,964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47193</xdr:rowOff>
    </xdr:from>
    <xdr:to>
      <xdr:col>86</xdr:col>
      <xdr:colOff>25400</xdr:colOff>
      <xdr:row>71</xdr:row>
      <xdr:rowOff>47193</xdr:rowOff>
    </xdr:to>
    <xdr:cxnSp macro="">
      <xdr:nvCxnSpPr>
        <xdr:cNvPr id="623" name="直線コネクタ 622"/>
        <xdr:cNvCxnSpPr/>
      </xdr:nvCxnSpPr>
      <xdr:spPr>
        <a:xfrm>
          <a:off x="16230600" y="1222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4" name="直線コネクタ 623"/>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108957</xdr:rowOff>
    </xdr:from>
    <xdr:ext cx="469744" cy="259045"/>
    <xdr:sp macro="" textlink="">
      <xdr:nvSpPr>
        <xdr:cNvPr id="625" name="災害復旧費平均値テキスト"/>
        <xdr:cNvSpPr txBox="1"/>
      </xdr:nvSpPr>
      <xdr:spPr>
        <a:xfrm>
          <a:off x="16370300" y="13310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86080</xdr:rowOff>
    </xdr:from>
    <xdr:to>
      <xdr:col>85</xdr:col>
      <xdr:colOff>177800</xdr:colOff>
      <xdr:row>79</xdr:row>
      <xdr:rowOff>16230</xdr:rowOff>
    </xdr:to>
    <xdr:sp macro="" textlink="">
      <xdr:nvSpPr>
        <xdr:cNvPr id="626" name="フローチャート: 判断 625"/>
        <xdr:cNvSpPr/>
      </xdr:nvSpPr>
      <xdr:spPr>
        <a:xfrm>
          <a:off x="16268700" y="13459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27" name="直線コネクタ 626"/>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69469</xdr:rowOff>
    </xdr:from>
    <xdr:to>
      <xdr:col>81</xdr:col>
      <xdr:colOff>101600</xdr:colOff>
      <xdr:row>78</xdr:row>
      <xdr:rowOff>171069</xdr:rowOff>
    </xdr:to>
    <xdr:sp macro="" textlink="">
      <xdr:nvSpPr>
        <xdr:cNvPr id="628" name="フローチャート: 判断 627"/>
        <xdr:cNvSpPr/>
      </xdr:nvSpPr>
      <xdr:spPr>
        <a:xfrm>
          <a:off x="15430500" y="1344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16146</xdr:rowOff>
    </xdr:from>
    <xdr:ext cx="469744" cy="259045"/>
    <xdr:sp macro="" textlink="">
      <xdr:nvSpPr>
        <xdr:cNvPr id="629" name="テキスト ボックス 628"/>
        <xdr:cNvSpPr txBox="1"/>
      </xdr:nvSpPr>
      <xdr:spPr>
        <a:xfrm>
          <a:off x="15246428" y="13217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0" name="直線コネクタ 629"/>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57810</xdr:rowOff>
    </xdr:from>
    <xdr:to>
      <xdr:col>76</xdr:col>
      <xdr:colOff>165100</xdr:colOff>
      <xdr:row>78</xdr:row>
      <xdr:rowOff>159410</xdr:rowOff>
    </xdr:to>
    <xdr:sp macro="" textlink="">
      <xdr:nvSpPr>
        <xdr:cNvPr id="631" name="フローチャート: 判断 630"/>
        <xdr:cNvSpPr/>
      </xdr:nvSpPr>
      <xdr:spPr>
        <a:xfrm>
          <a:off x="14541500" y="1343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4487</xdr:rowOff>
    </xdr:from>
    <xdr:ext cx="469744" cy="259045"/>
    <xdr:sp macro="" textlink="">
      <xdr:nvSpPr>
        <xdr:cNvPr id="632" name="テキスト ボックス 631"/>
        <xdr:cNvSpPr txBox="1"/>
      </xdr:nvSpPr>
      <xdr:spPr>
        <a:xfrm>
          <a:off x="14357428" y="1320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3" name="直線コネクタ 632"/>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127991</xdr:rowOff>
    </xdr:from>
    <xdr:to>
      <xdr:col>72</xdr:col>
      <xdr:colOff>38100</xdr:colOff>
      <xdr:row>79</xdr:row>
      <xdr:rowOff>58141</xdr:rowOff>
    </xdr:to>
    <xdr:sp macro="" textlink="">
      <xdr:nvSpPr>
        <xdr:cNvPr id="634" name="フローチャート: 判断 633"/>
        <xdr:cNvSpPr/>
      </xdr:nvSpPr>
      <xdr:spPr>
        <a:xfrm>
          <a:off x="13652500" y="1350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74668</xdr:rowOff>
    </xdr:from>
    <xdr:ext cx="378565" cy="259045"/>
    <xdr:sp macro="" textlink="">
      <xdr:nvSpPr>
        <xdr:cNvPr id="635" name="テキスト ボックス 634"/>
        <xdr:cNvSpPr txBox="1"/>
      </xdr:nvSpPr>
      <xdr:spPr>
        <a:xfrm>
          <a:off x="13514017" y="13276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123037</xdr:rowOff>
    </xdr:from>
    <xdr:to>
      <xdr:col>67</xdr:col>
      <xdr:colOff>101600</xdr:colOff>
      <xdr:row>79</xdr:row>
      <xdr:rowOff>53187</xdr:rowOff>
    </xdr:to>
    <xdr:sp macro="" textlink="">
      <xdr:nvSpPr>
        <xdr:cNvPr id="636" name="フローチャート: 判断 635"/>
        <xdr:cNvSpPr/>
      </xdr:nvSpPr>
      <xdr:spPr>
        <a:xfrm>
          <a:off x="12763500" y="13496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69714</xdr:rowOff>
    </xdr:from>
    <xdr:ext cx="378565" cy="259045"/>
    <xdr:sp macro="" textlink="">
      <xdr:nvSpPr>
        <xdr:cNvPr id="637" name="テキスト ボックス 636"/>
        <xdr:cNvSpPr txBox="1"/>
      </xdr:nvSpPr>
      <xdr:spPr>
        <a:xfrm>
          <a:off x="12625017" y="13271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3" name="楕円 642"/>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4" name="災害復旧費該当値テキスト"/>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5" name="楕円 644"/>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6" name="テキスト ボックス 645"/>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7" name="楕円 646"/>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8" name="テキスト ボックス 647"/>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49" name="楕円 648"/>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0" name="テキスト ボックス 649"/>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1" name="楕円 650"/>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2" name="テキスト ボックス 651"/>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3" name="テキスト ボックス 662"/>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65" name="テキスト ボックス 664"/>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7" name="テキスト ボックス 666"/>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9" name="テキスト ボックス 668"/>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1" name="テキスト ボックス 670"/>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3" name="テキスト ボックス 672"/>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5" name="テキスト ボックス 674"/>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7" name="テキスト ボックス 676"/>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125788</xdr:rowOff>
    </xdr:from>
    <xdr:to>
      <xdr:col>85</xdr:col>
      <xdr:colOff>126364</xdr:colOff>
      <xdr:row>98</xdr:row>
      <xdr:rowOff>158152</xdr:rowOff>
    </xdr:to>
    <xdr:cxnSp macro="">
      <xdr:nvCxnSpPr>
        <xdr:cNvPr id="679" name="直線コネクタ 678"/>
        <xdr:cNvCxnSpPr/>
      </xdr:nvCxnSpPr>
      <xdr:spPr>
        <a:xfrm flipV="1">
          <a:off x="16317595" y="15384838"/>
          <a:ext cx="1269" cy="1575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161979</xdr:rowOff>
    </xdr:from>
    <xdr:ext cx="534377" cy="259045"/>
    <xdr:sp macro="" textlink="">
      <xdr:nvSpPr>
        <xdr:cNvPr id="680" name="公債費最小値テキスト"/>
        <xdr:cNvSpPr txBox="1"/>
      </xdr:nvSpPr>
      <xdr:spPr>
        <a:xfrm>
          <a:off x="16370300" y="1696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158152</xdr:rowOff>
    </xdr:from>
    <xdr:to>
      <xdr:col>86</xdr:col>
      <xdr:colOff>25400</xdr:colOff>
      <xdr:row>98</xdr:row>
      <xdr:rowOff>158152</xdr:rowOff>
    </xdr:to>
    <xdr:cxnSp macro="">
      <xdr:nvCxnSpPr>
        <xdr:cNvPr id="681" name="直線コネクタ 680"/>
        <xdr:cNvCxnSpPr/>
      </xdr:nvCxnSpPr>
      <xdr:spPr>
        <a:xfrm>
          <a:off x="16230600" y="16960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72465</xdr:rowOff>
    </xdr:from>
    <xdr:ext cx="534377" cy="259045"/>
    <xdr:sp macro="" textlink="">
      <xdr:nvSpPr>
        <xdr:cNvPr id="682" name="公債費最大値テキスト"/>
        <xdr:cNvSpPr txBox="1"/>
      </xdr:nvSpPr>
      <xdr:spPr>
        <a:xfrm>
          <a:off x="16370300" y="1516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61,676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125788</xdr:rowOff>
    </xdr:from>
    <xdr:to>
      <xdr:col>86</xdr:col>
      <xdr:colOff>25400</xdr:colOff>
      <xdr:row>89</xdr:row>
      <xdr:rowOff>125788</xdr:rowOff>
    </xdr:to>
    <xdr:cxnSp macro="">
      <xdr:nvCxnSpPr>
        <xdr:cNvPr id="683" name="直線コネクタ 682"/>
        <xdr:cNvCxnSpPr/>
      </xdr:nvCxnSpPr>
      <xdr:spPr>
        <a:xfrm>
          <a:off x="16230600" y="1538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134148</xdr:rowOff>
    </xdr:from>
    <xdr:to>
      <xdr:col>85</xdr:col>
      <xdr:colOff>127000</xdr:colOff>
      <xdr:row>97</xdr:row>
      <xdr:rowOff>160536</xdr:rowOff>
    </xdr:to>
    <xdr:cxnSp macro="">
      <xdr:nvCxnSpPr>
        <xdr:cNvPr id="684" name="直線コネクタ 683"/>
        <xdr:cNvCxnSpPr/>
      </xdr:nvCxnSpPr>
      <xdr:spPr>
        <a:xfrm>
          <a:off x="15481300" y="16764798"/>
          <a:ext cx="838200" cy="26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33791</xdr:rowOff>
    </xdr:from>
    <xdr:ext cx="534377" cy="259045"/>
    <xdr:sp macro="" textlink="">
      <xdr:nvSpPr>
        <xdr:cNvPr id="685" name="公債費平均値テキスト"/>
        <xdr:cNvSpPr txBox="1"/>
      </xdr:nvSpPr>
      <xdr:spPr>
        <a:xfrm>
          <a:off x="16370300" y="161500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10914</xdr:rowOff>
    </xdr:from>
    <xdr:to>
      <xdr:col>85</xdr:col>
      <xdr:colOff>177800</xdr:colOff>
      <xdr:row>95</xdr:row>
      <xdr:rowOff>112514</xdr:rowOff>
    </xdr:to>
    <xdr:sp macro="" textlink="">
      <xdr:nvSpPr>
        <xdr:cNvPr id="686" name="フローチャート: 判断 685"/>
        <xdr:cNvSpPr/>
      </xdr:nvSpPr>
      <xdr:spPr>
        <a:xfrm>
          <a:off x="16268700" y="1629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95155</xdr:rowOff>
    </xdr:from>
    <xdr:to>
      <xdr:col>81</xdr:col>
      <xdr:colOff>50800</xdr:colOff>
      <xdr:row>97</xdr:row>
      <xdr:rowOff>134148</xdr:rowOff>
    </xdr:to>
    <xdr:cxnSp macro="">
      <xdr:nvCxnSpPr>
        <xdr:cNvPr id="687" name="直線コネクタ 686"/>
        <xdr:cNvCxnSpPr/>
      </xdr:nvCxnSpPr>
      <xdr:spPr>
        <a:xfrm>
          <a:off x="14592300" y="16725805"/>
          <a:ext cx="889000" cy="38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23031</xdr:rowOff>
    </xdr:from>
    <xdr:to>
      <xdr:col>81</xdr:col>
      <xdr:colOff>101600</xdr:colOff>
      <xdr:row>95</xdr:row>
      <xdr:rowOff>124631</xdr:rowOff>
    </xdr:to>
    <xdr:sp macro="" textlink="">
      <xdr:nvSpPr>
        <xdr:cNvPr id="688" name="フローチャート: 判断 687"/>
        <xdr:cNvSpPr/>
      </xdr:nvSpPr>
      <xdr:spPr>
        <a:xfrm>
          <a:off x="15430500" y="1631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141158</xdr:rowOff>
    </xdr:from>
    <xdr:ext cx="534377" cy="259045"/>
    <xdr:sp macro="" textlink="">
      <xdr:nvSpPr>
        <xdr:cNvPr id="689" name="テキスト ボックス 688"/>
        <xdr:cNvSpPr txBox="1"/>
      </xdr:nvSpPr>
      <xdr:spPr>
        <a:xfrm>
          <a:off x="15214111" y="1608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40455</xdr:rowOff>
    </xdr:from>
    <xdr:to>
      <xdr:col>76</xdr:col>
      <xdr:colOff>114300</xdr:colOff>
      <xdr:row>97</xdr:row>
      <xdr:rowOff>95155</xdr:rowOff>
    </xdr:to>
    <xdr:cxnSp macro="">
      <xdr:nvCxnSpPr>
        <xdr:cNvPr id="690" name="直線コネクタ 689"/>
        <xdr:cNvCxnSpPr/>
      </xdr:nvCxnSpPr>
      <xdr:spPr>
        <a:xfrm>
          <a:off x="13703300" y="16671105"/>
          <a:ext cx="889000" cy="54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161922</xdr:rowOff>
    </xdr:from>
    <xdr:to>
      <xdr:col>76</xdr:col>
      <xdr:colOff>165100</xdr:colOff>
      <xdr:row>95</xdr:row>
      <xdr:rowOff>92072</xdr:rowOff>
    </xdr:to>
    <xdr:sp macro="" textlink="">
      <xdr:nvSpPr>
        <xdr:cNvPr id="691" name="フローチャート: 判断 690"/>
        <xdr:cNvSpPr/>
      </xdr:nvSpPr>
      <xdr:spPr>
        <a:xfrm>
          <a:off x="14541500" y="16278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108599</xdr:rowOff>
    </xdr:from>
    <xdr:ext cx="534377" cy="259045"/>
    <xdr:sp macro="" textlink="">
      <xdr:nvSpPr>
        <xdr:cNvPr id="692" name="テキスト ボックス 691"/>
        <xdr:cNvSpPr txBox="1"/>
      </xdr:nvSpPr>
      <xdr:spPr>
        <a:xfrm>
          <a:off x="14325111" y="1605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37255</xdr:rowOff>
    </xdr:from>
    <xdr:to>
      <xdr:col>71</xdr:col>
      <xdr:colOff>177800</xdr:colOff>
      <xdr:row>97</xdr:row>
      <xdr:rowOff>40455</xdr:rowOff>
    </xdr:to>
    <xdr:cxnSp macro="">
      <xdr:nvCxnSpPr>
        <xdr:cNvPr id="693" name="直線コネクタ 692"/>
        <xdr:cNvCxnSpPr/>
      </xdr:nvCxnSpPr>
      <xdr:spPr>
        <a:xfrm>
          <a:off x="12814300" y="16667905"/>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138049</xdr:rowOff>
    </xdr:from>
    <xdr:to>
      <xdr:col>72</xdr:col>
      <xdr:colOff>38100</xdr:colOff>
      <xdr:row>95</xdr:row>
      <xdr:rowOff>68199</xdr:rowOff>
    </xdr:to>
    <xdr:sp macro="" textlink="">
      <xdr:nvSpPr>
        <xdr:cNvPr id="694" name="フローチャート: 判断 693"/>
        <xdr:cNvSpPr/>
      </xdr:nvSpPr>
      <xdr:spPr>
        <a:xfrm>
          <a:off x="13652500" y="1625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84726</xdr:rowOff>
    </xdr:from>
    <xdr:ext cx="534377" cy="259045"/>
    <xdr:sp macro="" textlink="">
      <xdr:nvSpPr>
        <xdr:cNvPr id="695" name="テキスト ボックス 694"/>
        <xdr:cNvSpPr txBox="1"/>
      </xdr:nvSpPr>
      <xdr:spPr>
        <a:xfrm>
          <a:off x="13436111" y="1602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94289</xdr:rowOff>
    </xdr:from>
    <xdr:to>
      <xdr:col>67</xdr:col>
      <xdr:colOff>101600</xdr:colOff>
      <xdr:row>95</xdr:row>
      <xdr:rowOff>24439</xdr:rowOff>
    </xdr:to>
    <xdr:sp macro="" textlink="">
      <xdr:nvSpPr>
        <xdr:cNvPr id="696" name="フローチャート: 判断 695"/>
        <xdr:cNvSpPr/>
      </xdr:nvSpPr>
      <xdr:spPr>
        <a:xfrm>
          <a:off x="12763500" y="1621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40966</xdr:rowOff>
    </xdr:from>
    <xdr:ext cx="534377" cy="259045"/>
    <xdr:sp macro="" textlink="">
      <xdr:nvSpPr>
        <xdr:cNvPr id="697" name="テキスト ボックス 696"/>
        <xdr:cNvSpPr txBox="1"/>
      </xdr:nvSpPr>
      <xdr:spPr>
        <a:xfrm>
          <a:off x="12547111" y="1598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109736</xdr:rowOff>
    </xdr:from>
    <xdr:to>
      <xdr:col>85</xdr:col>
      <xdr:colOff>177800</xdr:colOff>
      <xdr:row>98</xdr:row>
      <xdr:rowOff>39886</xdr:rowOff>
    </xdr:to>
    <xdr:sp macro="" textlink="">
      <xdr:nvSpPr>
        <xdr:cNvPr id="703" name="楕円 702"/>
        <xdr:cNvSpPr/>
      </xdr:nvSpPr>
      <xdr:spPr>
        <a:xfrm>
          <a:off x="16268700" y="1674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88163</xdr:rowOff>
    </xdr:from>
    <xdr:ext cx="534377" cy="259045"/>
    <xdr:sp macro="" textlink="">
      <xdr:nvSpPr>
        <xdr:cNvPr id="704" name="公債費該当値テキスト"/>
        <xdr:cNvSpPr txBox="1"/>
      </xdr:nvSpPr>
      <xdr:spPr>
        <a:xfrm>
          <a:off x="16370300" y="16718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83348</xdr:rowOff>
    </xdr:from>
    <xdr:to>
      <xdr:col>81</xdr:col>
      <xdr:colOff>101600</xdr:colOff>
      <xdr:row>98</xdr:row>
      <xdr:rowOff>13498</xdr:rowOff>
    </xdr:to>
    <xdr:sp macro="" textlink="">
      <xdr:nvSpPr>
        <xdr:cNvPr id="705" name="楕円 704"/>
        <xdr:cNvSpPr/>
      </xdr:nvSpPr>
      <xdr:spPr>
        <a:xfrm>
          <a:off x="15430500" y="1671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4625</xdr:rowOff>
    </xdr:from>
    <xdr:ext cx="534377" cy="259045"/>
    <xdr:sp macro="" textlink="">
      <xdr:nvSpPr>
        <xdr:cNvPr id="706" name="テキスト ボックス 705"/>
        <xdr:cNvSpPr txBox="1"/>
      </xdr:nvSpPr>
      <xdr:spPr>
        <a:xfrm>
          <a:off x="15214111" y="1680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44355</xdr:rowOff>
    </xdr:from>
    <xdr:to>
      <xdr:col>76</xdr:col>
      <xdr:colOff>165100</xdr:colOff>
      <xdr:row>97</xdr:row>
      <xdr:rowOff>145955</xdr:rowOff>
    </xdr:to>
    <xdr:sp macro="" textlink="">
      <xdr:nvSpPr>
        <xdr:cNvPr id="707" name="楕円 706"/>
        <xdr:cNvSpPr/>
      </xdr:nvSpPr>
      <xdr:spPr>
        <a:xfrm>
          <a:off x="14541500" y="1667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137082</xdr:rowOff>
    </xdr:from>
    <xdr:ext cx="534377" cy="259045"/>
    <xdr:sp macro="" textlink="">
      <xdr:nvSpPr>
        <xdr:cNvPr id="708" name="テキスト ボックス 707"/>
        <xdr:cNvSpPr txBox="1"/>
      </xdr:nvSpPr>
      <xdr:spPr>
        <a:xfrm>
          <a:off x="14325111" y="1676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161105</xdr:rowOff>
    </xdr:from>
    <xdr:to>
      <xdr:col>72</xdr:col>
      <xdr:colOff>38100</xdr:colOff>
      <xdr:row>97</xdr:row>
      <xdr:rowOff>91255</xdr:rowOff>
    </xdr:to>
    <xdr:sp macro="" textlink="">
      <xdr:nvSpPr>
        <xdr:cNvPr id="709" name="楕円 708"/>
        <xdr:cNvSpPr/>
      </xdr:nvSpPr>
      <xdr:spPr>
        <a:xfrm>
          <a:off x="13652500" y="16620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82382</xdr:rowOff>
    </xdr:from>
    <xdr:ext cx="534377" cy="259045"/>
    <xdr:sp macro="" textlink="">
      <xdr:nvSpPr>
        <xdr:cNvPr id="710" name="テキスト ボックス 709"/>
        <xdr:cNvSpPr txBox="1"/>
      </xdr:nvSpPr>
      <xdr:spPr>
        <a:xfrm>
          <a:off x="13436111" y="1671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157905</xdr:rowOff>
    </xdr:from>
    <xdr:to>
      <xdr:col>67</xdr:col>
      <xdr:colOff>101600</xdr:colOff>
      <xdr:row>97</xdr:row>
      <xdr:rowOff>88055</xdr:rowOff>
    </xdr:to>
    <xdr:sp macro="" textlink="">
      <xdr:nvSpPr>
        <xdr:cNvPr id="711" name="楕円 710"/>
        <xdr:cNvSpPr/>
      </xdr:nvSpPr>
      <xdr:spPr>
        <a:xfrm>
          <a:off x="12763500" y="1661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79182</xdr:rowOff>
    </xdr:from>
    <xdr:ext cx="534377" cy="259045"/>
    <xdr:sp macro="" textlink="">
      <xdr:nvSpPr>
        <xdr:cNvPr id="712" name="テキスト ボックス 711"/>
        <xdr:cNvSpPr txBox="1"/>
      </xdr:nvSpPr>
      <xdr:spPr>
        <a:xfrm>
          <a:off x="12547111" y="1670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6" name="テキスト ボックス 725"/>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76149</xdr:rowOff>
    </xdr:from>
    <xdr:to>
      <xdr:col>116</xdr:col>
      <xdr:colOff>62864</xdr:colOff>
      <xdr:row>38</xdr:row>
      <xdr:rowOff>139700</xdr:rowOff>
    </xdr:to>
    <xdr:cxnSp macro="">
      <xdr:nvCxnSpPr>
        <xdr:cNvPr id="734" name="直線コネクタ 733"/>
        <xdr:cNvCxnSpPr/>
      </xdr:nvCxnSpPr>
      <xdr:spPr>
        <a:xfrm flipV="1">
          <a:off x="22159595" y="5562549"/>
          <a:ext cx="1269" cy="1092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165066</xdr:rowOff>
    </xdr:from>
    <xdr:ext cx="249299" cy="259045"/>
    <xdr:sp macro="" textlink="">
      <xdr:nvSpPr>
        <xdr:cNvPr id="735" name="諸支出金最小値テキスト"/>
        <xdr:cNvSpPr txBox="1"/>
      </xdr:nvSpPr>
      <xdr:spPr>
        <a:xfrm>
          <a:off x="22212300" y="66801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22826</xdr:rowOff>
    </xdr:from>
    <xdr:ext cx="469744" cy="259045"/>
    <xdr:sp macro="" textlink="">
      <xdr:nvSpPr>
        <xdr:cNvPr id="737" name="諸支出金最大値テキスト"/>
        <xdr:cNvSpPr txBox="1"/>
      </xdr:nvSpPr>
      <xdr:spPr>
        <a:xfrm>
          <a:off x="22212300" y="533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2,389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76149</xdr:rowOff>
    </xdr:from>
    <xdr:to>
      <xdr:col>116</xdr:col>
      <xdr:colOff>152400</xdr:colOff>
      <xdr:row>32</xdr:row>
      <xdr:rowOff>76149</xdr:rowOff>
    </xdr:to>
    <xdr:cxnSp macro="">
      <xdr:nvCxnSpPr>
        <xdr:cNvPr id="738" name="直線コネクタ 737"/>
        <xdr:cNvCxnSpPr/>
      </xdr:nvCxnSpPr>
      <xdr:spPr>
        <a:xfrm>
          <a:off x="22072600" y="5562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82516</xdr:rowOff>
    </xdr:from>
    <xdr:ext cx="313932" cy="259045"/>
    <xdr:sp macro="" textlink="">
      <xdr:nvSpPr>
        <xdr:cNvPr id="740" name="諸支出金平均値テキスト"/>
        <xdr:cNvSpPr txBox="1"/>
      </xdr:nvSpPr>
      <xdr:spPr>
        <a:xfrm>
          <a:off x="22212300" y="6426166"/>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59639</xdr:rowOff>
    </xdr:from>
    <xdr:to>
      <xdr:col>116</xdr:col>
      <xdr:colOff>114300</xdr:colOff>
      <xdr:row>38</xdr:row>
      <xdr:rowOff>161239</xdr:rowOff>
    </xdr:to>
    <xdr:sp macro="" textlink="">
      <xdr:nvSpPr>
        <xdr:cNvPr id="741" name="フローチャート: 判断 740"/>
        <xdr:cNvSpPr/>
      </xdr:nvSpPr>
      <xdr:spPr>
        <a:xfrm>
          <a:off x="22110700" y="657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75184</xdr:rowOff>
    </xdr:from>
    <xdr:to>
      <xdr:col>112</xdr:col>
      <xdr:colOff>38100</xdr:colOff>
      <xdr:row>39</xdr:row>
      <xdr:rowOff>5334</xdr:rowOff>
    </xdr:to>
    <xdr:sp macro="" textlink="">
      <xdr:nvSpPr>
        <xdr:cNvPr id="743" name="フローチャート: 判断 742"/>
        <xdr:cNvSpPr/>
      </xdr:nvSpPr>
      <xdr:spPr>
        <a:xfrm>
          <a:off x="21272500" y="6590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21861</xdr:rowOff>
    </xdr:from>
    <xdr:ext cx="313932" cy="259045"/>
    <xdr:sp macro="" textlink="">
      <xdr:nvSpPr>
        <xdr:cNvPr id="744" name="テキスト ボックス 743"/>
        <xdr:cNvSpPr txBox="1"/>
      </xdr:nvSpPr>
      <xdr:spPr>
        <a:xfrm>
          <a:off x="21166333" y="63655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59639</xdr:rowOff>
    </xdr:from>
    <xdr:to>
      <xdr:col>107</xdr:col>
      <xdr:colOff>101600</xdr:colOff>
      <xdr:row>38</xdr:row>
      <xdr:rowOff>161239</xdr:rowOff>
    </xdr:to>
    <xdr:sp macro="" textlink="">
      <xdr:nvSpPr>
        <xdr:cNvPr id="746" name="フローチャート: 判断 745"/>
        <xdr:cNvSpPr/>
      </xdr:nvSpPr>
      <xdr:spPr>
        <a:xfrm>
          <a:off x="20383500" y="657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6316</xdr:rowOff>
    </xdr:from>
    <xdr:ext cx="313932" cy="259045"/>
    <xdr:sp macro="" textlink="">
      <xdr:nvSpPr>
        <xdr:cNvPr id="747" name="テキスト ボックス 746"/>
        <xdr:cNvSpPr txBox="1"/>
      </xdr:nvSpPr>
      <xdr:spPr>
        <a:xfrm>
          <a:off x="20277333" y="63499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10261</xdr:rowOff>
    </xdr:from>
    <xdr:to>
      <xdr:col>102</xdr:col>
      <xdr:colOff>165100</xdr:colOff>
      <xdr:row>38</xdr:row>
      <xdr:rowOff>111861</xdr:rowOff>
    </xdr:to>
    <xdr:sp macro="" textlink="">
      <xdr:nvSpPr>
        <xdr:cNvPr id="749" name="フローチャート: 判断 748"/>
        <xdr:cNvSpPr/>
      </xdr:nvSpPr>
      <xdr:spPr>
        <a:xfrm>
          <a:off x="19494500" y="652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128389</xdr:rowOff>
    </xdr:from>
    <xdr:ext cx="378565" cy="259045"/>
    <xdr:sp macro="" textlink="">
      <xdr:nvSpPr>
        <xdr:cNvPr id="750" name="テキスト ボックス 749"/>
        <xdr:cNvSpPr txBox="1"/>
      </xdr:nvSpPr>
      <xdr:spPr>
        <a:xfrm>
          <a:off x="19356017" y="63005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18948</xdr:rowOff>
    </xdr:from>
    <xdr:to>
      <xdr:col>98</xdr:col>
      <xdr:colOff>38100</xdr:colOff>
      <xdr:row>38</xdr:row>
      <xdr:rowOff>120548</xdr:rowOff>
    </xdr:to>
    <xdr:sp macro="" textlink="">
      <xdr:nvSpPr>
        <xdr:cNvPr id="751" name="フローチャート: 判断 750"/>
        <xdr:cNvSpPr/>
      </xdr:nvSpPr>
      <xdr:spPr>
        <a:xfrm>
          <a:off x="18605500" y="6534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137075</xdr:rowOff>
    </xdr:from>
    <xdr:ext cx="378565" cy="259045"/>
    <xdr:sp macro="" textlink="">
      <xdr:nvSpPr>
        <xdr:cNvPr id="752" name="テキスト ボックス 751"/>
        <xdr:cNvSpPr txBox="1"/>
      </xdr:nvSpPr>
      <xdr:spPr>
        <a:xfrm>
          <a:off x="18467017" y="63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38066</xdr:rowOff>
    </xdr:from>
    <xdr:ext cx="249299" cy="259045"/>
    <xdr:sp macro="" textlink="">
      <xdr:nvSpPr>
        <xdr:cNvPr id="759" name="諸支出金該当値テキスト"/>
        <xdr:cNvSpPr txBox="1"/>
      </xdr:nvSpPr>
      <xdr:spPr>
        <a:xfrm>
          <a:off x="22212300" y="65531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歳出決算総額は、住民一人当たり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４７１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６７６</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円となっている。主な構成項目である民生費は、住民一人当たり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１９０</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７６０</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円となっており、目的別歳出項目の中で一番大きい項目である。類似団体平均と比較すると住民一人当たり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２２</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５５６</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円高くなっており、平成２</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８</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年度から比較すると約２</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８</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％増加している。決算額全体で見ると、民生費のうち特に児童福祉費が増となっており、新たな保育所開設等の待機児童解消の取組み等が主な増要因となっている。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総務費は、住民一人当たり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１４３</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６８６</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円となっており、類似団体平均をわずかに下回る程度で推移している。前年度決算と比較すると、</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特別定額給付金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増等</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により、住民一人当たり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９８</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４８６</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教育</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費は、住民一人当たり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３７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９２１</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円となっている。類似団体平均をわずかに下回り、前年度決算と比較すると、</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教育</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費のうち</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総合体育館大規模改修工事</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等が主な</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要因となっており、住民一人当たり</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８</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１５４</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円の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財政調整基金残高は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８</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年度以降もっとも高くなったが、引き続き厳しい財政状況となっている。歳入については、市税収入</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、繰入金、市債の減</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があったものの、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国庫支出金及び都支出金が増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となったことから</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となった。歳出についても、</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投資的</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経費</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及び繰出金は減</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となったものの、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補助費等では特別定額給付金の給付、扶助費では子育て環境の整備及び幼児教育・保育の無償化、物件費では教育ＩＣＴ機器の整備等により増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となったこと</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から増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となった。その結果、実質収支は前年度対比</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０３</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、実質単年度収支は、</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０</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ポイントの増となった。今後も事務事業の見直しや行政経営資源の有効活用による安定的な歳入確保</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と歳出削減に努めていく。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一般会計においては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前年度より黒字額が縮小している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国民健康保険</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特別会計</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、介護保険</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特別会計</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、後期高齢者医療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特別会計、</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下水道事業会計</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のすべての会計において、黒字を確保しており、概ね適正な水準を保っている。連結実質赤字比率も黒字となっており、今後も引き続き持続可能かつ自律した財政運営に努めていく。</a:t>
          </a:r>
          <a:endParaRPr lang="ja-JP" altLang="ja-JP" sz="16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2080;&#21512;&#21069;&#12501;&#12449;&#12452;&#12523;/&#12304;&#36001;&#25919;&#29366;&#27841;&#36039;&#26009;&#38598;&#12305;_132101_&#23567;&#37329;&#20117;&#24066;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cell r="BP51">
            <v>18</v>
          </cell>
          <cell r="BX51">
            <v>9.6</v>
          </cell>
          <cell r="CF51">
            <v>7.6</v>
          </cell>
          <cell r="CN51">
            <v>17.899999999999999</v>
          </cell>
          <cell r="CV51">
            <v>13.8</v>
          </cell>
        </row>
        <row r="53">
          <cell r="BP53">
            <v>67.599999999999994</v>
          </cell>
          <cell r="BX53">
            <v>68.7</v>
          </cell>
          <cell r="CF53">
            <v>69.599999999999994</v>
          </cell>
          <cell r="CN53">
            <v>69.900000000000006</v>
          </cell>
          <cell r="CV53">
            <v>69.599999999999994</v>
          </cell>
        </row>
        <row r="55">
          <cell r="AN55" t="str">
            <v>類似団体内平均値</v>
          </cell>
          <cell r="BP55">
            <v>15</v>
          </cell>
          <cell r="BX55">
            <v>12.2</v>
          </cell>
          <cell r="CF55">
            <v>5</v>
          </cell>
          <cell r="CN55">
            <v>5.4</v>
          </cell>
          <cell r="CV55">
            <v>3.9</v>
          </cell>
        </row>
        <row r="57">
          <cell r="BP57">
            <v>60.1</v>
          </cell>
          <cell r="BX57">
            <v>61.2</v>
          </cell>
          <cell r="CF57">
            <v>61.7</v>
          </cell>
          <cell r="CN57">
            <v>62.6</v>
          </cell>
          <cell r="CV57">
            <v>63.1</v>
          </cell>
        </row>
        <row r="72">
          <cell r="BP72" t="str">
            <v>H28</v>
          </cell>
          <cell r="BX72" t="str">
            <v>H29</v>
          </cell>
          <cell r="CF72" t="str">
            <v>H30</v>
          </cell>
          <cell r="CN72" t="str">
            <v>R01</v>
          </cell>
          <cell r="CV72" t="str">
            <v>R02</v>
          </cell>
        </row>
        <row r="73">
          <cell r="AN73" t="str">
            <v>当該団体値</v>
          </cell>
          <cell r="BP73">
            <v>18</v>
          </cell>
          <cell r="BX73">
            <v>9.6</v>
          </cell>
          <cell r="CF73">
            <v>7.6</v>
          </cell>
          <cell r="CN73">
            <v>17.899999999999999</v>
          </cell>
          <cell r="CV73">
            <v>13.8</v>
          </cell>
        </row>
        <row r="75">
          <cell r="BP75">
            <v>3</v>
          </cell>
          <cell r="BX75">
            <v>2.8</v>
          </cell>
          <cell r="CF75">
            <v>2.5</v>
          </cell>
          <cell r="CN75">
            <v>2.1</v>
          </cell>
          <cell r="CV75">
            <v>1.8</v>
          </cell>
        </row>
        <row r="77">
          <cell r="AN77" t="str">
            <v>類似団体内平均値</v>
          </cell>
          <cell r="BP77">
            <v>15</v>
          </cell>
          <cell r="BX77">
            <v>12.2</v>
          </cell>
          <cell r="CF77">
            <v>5</v>
          </cell>
          <cell r="CN77">
            <v>5.4</v>
          </cell>
          <cell r="CV77">
            <v>3.9</v>
          </cell>
        </row>
        <row r="79">
          <cell r="BP79">
            <v>5</v>
          </cell>
          <cell r="BX79">
            <v>4.8</v>
          </cell>
          <cell r="CF79">
            <v>4.5</v>
          </cell>
          <cell r="CN79">
            <v>4.2</v>
          </cell>
          <cell r="CV79">
            <v>4.2</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60259856</v>
      </c>
      <c r="BO4" s="433"/>
      <c r="BP4" s="433"/>
      <c r="BQ4" s="433"/>
      <c r="BR4" s="433"/>
      <c r="BS4" s="433"/>
      <c r="BT4" s="433"/>
      <c r="BU4" s="434"/>
      <c r="BV4" s="432">
        <v>46998282</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7.8</v>
      </c>
      <c r="CU4" s="439"/>
      <c r="CV4" s="439"/>
      <c r="CW4" s="439"/>
      <c r="CX4" s="439"/>
      <c r="CY4" s="439"/>
      <c r="CZ4" s="439"/>
      <c r="DA4" s="440"/>
      <c r="DB4" s="438">
        <v>9.9</v>
      </c>
      <c r="DC4" s="439"/>
      <c r="DD4" s="439"/>
      <c r="DE4" s="439"/>
      <c r="DF4" s="439"/>
      <c r="DG4" s="439"/>
      <c r="DH4" s="439"/>
      <c r="DI4" s="440"/>
      <c r="DJ4" s="186"/>
      <c r="DK4" s="186"/>
      <c r="DL4" s="186"/>
      <c r="DM4" s="186"/>
      <c r="DN4" s="186"/>
      <c r="DO4" s="186"/>
    </row>
    <row r="5" spans="1:119" ht="18.75" customHeight="1">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58406688</v>
      </c>
      <c r="BO5" s="470"/>
      <c r="BP5" s="470"/>
      <c r="BQ5" s="470"/>
      <c r="BR5" s="470"/>
      <c r="BS5" s="470"/>
      <c r="BT5" s="470"/>
      <c r="BU5" s="471"/>
      <c r="BV5" s="469">
        <v>44760300</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94.8</v>
      </c>
      <c r="CU5" s="467"/>
      <c r="CV5" s="467"/>
      <c r="CW5" s="467"/>
      <c r="CX5" s="467"/>
      <c r="CY5" s="467"/>
      <c r="CZ5" s="467"/>
      <c r="DA5" s="468"/>
      <c r="DB5" s="466">
        <v>95.6</v>
      </c>
      <c r="DC5" s="467"/>
      <c r="DD5" s="467"/>
      <c r="DE5" s="467"/>
      <c r="DF5" s="467"/>
      <c r="DG5" s="467"/>
      <c r="DH5" s="467"/>
      <c r="DI5" s="468"/>
      <c r="DJ5" s="186"/>
      <c r="DK5" s="186"/>
      <c r="DL5" s="186"/>
      <c r="DM5" s="186"/>
      <c r="DN5" s="186"/>
      <c r="DO5" s="186"/>
    </row>
    <row r="6" spans="1:119" ht="18.75" customHeight="1">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1853168</v>
      </c>
      <c r="BO6" s="470"/>
      <c r="BP6" s="470"/>
      <c r="BQ6" s="470"/>
      <c r="BR6" s="470"/>
      <c r="BS6" s="470"/>
      <c r="BT6" s="470"/>
      <c r="BU6" s="471"/>
      <c r="BV6" s="469">
        <v>2237982</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94.8</v>
      </c>
      <c r="CU6" s="507"/>
      <c r="CV6" s="507"/>
      <c r="CW6" s="507"/>
      <c r="CX6" s="507"/>
      <c r="CY6" s="507"/>
      <c r="CZ6" s="507"/>
      <c r="DA6" s="508"/>
      <c r="DB6" s="506">
        <v>95.6</v>
      </c>
      <c r="DC6" s="507"/>
      <c r="DD6" s="507"/>
      <c r="DE6" s="507"/>
      <c r="DF6" s="507"/>
      <c r="DG6" s="507"/>
      <c r="DH6" s="507"/>
      <c r="DI6" s="508"/>
      <c r="DJ6" s="186"/>
      <c r="DK6" s="186"/>
      <c r="DL6" s="186"/>
      <c r="DM6" s="186"/>
      <c r="DN6" s="186"/>
      <c r="DO6" s="186"/>
    </row>
    <row r="7" spans="1:119" ht="18.75" customHeight="1">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102</v>
      </c>
      <c r="AV7" s="502"/>
      <c r="AW7" s="502"/>
      <c r="AX7" s="502"/>
      <c r="AY7" s="503" t="s">
        <v>106</v>
      </c>
      <c r="AZ7" s="504"/>
      <c r="BA7" s="504"/>
      <c r="BB7" s="504"/>
      <c r="BC7" s="504"/>
      <c r="BD7" s="504"/>
      <c r="BE7" s="504"/>
      <c r="BF7" s="504"/>
      <c r="BG7" s="504"/>
      <c r="BH7" s="504"/>
      <c r="BI7" s="504"/>
      <c r="BJ7" s="504"/>
      <c r="BK7" s="504"/>
      <c r="BL7" s="504"/>
      <c r="BM7" s="505"/>
      <c r="BN7" s="469">
        <v>30475</v>
      </c>
      <c r="BO7" s="470"/>
      <c r="BP7" s="470"/>
      <c r="BQ7" s="470"/>
      <c r="BR7" s="470"/>
      <c r="BS7" s="470"/>
      <c r="BT7" s="470"/>
      <c r="BU7" s="471"/>
      <c r="BV7" s="469">
        <v>12855</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23232461</v>
      </c>
      <c r="CU7" s="470"/>
      <c r="CV7" s="470"/>
      <c r="CW7" s="470"/>
      <c r="CX7" s="470"/>
      <c r="CY7" s="470"/>
      <c r="CZ7" s="470"/>
      <c r="DA7" s="471"/>
      <c r="DB7" s="469">
        <v>22523957</v>
      </c>
      <c r="DC7" s="470"/>
      <c r="DD7" s="470"/>
      <c r="DE7" s="470"/>
      <c r="DF7" s="470"/>
      <c r="DG7" s="470"/>
      <c r="DH7" s="470"/>
      <c r="DI7" s="471"/>
      <c r="DJ7" s="186"/>
      <c r="DK7" s="186"/>
      <c r="DL7" s="186"/>
      <c r="DM7" s="186"/>
      <c r="DN7" s="186"/>
      <c r="DO7" s="186"/>
    </row>
    <row r="8" spans="1:119" ht="18.75" customHeight="1" thickBot="1">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94</v>
      </c>
      <c r="AV8" s="502"/>
      <c r="AW8" s="502"/>
      <c r="AX8" s="502"/>
      <c r="AY8" s="503" t="s">
        <v>109</v>
      </c>
      <c r="AZ8" s="504"/>
      <c r="BA8" s="504"/>
      <c r="BB8" s="504"/>
      <c r="BC8" s="504"/>
      <c r="BD8" s="504"/>
      <c r="BE8" s="504"/>
      <c r="BF8" s="504"/>
      <c r="BG8" s="504"/>
      <c r="BH8" s="504"/>
      <c r="BI8" s="504"/>
      <c r="BJ8" s="504"/>
      <c r="BK8" s="504"/>
      <c r="BL8" s="504"/>
      <c r="BM8" s="505"/>
      <c r="BN8" s="469">
        <v>1822693</v>
      </c>
      <c r="BO8" s="470"/>
      <c r="BP8" s="470"/>
      <c r="BQ8" s="470"/>
      <c r="BR8" s="470"/>
      <c r="BS8" s="470"/>
      <c r="BT8" s="470"/>
      <c r="BU8" s="471"/>
      <c r="BV8" s="469">
        <v>2225127</v>
      </c>
      <c r="BW8" s="470"/>
      <c r="BX8" s="470"/>
      <c r="BY8" s="470"/>
      <c r="BZ8" s="470"/>
      <c r="CA8" s="470"/>
      <c r="CB8" s="470"/>
      <c r="CC8" s="471"/>
      <c r="CD8" s="472" t="s">
        <v>110</v>
      </c>
      <c r="CE8" s="473"/>
      <c r="CF8" s="473"/>
      <c r="CG8" s="473"/>
      <c r="CH8" s="473"/>
      <c r="CI8" s="473"/>
      <c r="CJ8" s="473"/>
      <c r="CK8" s="473"/>
      <c r="CL8" s="473"/>
      <c r="CM8" s="473"/>
      <c r="CN8" s="473"/>
      <c r="CO8" s="473"/>
      <c r="CP8" s="473"/>
      <c r="CQ8" s="473"/>
      <c r="CR8" s="473"/>
      <c r="CS8" s="474"/>
      <c r="CT8" s="509">
        <v>1.02</v>
      </c>
      <c r="CU8" s="510"/>
      <c r="CV8" s="510"/>
      <c r="CW8" s="510"/>
      <c r="CX8" s="510"/>
      <c r="CY8" s="510"/>
      <c r="CZ8" s="510"/>
      <c r="DA8" s="511"/>
      <c r="DB8" s="509">
        <v>1.04</v>
      </c>
      <c r="DC8" s="510"/>
      <c r="DD8" s="510"/>
      <c r="DE8" s="510"/>
      <c r="DF8" s="510"/>
      <c r="DG8" s="510"/>
      <c r="DH8" s="510"/>
      <c r="DI8" s="511"/>
      <c r="DJ8" s="186"/>
      <c r="DK8" s="186"/>
      <c r="DL8" s="186"/>
      <c r="DM8" s="186"/>
      <c r="DN8" s="186"/>
      <c r="DO8" s="186"/>
    </row>
    <row r="9" spans="1:119" ht="18.75" customHeight="1" thickBot="1">
      <c r="A9" s="187"/>
      <c r="B9" s="463" t="s">
        <v>111</v>
      </c>
      <c r="C9" s="464"/>
      <c r="D9" s="464"/>
      <c r="E9" s="464"/>
      <c r="F9" s="464"/>
      <c r="G9" s="464"/>
      <c r="H9" s="464"/>
      <c r="I9" s="464"/>
      <c r="J9" s="464"/>
      <c r="K9" s="512"/>
      <c r="L9" s="513" t="s">
        <v>112</v>
      </c>
      <c r="M9" s="514"/>
      <c r="N9" s="514"/>
      <c r="O9" s="514"/>
      <c r="P9" s="514"/>
      <c r="Q9" s="515"/>
      <c r="R9" s="516">
        <v>126074</v>
      </c>
      <c r="S9" s="517"/>
      <c r="T9" s="517"/>
      <c r="U9" s="517"/>
      <c r="V9" s="518"/>
      <c r="W9" s="426" t="s">
        <v>113</v>
      </c>
      <c r="X9" s="427"/>
      <c r="Y9" s="427"/>
      <c r="Z9" s="427"/>
      <c r="AA9" s="427"/>
      <c r="AB9" s="427"/>
      <c r="AC9" s="427"/>
      <c r="AD9" s="427"/>
      <c r="AE9" s="427"/>
      <c r="AF9" s="427"/>
      <c r="AG9" s="427"/>
      <c r="AH9" s="427"/>
      <c r="AI9" s="427"/>
      <c r="AJ9" s="427"/>
      <c r="AK9" s="427"/>
      <c r="AL9" s="428"/>
      <c r="AM9" s="498" t="s">
        <v>114</v>
      </c>
      <c r="AN9" s="499"/>
      <c r="AO9" s="499"/>
      <c r="AP9" s="499"/>
      <c r="AQ9" s="499"/>
      <c r="AR9" s="499"/>
      <c r="AS9" s="499"/>
      <c r="AT9" s="500"/>
      <c r="AU9" s="501" t="s">
        <v>94</v>
      </c>
      <c r="AV9" s="502"/>
      <c r="AW9" s="502"/>
      <c r="AX9" s="502"/>
      <c r="AY9" s="503" t="s">
        <v>115</v>
      </c>
      <c r="AZ9" s="504"/>
      <c r="BA9" s="504"/>
      <c r="BB9" s="504"/>
      <c r="BC9" s="504"/>
      <c r="BD9" s="504"/>
      <c r="BE9" s="504"/>
      <c r="BF9" s="504"/>
      <c r="BG9" s="504"/>
      <c r="BH9" s="504"/>
      <c r="BI9" s="504"/>
      <c r="BJ9" s="504"/>
      <c r="BK9" s="504"/>
      <c r="BL9" s="504"/>
      <c r="BM9" s="505"/>
      <c r="BN9" s="469">
        <v>-402434</v>
      </c>
      <c r="BO9" s="470"/>
      <c r="BP9" s="470"/>
      <c r="BQ9" s="470"/>
      <c r="BR9" s="470"/>
      <c r="BS9" s="470"/>
      <c r="BT9" s="470"/>
      <c r="BU9" s="471"/>
      <c r="BV9" s="469">
        <v>410623</v>
      </c>
      <c r="BW9" s="470"/>
      <c r="BX9" s="470"/>
      <c r="BY9" s="470"/>
      <c r="BZ9" s="470"/>
      <c r="CA9" s="470"/>
      <c r="CB9" s="470"/>
      <c r="CC9" s="471"/>
      <c r="CD9" s="472" t="s">
        <v>116</v>
      </c>
      <c r="CE9" s="473"/>
      <c r="CF9" s="473"/>
      <c r="CG9" s="473"/>
      <c r="CH9" s="473"/>
      <c r="CI9" s="473"/>
      <c r="CJ9" s="473"/>
      <c r="CK9" s="473"/>
      <c r="CL9" s="473"/>
      <c r="CM9" s="473"/>
      <c r="CN9" s="473"/>
      <c r="CO9" s="473"/>
      <c r="CP9" s="473"/>
      <c r="CQ9" s="473"/>
      <c r="CR9" s="473"/>
      <c r="CS9" s="474"/>
      <c r="CT9" s="466">
        <v>7.9</v>
      </c>
      <c r="CU9" s="467"/>
      <c r="CV9" s="467"/>
      <c r="CW9" s="467"/>
      <c r="CX9" s="467"/>
      <c r="CY9" s="467"/>
      <c r="CZ9" s="467"/>
      <c r="DA9" s="468"/>
      <c r="DB9" s="466">
        <v>8.4</v>
      </c>
      <c r="DC9" s="467"/>
      <c r="DD9" s="467"/>
      <c r="DE9" s="467"/>
      <c r="DF9" s="467"/>
      <c r="DG9" s="467"/>
      <c r="DH9" s="467"/>
      <c r="DI9" s="468"/>
      <c r="DJ9" s="186"/>
      <c r="DK9" s="186"/>
      <c r="DL9" s="186"/>
      <c r="DM9" s="186"/>
      <c r="DN9" s="186"/>
      <c r="DO9" s="186"/>
    </row>
    <row r="10" spans="1:119" ht="18.75" customHeight="1" thickBot="1">
      <c r="A10" s="187"/>
      <c r="B10" s="463"/>
      <c r="C10" s="464"/>
      <c r="D10" s="464"/>
      <c r="E10" s="464"/>
      <c r="F10" s="464"/>
      <c r="G10" s="464"/>
      <c r="H10" s="464"/>
      <c r="I10" s="464"/>
      <c r="J10" s="464"/>
      <c r="K10" s="512"/>
      <c r="L10" s="519" t="s">
        <v>117</v>
      </c>
      <c r="M10" s="499"/>
      <c r="N10" s="499"/>
      <c r="O10" s="499"/>
      <c r="P10" s="499"/>
      <c r="Q10" s="500"/>
      <c r="R10" s="520">
        <v>121396</v>
      </c>
      <c r="S10" s="521"/>
      <c r="T10" s="521"/>
      <c r="U10" s="521"/>
      <c r="V10" s="522"/>
      <c r="W10" s="457"/>
      <c r="X10" s="458"/>
      <c r="Y10" s="458"/>
      <c r="Z10" s="458"/>
      <c r="AA10" s="458"/>
      <c r="AB10" s="458"/>
      <c r="AC10" s="458"/>
      <c r="AD10" s="458"/>
      <c r="AE10" s="458"/>
      <c r="AF10" s="458"/>
      <c r="AG10" s="458"/>
      <c r="AH10" s="458"/>
      <c r="AI10" s="458"/>
      <c r="AJ10" s="458"/>
      <c r="AK10" s="458"/>
      <c r="AL10" s="461"/>
      <c r="AM10" s="498" t="s">
        <v>118</v>
      </c>
      <c r="AN10" s="499"/>
      <c r="AO10" s="499"/>
      <c r="AP10" s="499"/>
      <c r="AQ10" s="499"/>
      <c r="AR10" s="499"/>
      <c r="AS10" s="499"/>
      <c r="AT10" s="500"/>
      <c r="AU10" s="501" t="s">
        <v>119</v>
      </c>
      <c r="AV10" s="502"/>
      <c r="AW10" s="502"/>
      <c r="AX10" s="502"/>
      <c r="AY10" s="503" t="s">
        <v>120</v>
      </c>
      <c r="AZ10" s="504"/>
      <c r="BA10" s="504"/>
      <c r="BB10" s="504"/>
      <c r="BC10" s="504"/>
      <c r="BD10" s="504"/>
      <c r="BE10" s="504"/>
      <c r="BF10" s="504"/>
      <c r="BG10" s="504"/>
      <c r="BH10" s="504"/>
      <c r="BI10" s="504"/>
      <c r="BJ10" s="504"/>
      <c r="BK10" s="504"/>
      <c r="BL10" s="504"/>
      <c r="BM10" s="505"/>
      <c r="BN10" s="469">
        <v>1600152</v>
      </c>
      <c r="BO10" s="470"/>
      <c r="BP10" s="470"/>
      <c r="BQ10" s="470"/>
      <c r="BR10" s="470"/>
      <c r="BS10" s="470"/>
      <c r="BT10" s="470"/>
      <c r="BU10" s="471"/>
      <c r="BV10" s="469">
        <v>1610115</v>
      </c>
      <c r="BW10" s="470"/>
      <c r="BX10" s="470"/>
      <c r="BY10" s="470"/>
      <c r="BZ10" s="470"/>
      <c r="CA10" s="470"/>
      <c r="CB10" s="470"/>
      <c r="CC10" s="471"/>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63"/>
      <c r="C11" s="464"/>
      <c r="D11" s="464"/>
      <c r="E11" s="464"/>
      <c r="F11" s="464"/>
      <c r="G11" s="464"/>
      <c r="H11" s="464"/>
      <c r="I11" s="464"/>
      <c r="J11" s="464"/>
      <c r="K11" s="512"/>
      <c r="L11" s="523" t="s">
        <v>122</v>
      </c>
      <c r="M11" s="524"/>
      <c r="N11" s="524"/>
      <c r="O11" s="524"/>
      <c r="P11" s="524"/>
      <c r="Q11" s="525"/>
      <c r="R11" s="526" t="s">
        <v>123</v>
      </c>
      <c r="S11" s="527"/>
      <c r="T11" s="527"/>
      <c r="U11" s="527"/>
      <c r="V11" s="528"/>
      <c r="W11" s="457"/>
      <c r="X11" s="458"/>
      <c r="Y11" s="458"/>
      <c r="Z11" s="458"/>
      <c r="AA11" s="458"/>
      <c r="AB11" s="458"/>
      <c r="AC11" s="458"/>
      <c r="AD11" s="458"/>
      <c r="AE11" s="458"/>
      <c r="AF11" s="458"/>
      <c r="AG11" s="458"/>
      <c r="AH11" s="458"/>
      <c r="AI11" s="458"/>
      <c r="AJ11" s="458"/>
      <c r="AK11" s="458"/>
      <c r="AL11" s="461"/>
      <c r="AM11" s="498" t="s">
        <v>124</v>
      </c>
      <c r="AN11" s="499"/>
      <c r="AO11" s="499"/>
      <c r="AP11" s="499"/>
      <c r="AQ11" s="499"/>
      <c r="AR11" s="499"/>
      <c r="AS11" s="499"/>
      <c r="AT11" s="500"/>
      <c r="AU11" s="501" t="s">
        <v>94</v>
      </c>
      <c r="AV11" s="502"/>
      <c r="AW11" s="502"/>
      <c r="AX11" s="502"/>
      <c r="AY11" s="503" t="s">
        <v>125</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126</v>
      </c>
      <c r="CE11" s="473"/>
      <c r="CF11" s="473"/>
      <c r="CG11" s="473"/>
      <c r="CH11" s="473"/>
      <c r="CI11" s="473"/>
      <c r="CJ11" s="473"/>
      <c r="CK11" s="473"/>
      <c r="CL11" s="473"/>
      <c r="CM11" s="473"/>
      <c r="CN11" s="473"/>
      <c r="CO11" s="473"/>
      <c r="CP11" s="473"/>
      <c r="CQ11" s="473"/>
      <c r="CR11" s="473"/>
      <c r="CS11" s="474"/>
      <c r="CT11" s="509" t="s">
        <v>127</v>
      </c>
      <c r="CU11" s="510"/>
      <c r="CV11" s="510"/>
      <c r="CW11" s="510"/>
      <c r="CX11" s="510"/>
      <c r="CY11" s="510"/>
      <c r="CZ11" s="510"/>
      <c r="DA11" s="511"/>
      <c r="DB11" s="509" t="s">
        <v>127</v>
      </c>
      <c r="DC11" s="510"/>
      <c r="DD11" s="510"/>
      <c r="DE11" s="510"/>
      <c r="DF11" s="510"/>
      <c r="DG11" s="510"/>
      <c r="DH11" s="510"/>
      <c r="DI11" s="511"/>
      <c r="DJ11" s="186"/>
      <c r="DK11" s="186"/>
      <c r="DL11" s="186"/>
      <c r="DM11" s="186"/>
      <c r="DN11" s="186"/>
      <c r="DO11" s="186"/>
    </row>
    <row r="12" spans="1:119" ht="18.75" customHeight="1">
      <c r="A12" s="187"/>
      <c r="B12" s="529" t="s">
        <v>128</v>
      </c>
      <c r="C12" s="530"/>
      <c r="D12" s="530"/>
      <c r="E12" s="530"/>
      <c r="F12" s="530"/>
      <c r="G12" s="530"/>
      <c r="H12" s="530"/>
      <c r="I12" s="530"/>
      <c r="J12" s="530"/>
      <c r="K12" s="531"/>
      <c r="L12" s="538" t="s">
        <v>129</v>
      </c>
      <c r="M12" s="539"/>
      <c r="N12" s="539"/>
      <c r="O12" s="539"/>
      <c r="P12" s="539"/>
      <c r="Q12" s="540"/>
      <c r="R12" s="541">
        <v>123828</v>
      </c>
      <c r="S12" s="542"/>
      <c r="T12" s="542"/>
      <c r="U12" s="542"/>
      <c r="V12" s="543"/>
      <c r="W12" s="544" t="s">
        <v>1</v>
      </c>
      <c r="X12" s="502"/>
      <c r="Y12" s="502"/>
      <c r="Z12" s="502"/>
      <c r="AA12" s="502"/>
      <c r="AB12" s="545"/>
      <c r="AC12" s="546" t="s">
        <v>130</v>
      </c>
      <c r="AD12" s="547"/>
      <c r="AE12" s="547"/>
      <c r="AF12" s="547"/>
      <c r="AG12" s="548"/>
      <c r="AH12" s="546" t="s">
        <v>131</v>
      </c>
      <c r="AI12" s="547"/>
      <c r="AJ12" s="547"/>
      <c r="AK12" s="547"/>
      <c r="AL12" s="549"/>
      <c r="AM12" s="498" t="s">
        <v>132</v>
      </c>
      <c r="AN12" s="499"/>
      <c r="AO12" s="499"/>
      <c r="AP12" s="499"/>
      <c r="AQ12" s="499"/>
      <c r="AR12" s="499"/>
      <c r="AS12" s="499"/>
      <c r="AT12" s="500"/>
      <c r="AU12" s="501" t="s">
        <v>133</v>
      </c>
      <c r="AV12" s="502"/>
      <c r="AW12" s="502"/>
      <c r="AX12" s="502"/>
      <c r="AY12" s="503" t="s">
        <v>134</v>
      </c>
      <c r="AZ12" s="504"/>
      <c r="BA12" s="504"/>
      <c r="BB12" s="504"/>
      <c r="BC12" s="504"/>
      <c r="BD12" s="504"/>
      <c r="BE12" s="504"/>
      <c r="BF12" s="504"/>
      <c r="BG12" s="504"/>
      <c r="BH12" s="504"/>
      <c r="BI12" s="504"/>
      <c r="BJ12" s="504"/>
      <c r="BK12" s="504"/>
      <c r="BL12" s="504"/>
      <c r="BM12" s="505"/>
      <c r="BN12" s="469">
        <v>130000</v>
      </c>
      <c r="BO12" s="470"/>
      <c r="BP12" s="470"/>
      <c r="BQ12" s="470"/>
      <c r="BR12" s="470"/>
      <c r="BS12" s="470"/>
      <c r="BT12" s="470"/>
      <c r="BU12" s="471"/>
      <c r="BV12" s="469">
        <v>1030000</v>
      </c>
      <c r="BW12" s="470"/>
      <c r="BX12" s="470"/>
      <c r="BY12" s="470"/>
      <c r="BZ12" s="470"/>
      <c r="CA12" s="470"/>
      <c r="CB12" s="470"/>
      <c r="CC12" s="471"/>
      <c r="CD12" s="472" t="s">
        <v>135</v>
      </c>
      <c r="CE12" s="473"/>
      <c r="CF12" s="473"/>
      <c r="CG12" s="473"/>
      <c r="CH12" s="473"/>
      <c r="CI12" s="473"/>
      <c r="CJ12" s="473"/>
      <c r="CK12" s="473"/>
      <c r="CL12" s="473"/>
      <c r="CM12" s="473"/>
      <c r="CN12" s="473"/>
      <c r="CO12" s="473"/>
      <c r="CP12" s="473"/>
      <c r="CQ12" s="473"/>
      <c r="CR12" s="473"/>
      <c r="CS12" s="474"/>
      <c r="CT12" s="509" t="s">
        <v>127</v>
      </c>
      <c r="CU12" s="510"/>
      <c r="CV12" s="510"/>
      <c r="CW12" s="510"/>
      <c r="CX12" s="510"/>
      <c r="CY12" s="510"/>
      <c r="CZ12" s="510"/>
      <c r="DA12" s="511"/>
      <c r="DB12" s="509" t="s">
        <v>127</v>
      </c>
      <c r="DC12" s="510"/>
      <c r="DD12" s="510"/>
      <c r="DE12" s="510"/>
      <c r="DF12" s="510"/>
      <c r="DG12" s="510"/>
      <c r="DH12" s="510"/>
      <c r="DI12" s="511"/>
      <c r="DJ12" s="186"/>
      <c r="DK12" s="186"/>
      <c r="DL12" s="186"/>
      <c r="DM12" s="186"/>
      <c r="DN12" s="186"/>
      <c r="DO12" s="186"/>
    </row>
    <row r="13" spans="1:119" ht="18.75" customHeight="1">
      <c r="A13" s="187"/>
      <c r="B13" s="532"/>
      <c r="C13" s="533"/>
      <c r="D13" s="533"/>
      <c r="E13" s="533"/>
      <c r="F13" s="533"/>
      <c r="G13" s="533"/>
      <c r="H13" s="533"/>
      <c r="I13" s="533"/>
      <c r="J13" s="533"/>
      <c r="K13" s="534"/>
      <c r="L13" s="197"/>
      <c r="M13" s="560" t="s">
        <v>136</v>
      </c>
      <c r="N13" s="561"/>
      <c r="O13" s="561"/>
      <c r="P13" s="561"/>
      <c r="Q13" s="562"/>
      <c r="R13" s="553">
        <v>121013</v>
      </c>
      <c r="S13" s="554"/>
      <c r="T13" s="554"/>
      <c r="U13" s="554"/>
      <c r="V13" s="555"/>
      <c r="W13" s="485" t="s">
        <v>137</v>
      </c>
      <c r="X13" s="486"/>
      <c r="Y13" s="486"/>
      <c r="Z13" s="486"/>
      <c r="AA13" s="486"/>
      <c r="AB13" s="476"/>
      <c r="AC13" s="520">
        <v>359</v>
      </c>
      <c r="AD13" s="521"/>
      <c r="AE13" s="521"/>
      <c r="AF13" s="521"/>
      <c r="AG13" s="563"/>
      <c r="AH13" s="520">
        <v>350</v>
      </c>
      <c r="AI13" s="521"/>
      <c r="AJ13" s="521"/>
      <c r="AK13" s="521"/>
      <c r="AL13" s="522"/>
      <c r="AM13" s="498" t="s">
        <v>138</v>
      </c>
      <c r="AN13" s="499"/>
      <c r="AO13" s="499"/>
      <c r="AP13" s="499"/>
      <c r="AQ13" s="499"/>
      <c r="AR13" s="499"/>
      <c r="AS13" s="499"/>
      <c r="AT13" s="500"/>
      <c r="AU13" s="501" t="s">
        <v>139</v>
      </c>
      <c r="AV13" s="502"/>
      <c r="AW13" s="502"/>
      <c r="AX13" s="502"/>
      <c r="AY13" s="503" t="s">
        <v>140</v>
      </c>
      <c r="AZ13" s="504"/>
      <c r="BA13" s="504"/>
      <c r="BB13" s="504"/>
      <c r="BC13" s="504"/>
      <c r="BD13" s="504"/>
      <c r="BE13" s="504"/>
      <c r="BF13" s="504"/>
      <c r="BG13" s="504"/>
      <c r="BH13" s="504"/>
      <c r="BI13" s="504"/>
      <c r="BJ13" s="504"/>
      <c r="BK13" s="504"/>
      <c r="BL13" s="504"/>
      <c r="BM13" s="505"/>
      <c r="BN13" s="469">
        <v>1067718</v>
      </c>
      <c r="BO13" s="470"/>
      <c r="BP13" s="470"/>
      <c r="BQ13" s="470"/>
      <c r="BR13" s="470"/>
      <c r="BS13" s="470"/>
      <c r="BT13" s="470"/>
      <c r="BU13" s="471"/>
      <c r="BV13" s="469">
        <v>990738</v>
      </c>
      <c r="BW13" s="470"/>
      <c r="BX13" s="470"/>
      <c r="BY13" s="470"/>
      <c r="BZ13" s="470"/>
      <c r="CA13" s="470"/>
      <c r="CB13" s="470"/>
      <c r="CC13" s="471"/>
      <c r="CD13" s="472" t="s">
        <v>141</v>
      </c>
      <c r="CE13" s="473"/>
      <c r="CF13" s="473"/>
      <c r="CG13" s="473"/>
      <c r="CH13" s="473"/>
      <c r="CI13" s="473"/>
      <c r="CJ13" s="473"/>
      <c r="CK13" s="473"/>
      <c r="CL13" s="473"/>
      <c r="CM13" s="473"/>
      <c r="CN13" s="473"/>
      <c r="CO13" s="473"/>
      <c r="CP13" s="473"/>
      <c r="CQ13" s="473"/>
      <c r="CR13" s="473"/>
      <c r="CS13" s="474"/>
      <c r="CT13" s="466">
        <v>1.8</v>
      </c>
      <c r="CU13" s="467"/>
      <c r="CV13" s="467"/>
      <c r="CW13" s="467"/>
      <c r="CX13" s="467"/>
      <c r="CY13" s="467"/>
      <c r="CZ13" s="467"/>
      <c r="DA13" s="468"/>
      <c r="DB13" s="466">
        <v>2.1</v>
      </c>
      <c r="DC13" s="467"/>
      <c r="DD13" s="467"/>
      <c r="DE13" s="467"/>
      <c r="DF13" s="467"/>
      <c r="DG13" s="467"/>
      <c r="DH13" s="467"/>
      <c r="DI13" s="468"/>
      <c r="DJ13" s="186"/>
      <c r="DK13" s="186"/>
      <c r="DL13" s="186"/>
      <c r="DM13" s="186"/>
      <c r="DN13" s="186"/>
      <c r="DO13" s="186"/>
    </row>
    <row r="14" spans="1:119" ht="18.75" customHeight="1" thickBot="1">
      <c r="A14" s="187"/>
      <c r="B14" s="532"/>
      <c r="C14" s="533"/>
      <c r="D14" s="533"/>
      <c r="E14" s="533"/>
      <c r="F14" s="533"/>
      <c r="G14" s="533"/>
      <c r="H14" s="533"/>
      <c r="I14" s="533"/>
      <c r="J14" s="533"/>
      <c r="K14" s="534"/>
      <c r="L14" s="550" t="s">
        <v>142</v>
      </c>
      <c r="M14" s="551"/>
      <c r="N14" s="551"/>
      <c r="O14" s="551"/>
      <c r="P14" s="551"/>
      <c r="Q14" s="552"/>
      <c r="R14" s="553">
        <v>122306</v>
      </c>
      <c r="S14" s="554"/>
      <c r="T14" s="554"/>
      <c r="U14" s="554"/>
      <c r="V14" s="555"/>
      <c r="W14" s="459"/>
      <c r="X14" s="460"/>
      <c r="Y14" s="460"/>
      <c r="Z14" s="460"/>
      <c r="AA14" s="460"/>
      <c r="AB14" s="449"/>
      <c r="AC14" s="556">
        <v>0.7</v>
      </c>
      <c r="AD14" s="557"/>
      <c r="AE14" s="557"/>
      <c r="AF14" s="557"/>
      <c r="AG14" s="558"/>
      <c r="AH14" s="556">
        <v>0.7</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143</v>
      </c>
      <c r="CE14" s="565"/>
      <c r="CF14" s="565"/>
      <c r="CG14" s="565"/>
      <c r="CH14" s="565"/>
      <c r="CI14" s="565"/>
      <c r="CJ14" s="565"/>
      <c r="CK14" s="565"/>
      <c r="CL14" s="565"/>
      <c r="CM14" s="565"/>
      <c r="CN14" s="565"/>
      <c r="CO14" s="565"/>
      <c r="CP14" s="565"/>
      <c r="CQ14" s="565"/>
      <c r="CR14" s="565"/>
      <c r="CS14" s="566"/>
      <c r="CT14" s="567">
        <v>13.8</v>
      </c>
      <c r="CU14" s="568"/>
      <c r="CV14" s="568"/>
      <c r="CW14" s="568"/>
      <c r="CX14" s="568"/>
      <c r="CY14" s="568"/>
      <c r="CZ14" s="568"/>
      <c r="DA14" s="569"/>
      <c r="DB14" s="567">
        <v>17.899999999999999</v>
      </c>
      <c r="DC14" s="568"/>
      <c r="DD14" s="568"/>
      <c r="DE14" s="568"/>
      <c r="DF14" s="568"/>
      <c r="DG14" s="568"/>
      <c r="DH14" s="568"/>
      <c r="DI14" s="569"/>
      <c r="DJ14" s="186"/>
      <c r="DK14" s="186"/>
      <c r="DL14" s="186"/>
      <c r="DM14" s="186"/>
      <c r="DN14" s="186"/>
      <c r="DO14" s="186"/>
    </row>
    <row r="15" spans="1:119" ht="18.75" customHeight="1">
      <c r="A15" s="187"/>
      <c r="B15" s="532"/>
      <c r="C15" s="533"/>
      <c r="D15" s="533"/>
      <c r="E15" s="533"/>
      <c r="F15" s="533"/>
      <c r="G15" s="533"/>
      <c r="H15" s="533"/>
      <c r="I15" s="533"/>
      <c r="J15" s="533"/>
      <c r="K15" s="534"/>
      <c r="L15" s="197"/>
      <c r="M15" s="560" t="s">
        <v>144</v>
      </c>
      <c r="N15" s="561"/>
      <c r="O15" s="561"/>
      <c r="P15" s="561"/>
      <c r="Q15" s="562"/>
      <c r="R15" s="553">
        <v>119321</v>
      </c>
      <c r="S15" s="554"/>
      <c r="T15" s="554"/>
      <c r="U15" s="554"/>
      <c r="V15" s="555"/>
      <c r="W15" s="485" t="s">
        <v>145</v>
      </c>
      <c r="X15" s="486"/>
      <c r="Y15" s="486"/>
      <c r="Z15" s="486"/>
      <c r="AA15" s="486"/>
      <c r="AB15" s="476"/>
      <c r="AC15" s="520">
        <v>7140</v>
      </c>
      <c r="AD15" s="521"/>
      <c r="AE15" s="521"/>
      <c r="AF15" s="521"/>
      <c r="AG15" s="563"/>
      <c r="AH15" s="520">
        <v>6687</v>
      </c>
      <c r="AI15" s="521"/>
      <c r="AJ15" s="521"/>
      <c r="AK15" s="521"/>
      <c r="AL15" s="522"/>
      <c r="AM15" s="498"/>
      <c r="AN15" s="499"/>
      <c r="AO15" s="499"/>
      <c r="AP15" s="499"/>
      <c r="AQ15" s="499"/>
      <c r="AR15" s="499"/>
      <c r="AS15" s="499"/>
      <c r="AT15" s="500"/>
      <c r="AU15" s="501"/>
      <c r="AV15" s="502"/>
      <c r="AW15" s="502"/>
      <c r="AX15" s="502"/>
      <c r="AY15" s="429" t="s">
        <v>146</v>
      </c>
      <c r="AZ15" s="430"/>
      <c r="BA15" s="430"/>
      <c r="BB15" s="430"/>
      <c r="BC15" s="430"/>
      <c r="BD15" s="430"/>
      <c r="BE15" s="430"/>
      <c r="BF15" s="430"/>
      <c r="BG15" s="430"/>
      <c r="BH15" s="430"/>
      <c r="BI15" s="430"/>
      <c r="BJ15" s="430"/>
      <c r="BK15" s="430"/>
      <c r="BL15" s="430"/>
      <c r="BM15" s="431"/>
      <c r="BN15" s="432">
        <v>17982950</v>
      </c>
      <c r="BO15" s="433"/>
      <c r="BP15" s="433"/>
      <c r="BQ15" s="433"/>
      <c r="BR15" s="433"/>
      <c r="BS15" s="433"/>
      <c r="BT15" s="433"/>
      <c r="BU15" s="434"/>
      <c r="BV15" s="432">
        <v>17334304</v>
      </c>
      <c r="BW15" s="433"/>
      <c r="BX15" s="433"/>
      <c r="BY15" s="433"/>
      <c r="BZ15" s="433"/>
      <c r="CA15" s="433"/>
      <c r="CB15" s="433"/>
      <c r="CC15" s="434"/>
      <c r="CD15" s="570" t="s">
        <v>147</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32"/>
      <c r="C16" s="533"/>
      <c r="D16" s="533"/>
      <c r="E16" s="533"/>
      <c r="F16" s="533"/>
      <c r="G16" s="533"/>
      <c r="H16" s="533"/>
      <c r="I16" s="533"/>
      <c r="J16" s="533"/>
      <c r="K16" s="534"/>
      <c r="L16" s="550" t="s">
        <v>148</v>
      </c>
      <c r="M16" s="581"/>
      <c r="N16" s="581"/>
      <c r="O16" s="581"/>
      <c r="P16" s="581"/>
      <c r="Q16" s="582"/>
      <c r="R16" s="573" t="s">
        <v>149</v>
      </c>
      <c r="S16" s="574"/>
      <c r="T16" s="574"/>
      <c r="U16" s="574"/>
      <c r="V16" s="575"/>
      <c r="W16" s="459"/>
      <c r="X16" s="460"/>
      <c r="Y16" s="460"/>
      <c r="Z16" s="460"/>
      <c r="AA16" s="460"/>
      <c r="AB16" s="449"/>
      <c r="AC16" s="556">
        <v>14.1</v>
      </c>
      <c r="AD16" s="557"/>
      <c r="AE16" s="557"/>
      <c r="AF16" s="557"/>
      <c r="AG16" s="558"/>
      <c r="AH16" s="556">
        <v>14</v>
      </c>
      <c r="AI16" s="557"/>
      <c r="AJ16" s="557"/>
      <c r="AK16" s="557"/>
      <c r="AL16" s="559"/>
      <c r="AM16" s="498"/>
      <c r="AN16" s="499"/>
      <c r="AO16" s="499"/>
      <c r="AP16" s="499"/>
      <c r="AQ16" s="499"/>
      <c r="AR16" s="499"/>
      <c r="AS16" s="499"/>
      <c r="AT16" s="500"/>
      <c r="AU16" s="501"/>
      <c r="AV16" s="502"/>
      <c r="AW16" s="502"/>
      <c r="AX16" s="502"/>
      <c r="AY16" s="503" t="s">
        <v>150</v>
      </c>
      <c r="AZ16" s="504"/>
      <c r="BA16" s="504"/>
      <c r="BB16" s="504"/>
      <c r="BC16" s="504"/>
      <c r="BD16" s="504"/>
      <c r="BE16" s="504"/>
      <c r="BF16" s="504"/>
      <c r="BG16" s="504"/>
      <c r="BH16" s="504"/>
      <c r="BI16" s="504"/>
      <c r="BJ16" s="504"/>
      <c r="BK16" s="504"/>
      <c r="BL16" s="504"/>
      <c r="BM16" s="505"/>
      <c r="BN16" s="469">
        <v>17552674</v>
      </c>
      <c r="BO16" s="470"/>
      <c r="BP16" s="470"/>
      <c r="BQ16" s="470"/>
      <c r="BR16" s="470"/>
      <c r="BS16" s="470"/>
      <c r="BT16" s="470"/>
      <c r="BU16" s="471"/>
      <c r="BV16" s="469">
        <v>16824453</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c r="A17" s="187"/>
      <c r="B17" s="535"/>
      <c r="C17" s="536"/>
      <c r="D17" s="536"/>
      <c r="E17" s="536"/>
      <c r="F17" s="536"/>
      <c r="G17" s="536"/>
      <c r="H17" s="536"/>
      <c r="I17" s="536"/>
      <c r="J17" s="536"/>
      <c r="K17" s="537"/>
      <c r="L17" s="202"/>
      <c r="M17" s="576" t="s">
        <v>151</v>
      </c>
      <c r="N17" s="577"/>
      <c r="O17" s="577"/>
      <c r="P17" s="577"/>
      <c r="Q17" s="578"/>
      <c r="R17" s="573" t="s">
        <v>152</v>
      </c>
      <c r="S17" s="574"/>
      <c r="T17" s="574"/>
      <c r="U17" s="574"/>
      <c r="V17" s="575"/>
      <c r="W17" s="485" t="s">
        <v>153</v>
      </c>
      <c r="X17" s="486"/>
      <c r="Y17" s="486"/>
      <c r="Z17" s="486"/>
      <c r="AA17" s="486"/>
      <c r="AB17" s="476"/>
      <c r="AC17" s="520">
        <v>43064</v>
      </c>
      <c r="AD17" s="521"/>
      <c r="AE17" s="521"/>
      <c r="AF17" s="521"/>
      <c r="AG17" s="563"/>
      <c r="AH17" s="520">
        <v>40741</v>
      </c>
      <c r="AI17" s="521"/>
      <c r="AJ17" s="521"/>
      <c r="AK17" s="521"/>
      <c r="AL17" s="522"/>
      <c r="AM17" s="498"/>
      <c r="AN17" s="499"/>
      <c r="AO17" s="499"/>
      <c r="AP17" s="499"/>
      <c r="AQ17" s="499"/>
      <c r="AR17" s="499"/>
      <c r="AS17" s="499"/>
      <c r="AT17" s="500"/>
      <c r="AU17" s="501"/>
      <c r="AV17" s="502"/>
      <c r="AW17" s="502"/>
      <c r="AX17" s="502"/>
      <c r="AY17" s="503" t="s">
        <v>154</v>
      </c>
      <c r="AZ17" s="504"/>
      <c r="BA17" s="504"/>
      <c r="BB17" s="504"/>
      <c r="BC17" s="504"/>
      <c r="BD17" s="504"/>
      <c r="BE17" s="504"/>
      <c r="BF17" s="504"/>
      <c r="BG17" s="504"/>
      <c r="BH17" s="504"/>
      <c r="BI17" s="504"/>
      <c r="BJ17" s="504"/>
      <c r="BK17" s="504"/>
      <c r="BL17" s="504"/>
      <c r="BM17" s="505"/>
      <c r="BN17" s="469">
        <v>23232461</v>
      </c>
      <c r="BO17" s="470"/>
      <c r="BP17" s="470"/>
      <c r="BQ17" s="470"/>
      <c r="BR17" s="470"/>
      <c r="BS17" s="470"/>
      <c r="BT17" s="470"/>
      <c r="BU17" s="471"/>
      <c r="BV17" s="469">
        <v>22523957</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c r="A18" s="187"/>
      <c r="B18" s="583" t="s">
        <v>155</v>
      </c>
      <c r="C18" s="512"/>
      <c r="D18" s="512"/>
      <c r="E18" s="584"/>
      <c r="F18" s="584"/>
      <c r="G18" s="584"/>
      <c r="H18" s="584"/>
      <c r="I18" s="584"/>
      <c r="J18" s="584"/>
      <c r="K18" s="584"/>
      <c r="L18" s="585">
        <v>11.3</v>
      </c>
      <c r="M18" s="585"/>
      <c r="N18" s="585"/>
      <c r="O18" s="585"/>
      <c r="P18" s="585"/>
      <c r="Q18" s="585"/>
      <c r="R18" s="586"/>
      <c r="S18" s="586"/>
      <c r="T18" s="586"/>
      <c r="U18" s="586"/>
      <c r="V18" s="587"/>
      <c r="W18" s="487"/>
      <c r="X18" s="488"/>
      <c r="Y18" s="488"/>
      <c r="Z18" s="488"/>
      <c r="AA18" s="488"/>
      <c r="AB18" s="479"/>
      <c r="AC18" s="588">
        <v>85.2</v>
      </c>
      <c r="AD18" s="589"/>
      <c r="AE18" s="589"/>
      <c r="AF18" s="589"/>
      <c r="AG18" s="590"/>
      <c r="AH18" s="588">
        <v>85.3</v>
      </c>
      <c r="AI18" s="589"/>
      <c r="AJ18" s="589"/>
      <c r="AK18" s="589"/>
      <c r="AL18" s="591"/>
      <c r="AM18" s="498"/>
      <c r="AN18" s="499"/>
      <c r="AO18" s="499"/>
      <c r="AP18" s="499"/>
      <c r="AQ18" s="499"/>
      <c r="AR18" s="499"/>
      <c r="AS18" s="499"/>
      <c r="AT18" s="500"/>
      <c r="AU18" s="501"/>
      <c r="AV18" s="502"/>
      <c r="AW18" s="502"/>
      <c r="AX18" s="502"/>
      <c r="AY18" s="503" t="s">
        <v>156</v>
      </c>
      <c r="AZ18" s="504"/>
      <c r="BA18" s="504"/>
      <c r="BB18" s="504"/>
      <c r="BC18" s="504"/>
      <c r="BD18" s="504"/>
      <c r="BE18" s="504"/>
      <c r="BF18" s="504"/>
      <c r="BG18" s="504"/>
      <c r="BH18" s="504"/>
      <c r="BI18" s="504"/>
      <c r="BJ18" s="504"/>
      <c r="BK18" s="504"/>
      <c r="BL18" s="504"/>
      <c r="BM18" s="505"/>
      <c r="BN18" s="469">
        <v>22101057</v>
      </c>
      <c r="BO18" s="470"/>
      <c r="BP18" s="470"/>
      <c r="BQ18" s="470"/>
      <c r="BR18" s="470"/>
      <c r="BS18" s="470"/>
      <c r="BT18" s="470"/>
      <c r="BU18" s="471"/>
      <c r="BV18" s="469">
        <v>21903877</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c r="A19" s="187"/>
      <c r="B19" s="583" t="s">
        <v>157</v>
      </c>
      <c r="C19" s="512"/>
      <c r="D19" s="512"/>
      <c r="E19" s="584"/>
      <c r="F19" s="584"/>
      <c r="G19" s="584"/>
      <c r="H19" s="584"/>
      <c r="I19" s="584"/>
      <c r="J19" s="584"/>
      <c r="K19" s="584"/>
      <c r="L19" s="592">
        <v>11157</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158</v>
      </c>
      <c r="AZ19" s="504"/>
      <c r="BA19" s="504"/>
      <c r="BB19" s="504"/>
      <c r="BC19" s="504"/>
      <c r="BD19" s="504"/>
      <c r="BE19" s="504"/>
      <c r="BF19" s="504"/>
      <c r="BG19" s="504"/>
      <c r="BH19" s="504"/>
      <c r="BI19" s="504"/>
      <c r="BJ19" s="504"/>
      <c r="BK19" s="504"/>
      <c r="BL19" s="504"/>
      <c r="BM19" s="505"/>
      <c r="BN19" s="469">
        <v>29069851</v>
      </c>
      <c r="BO19" s="470"/>
      <c r="BP19" s="470"/>
      <c r="BQ19" s="470"/>
      <c r="BR19" s="470"/>
      <c r="BS19" s="470"/>
      <c r="BT19" s="470"/>
      <c r="BU19" s="471"/>
      <c r="BV19" s="469">
        <v>28336399</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c r="A20" s="187"/>
      <c r="B20" s="583" t="s">
        <v>159</v>
      </c>
      <c r="C20" s="512"/>
      <c r="D20" s="512"/>
      <c r="E20" s="584"/>
      <c r="F20" s="584"/>
      <c r="G20" s="584"/>
      <c r="H20" s="584"/>
      <c r="I20" s="584"/>
      <c r="J20" s="584"/>
      <c r="K20" s="584"/>
      <c r="L20" s="592">
        <v>63182</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c r="A21" s="187"/>
      <c r="B21" s="603" t="s">
        <v>160</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c r="A22" s="187"/>
      <c r="B22" s="606" t="s">
        <v>161</v>
      </c>
      <c r="C22" s="607"/>
      <c r="D22" s="608"/>
      <c r="E22" s="481" t="s">
        <v>1</v>
      </c>
      <c r="F22" s="486"/>
      <c r="G22" s="486"/>
      <c r="H22" s="486"/>
      <c r="I22" s="486"/>
      <c r="J22" s="486"/>
      <c r="K22" s="476"/>
      <c r="L22" s="481" t="s">
        <v>162</v>
      </c>
      <c r="M22" s="486"/>
      <c r="N22" s="486"/>
      <c r="O22" s="486"/>
      <c r="P22" s="476"/>
      <c r="Q22" s="615" t="s">
        <v>163</v>
      </c>
      <c r="R22" s="616"/>
      <c r="S22" s="616"/>
      <c r="T22" s="616"/>
      <c r="U22" s="616"/>
      <c r="V22" s="617"/>
      <c r="W22" s="621" t="s">
        <v>164</v>
      </c>
      <c r="X22" s="607"/>
      <c r="Y22" s="608"/>
      <c r="Z22" s="481" t="s">
        <v>1</v>
      </c>
      <c r="AA22" s="486"/>
      <c r="AB22" s="486"/>
      <c r="AC22" s="486"/>
      <c r="AD22" s="486"/>
      <c r="AE22" s="486"/>
      <c r="AF22" s="486"/>
      <c r="AG22" s="476"/>
      <c r="AH22" s="634" t="s">
        <v>165</v>
      </c>
      <c r="AI22" s="486"/>
      <c r="AJ22" s="486"/>
      <c r="AK22" s="486"/>
      <c r="AL22" s="476"/>
      <c r="AM22" s="634" t="s">
        <v>166</v>
      </c>
      <c r="AN22" s="635"/>
      <c r="AO22" s="635"/>
      <c r="AP22" s="635"/>
      <c r="AQ22" s="635"/>
      <c r="AR22" s="636"/>
      <c r="AS22" s="615" t="s">
        <v>163</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167</v>
      </c>
      <c r="AZ23" s="430"/>
      <c r="BA23" s="430"/>
      <c r="BB23" s="430"/>
      <c r="BC23" s="430"/>
      <c r="BD23" s="430"/>
      <c r="BE23" s="430"/>
      <c r="BF23" s="430"/>
      <c r="BG23" s="430"/>
      <c r="BH23" s="430"/>
      <c r="BI23" s="430"/>
      <c r="BJ23" s="430"/>
      <c r="BK23" s="430"/>
      <c r="BL23" s="430"/>
      <c r="BM23" s="431"/>
      <c r="BN23" s="469">
        <v>19282635</v>
      </c>
      <c r="BO23" s="470"/>
      <c r="BP23" s="470"/>
      <c r="BQ23" s="470"/>
      <c r="BR23" s="470"/>
      <c r="BS23" s="470"/>
      <c r="BT23" s="470"/>
      <c r="BU23" s="471"/>
      <c r="BV23" s="469">
        <v>20635629</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c r="A24" s="187"/>
      <c r="B24" s="609"/>
      <c r="C24" s="610"/>
      <c r="D24" s="611"/>
      <c r="E24" s="519" t="s">
        <v>168</v>
      </c>
      <c r="F24" s="499"/>
      <c r="G24" s="499"/>
      <c r="H24" s="499"/>
      <c r="I24" s="499"/>
      <c r="J24" s="499"/>
      <c r="K24" s="500"/>
      <c r="L24" s="520">
        <v>1</v>
      </c>
      <c r="M24" s="521"/>
      <c r="N24" s="521"/>
      <c r="O24" s="521"/>
      <c r="P24" s="563"/>
      <c r="Q24" s="520">
        <v>9650</v>
      </c>
      <c r="R24" s="521"/>
      <c r="S24" s="521"/>
      <c r="T24" s="521"/>
      <c r="U24" s="521"/>
      <c r="V24" s="563"/>
      <c r="W24" s="622"/>
      <c r="X24" s="610"/>
      <c r="Y24" s="611"/>
      <c r="Z24" s="519" t="s">
        <v>169</v>
      </c>
      <c r="AA24" s="499"/>
      <c r="AB24" s="499"/>
      <c r="AC24" s="499"/>
      <c r="AD24" s="499"/>
      <c r="AE24" s="499"/>
      <c r="AF24" s="499"/>
      <c r="AG24" s="500"/>
      <c r="AH24" s="520">
        <v>612</v>
      </c>
      <c r="AI24" s="521"/>
      <c r="AJ24" s="521"/>
      <c r="AK24" s="521"/>
      <c r="AL24" s="563"/>
      <c r="AM24" s="520">
        <v>1879452</v>
      </c>
      <c r="AN24" s="521"/>
      <c r="AO24" s="521"/>
      <c r="AP24" s="521"/>
      <c r="AQ24" s="521"/>
      <c r="AR24" s="563"/>
      <c r="AS24" s="520">
        <v>3071</v>
      </c>
      <c r="AT24" s="521"/>
      <c r="AU24" s="521"/>
      <c r="AV24" s="521"/>
      <c r="AW24" s="521"/>
      <c r="AX24" s="522"/>
      <c r="AY24" s="642" t="s">
        <v>170</v>
      </c>
      <c r="AZ24" s="643"/>
      <c r="BA24" s="643"/>
      <c r="BB24" s="643"/>
      <c r="BC24" s="643"/>
      <c r="BD24" s="643"/>
      <c r="BE24" s="643"/>
      <c r="BF24" s="643"/>
      <c r="BG24" s="643"/>
      <c r="BH24" s="643"/>
      <c r="BI24" s="643"/>
      <c r="BJ24" s="643"/>
      <c r="BK24" s="643"/>
      <c r="BL24" s="643"/>
      <c r="BM24" s="644"/>
      <c r="BN24" s="469">
        <v>9646511</v>
      </c>
      <c r="BO24" s="470"/>
      <c r="BP24" s="470"/>
      <c r="BQ24" s="470"/>
      <c r="BR24" s="470"/>
      <c r="BS24" s="470"/>
      <c r="BT24" s="470"/>
      <c r="BU24" s="471"/>
      <c r="BV24" s="469">
        <v>10808772</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c r="A25" s="187"/>
      <c r="B25" s="609"/>
      <c r="C25" s="610"/>
      <c r="D25" s="611"/>
      <c r="E25" s="519" t="s">
        <v>171</v>
      </c>
      <c r="F25" s="499"/>
      <c r="G25" s="499"/>
      <c r="H25" s="499"/>
      <c r="I25" s="499"/>
      <c r="J25" s="499"/>
      <c r="K25" s="500"/>
      <c r="L25" s="520">
        <v>2</v>
      </c>
      <c r="M25" s="521"/>
      <c r="N25" s="521"/>
      <c r="O25" s="521"/>
      <c r="P25" s="563"/>
      <c r="Q25" s="520">
        <v>8250</v>
      </c>
      <c r="R25" s="521"/>
      <c r="S25" s="521"/>
      <c r="T25" s="521"/>
      <c r="U25" s="521"/>
      <c r="V25" s="563"/>
      <c r="W25" s="622"/>
      <c r="X25" s="610"/>
      <c r="Y25" s="611"/>
      <c r="Z25" s="519" t="s">
        <v>172</v>
      </c>
      <c r="AA25" s="499"/>
      <c r="AB25" s="499"/>
      <c r="AC25" s="499"/>
      <c r="AD25" s="499"/>
      <c r="AE25" s="499"/>
      <c r="AF25" s="499"/>
      <c r="AG25" s="500"/>
      <c r="AH25" s="520" t="s">
        <v>173</v>
      </c>
      <c r="AI25" s="521"/>
      <c r="AJ25" s="521"/>
      <c r="AK25" s="521"/>
      <c r="AL25" s="563"/>
      <c r="AM25" s="520" t="s">
        <v>173</v>
      </c>
      <c r="AN25" s="521"/>
      <c r="AO25" s="521"/>
      <c r="AP25" s="521"/>
      <c r="AQ25" s="521"/>
      <c r="AR25" s="563"/>
      <c r="AS25" s="520" t="s">
        <v>173</v>
      </c>
      <c r="AT25" s="521"/>
      <c r="AU25" s="521"/>
      <c r="AV25" s="521"/>
      <c r="AW25" s="521"/>
      <c r="AX25" s="522"/>
      <c r="AY25" s="429" t="s">
        <v>174</v>
      </c>
      <c r="AZ25" s="430"/>
      <c r="BA25" s="430"/>
      <c r="BB25" s="430"/>
      <c r="BC25" s="430"/>
      <c r="BD25" s="430"/>
      <c r="BE25" s="430"/>
      <c r="BF25" s="430"/>
      <c r="BG25" s="430"/>
      <c r="BH25" s="430"/>
      <c r="BI25" s="430"/>
      <c r="BJ25" s="430"/>
      <c r="BK25" s="430"/>
      <c r="BL25" s="430"/>
      <c r="BM25" s="431"/>
      <c r="BN25" s="432">
        <v>6425040</v>
      </c>
      <c r="BO25" s="433"/>
      <c r="BP25" s="433"/>
      <c r="BQ25" s="433"/>
      <c r="BR25" s="433"/>
      <c r="BS25" s="433"/>
      <c r="BT25" s="433"/>
      <c r="BU25" s="434"/>
      <c r="BV25" s="432">
        <v>5948169</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c r="A26" s="187"/>
      <c r="B26" s="609"/>
      <c r="C26" s="610"/>
      <c r="D26" s="611"/>
      <c r="E26" s="519" t="s">
        <v>175</v>
      </c>
      <c r="F26" s="499"/>
      <c r="G26" s="499"/>
      <c r="H26" s="499"/>
      <c r="I26" s="499"/>
      <c r="J26" s="499"/>
      <c r="K26" s="500"/>
      <c r="L26" s="520">
        <v>1</v>
      </c>
      <c r="M26" s="521"/>
      <c r="N26" s="521"/>
      <c r="O26" s="521"/>
      <c r="P26" s="563"/>
      <c r="Q26" s="520">
        <v>7650</v>
      </c>
      <c r="R26" s="521"/>
      <c r="S26" s="521"/>
      <c r="T26" s="521"/>
      <c r="U26" s="521"/>
      <c r="V26" s="563"/>
      <c r="W26" s="622"/>
      <c r="X26" s="610"/>
      <c r="Y26" s="611"/>
      <c r="Z26" s="519" t="s">
        <v>176</v>
      </c>
      <c r="AA26" s="632"/>
      <c r="AB26" s="632"/>
      <c r="AC26" s="632"/>
      <c r="AD26" s="632"/>
      <c r="AE26" s="632"/>
      <c r="AF26" s="632"/>
      <c r="AG26" s="633"/>
      <c r="AH26" s="520">
        <v>45</v>
      </c>
      <c r="AI26" s="521"/>
      <c r="AJ26" s="521"/>
      <c r="AK26" s="521"/>
      <c r="AL26" s="563"/>
      <c r="AM26" s="520">
        <v>143730</v>
      </c>
      <c r="AN26" s="521"/>
      <c r="AO26" s="521"/>
      <c r="AP26" s="521"/>
      <c r="AQ26" s="521"/>
      <c r="AR26" s="563"/>
      <c r="AS26" s="520">
        <v>3194</v>
      </c>
      <c r="AT26" s="521"/>
      <c r="AU26" s="521"/>
      <c r="AV26" s="521"/>
      <c r="AW26" s="521"/>
      <c r="AX26" s="522"/>
      <c r="AY26" s="472" t="s">
        <v>177</v>
      </c>
      <c r="AZ26" s="473"/>
      <c r="BA26" s="473"/>
      <c r="BB26" s="473"/>
      <c r="BC26" s="473"/>
      <c r="BD26" s="473"/>
      <c r="BE26" s="473"/>
      <c r="BF26" s="473"/>
      <c r="BG26" s="473"/>
      <c r="BH26" s="473"/>
      <c r="BI26" s="473"/>
      <c r="BJ26" s="473"/>
      <c r="BK26" s="473"/>
      <c r="BL26" s="473"/>
      <c r="BM26" s="474"/>
      <c r="BN26" s="469">
        <v>20000</v>
      </c>
      <c r="BO26" s="470"/>
      <c r="BP26" s="470"/>
      <c r="BQ26" s="470"/>
      <c r="BR26" s="470"/>
      <c r="BS26" s="470"/>
      <c r="BT26" s="470"/>
      <c r="BU26" s="471"/>
      <c r="BV26" s="469">
        <v>20000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c r="A27" s="187"/>
      <c r="B27" s="609"/>
      <c r="C27" s="610"/>
      <c r="D27" s="611"/>
      <c r="E27" s="519" t="s">
        <v>178</v>
      </c>
      <c r="F27" s="499"/>
      <c r="G27" s="499"/>
      <c r="H27" s="499"/>
      <c r="I27" s="499"/>
      <c r="J27" s="499"/>
      <c r="K27" s="500"/>
      <c r="L27" s="520">
        <v>1</v>
      </c>
      <c r="M27" s="521"/>
      <c r="N27" s="521"/>
      <c r="O27" s="521"/>
      <c r="P27" s="563"/>
      <c r="Q27" s="520">
        <v>5750</v>
      </c>
      <c r="R27" s="521"/>
      <c r="S27" s="521"/>
      <c r="T27" s="521"/>
      <c r="U27" s="521"/>
      <c r="V27" s="563"/>
      <c r="W27" s="622"/>
      <c r="X27" s="610"/>
      <c r="Y27" s="611"/>
      <c r="Z27" s="519" t="s">
        <v>179</v>
      </c>
      <c r="AA27" s="499"/>
      <c r="AB27" s="499"/>
      <c r="AC27" s="499"/>
      <c r="AD27" s="499"/>
      <c r="AE27" s="499"/>
      <c r="AF27" s="499"/>
      <c r="AG27" s="500"/>
      <c r="AH27" s="520">
        <v>2</v>
      </c>
      <c r="AI27" s="521"/>
      <c r="AJ27" s="521"/>
      <c r="AK27" s="521"/>
      <c r="AL27" s="563"/>
      <c r="AM27" s="520" t="s">
        <v>180</v>
      </c>
      <c r="AN27" s="521"/>
      <c r="AO27" s="521"/>
      <c r="AP27" s="521"/>
      <c r="AQ27" s="521"/>
      <c r="AR27" s="563"/>
      <c r="AS27" s="520" t="s">
        <v>180</v>
      </c>
      <c r="AT27" s="521"/>
      <c r="AU27" s="521"/>
      <c r="AV27" s="521"/>
      <c r="AW27" s="521"/>
      <c r="AX27" s="522"/>
      <c r="AY27" s="564" t="s">
        <v>181</v>
      </c>
      <c r="AZ27" s="565"/>
      <c r="BA27" s="565"/>
      <c r="BB27" s="565"/>
      <c r="BC27" s="565"/>
      <c r="BD27" s="565"/>
      <c r="BE27" s="565"/>
      <c r="BF27" s="565"/>
      <c r="BG27" s="565"/>
      <c r="BH27" s="565"/>
      <c r="BI27" s="565"/>
      <c r="BJ27" s="565"/>
      <c r="BK27" s="565"/>
      <c r="BL27" s="565"/>
      <c r="BM27" s="566"/>
      <c r="BN27" s="645">
        <v>65</v>
      </c>
      <c r="BO27" s="646"/>
      <c r="BP27" s="646"/>
      <c r="BQ27" s="646"/>
      <c r="BR27" s="646"/>
      <c r="BS27" s="646"/>
      <c r="BT27" s="646"/>
      <c r="BU27" s="647"/>
      <c r="BV27" s="645">
        <v>65</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c r="A28" s="187"/>
      <c r="B28" s="609"/>
      <c r="C28" s="610"/>
      <c r="D28" s="611"/>
      <c r="E28" s="519" t="s">
        <v>182</v>
      </c>
      <c r="F28" s="499"/>
      <c r="G28" s="499"/>
      <c r="H28" s="499"/>
      <c r="I28" s="499"/>
      <c r="J28" s="499"/>
      <c r="K28" s="500"/>
      <c r="L28" s="520">
        <v>1</v>
      </c>
      <c r="M28" s="521"/>
      <c r="N28" s="521"/>
      <c r="O28" s="521"/>
      <c r="P28" s="563"/>
      <c r="Q28" s="520">
        <v>5200</v>
      </c>
      <c r="R28" s="521"/>
      <c r="S28" s="521"/>
      <c r="T28" s="521"/>
      <c r="U28" s="521"/>
      <c r="V28" s="563"/>
      <c r="W28" s="622"/>
      <c r="X28" s="610"/>
      <c r="Y28" s="611"/>
      <c r="Z28" s="519" t="s">
        <v>183</v>
      </c>
      <c r="AA28" s="499"/>
      <c r="AB28" s="499"/>
      <c r="AC28" s="499"/>
      <c r="AD28" s="499"/>
      <c r="AE28" s="499"/>
      <c r="AF28" s="499"/>
      <c r="AG28" s="500"/>
      <c r="AH28" s="520" t="s">
        <v>173</v>
      </c>
      <c r="AI28" s="521"/>
      <c r="AJ28" s="521"/>
      <c r="AK28" s="521"/>
      <c r="AL28" s="563"/>
      <c r="AM28" s="520" t="s">
        <v>173</v>
      </c>
      <c r="AN28" s="521"/>
      <c r="AO28" s="521"/>
      <c r="AP28" s="521"/>
      <c r="AQ28" s="521"/>
      <c r="AR28" s="563"/>
      <c r="AS28" s="520" t="s">
        <v>173</v>
      </c>
      <c r="AT28" s="521"/>
      <c r="AU28" s="521"/>
      <c r="AV28" s="521"/>
      <c r="AW28" s="521"/>
      <c r="AX28" s="522"/>
      <c r="AY28" s="648" t="s">
        <v>184</v>
      </c>
      <c r="AZ28" s="649"/>
      <c r="BA28" s="649"/>
      <c r="BB28" s="650"/>
      <c r="BC28" s="429" t="s">
        <v>48</v>
      </c>
      <c r="BD28" s="430"/>
      <c r="BE28" s="430"/>
      <c r="BF28" s="430"/>
      <c r="BG28" s="430"/>
      <c r="BH28" s="430"/>
      <c r="BI28" s="430"/>
      <c r="BJ28" s="430"/>
      <c r="BK28" s="430"/>
      <c r="BL28" s="430"/>
      <c r="BM28" s="431"/>
      <c r="BN28" s="432">
        <v>5084139</v>
      </c>
      <c r="BO28" s="433"/>
      <c r="BP28" s="433"/>
      <c r="BQ28" s="433"/>
      <c r="BR28" s="433"/>
      <c r="BS28" s="433"/>
      <c r="BT28" s="433"/>
      <c r="BU28" s="434"/>
      <c r="BV28" s="432">
        <v>3613987</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c r="A29" s="187"/>
      <c r="B29" s="609"/>
      <c r="C29" s="610"/>
      <c r="D29" s="611"/>
      <c r="E29" s="519" t="s">
        <v>185</v>
      </c>
      <c r="F29" s="499"/>
      <c r="G29" s="499"/>
      <c r="H29" s="499"/>
      <c r="I29" s="499"/>
      <c r="J29" s="499"/>
      <c r="K29" s="500"/>
      <c r="L29" s="520">
        <v>22</v>
      </c>
      <c r="M29" s="521"/>
      <c r="N29" s="521"/>
      <c r="O29" s="521"/>
      <c r="P29" s="563"/>
      <c r="Q29" s="520">
        <v>4900</v>
      </c>
      <c r="R29" s="521"/>
      <c r="S29" s="521"/>
      <c r="T29" s="521"/>
      <c r="U29" s="521"/>
      <c r="V29" s="563"/>
      <c r="W29" s="623"/>
      <c r="X29" s="624"/>
      <c r="Y29" s="625"/>
      <c r="Z29" s="519" t="s">
        <v>186</v>
      </c>
      <c r="AA29" s="499"/>
      <c r="AB29" s="499"/>
      <c r="AC29" s="499"/>
      <c r="AD29" s="499"/>
      <c r="AE29" s="499"/>
      <c r="AF29" s="499"/>
      <c r="AG29" s="500"/>
      <c r="AH29" s="520">
        <v>614</v>
      </c>
      <c r="AI29" s="521"/>
      <c r="AJ29" s="521"/>
      <c r="AK29" s="521"/>
      <c r="AL29" s="563"/>
      <c r="AM29" s="520">
        <v>1888538</v>
      </c>
      <c r="AN29" s="521"/>
      <c r="AO29" s="521"/>
      <c r="AP29" s="521"/>
      <c r="AQ29" s="521"/>
      <c r="AR29" s="563"/>
      <c r="AS29" s="520">
        <v>3076</v>
      </c>
      <c r="AT29" s="521"/>
      <c r="AU29" s="521"/>
      <c r="AV29" s="521"/>
      <c r="AW29" s="521"/>
      <c r="AX29" s="522"/>
      <c r="AY29" s="651"/>
      <c r="AZ29" s="652"/>
      <c r="BA29" s="652"/>
      <c r="BB29" s="653"/>
      <c r="BC29" s="503" t="s">
        <v>187</v>
      </c>
      <c r="BD29" s="504"/>
      <c r="BE29" s="504"/>
      <c r="BF29" s="504"/>
      <c r="BG29" s="504"/>
      <c r="BH29" s="504"/>
      <c r="BI29" s="504"/>
      <c r="BJ29" s="504"/>
      <c r="BK29" s="504"/>
      <c r="BL29" s="504"/>
      <c r="BM29" s="505"/>
      <c r="BN29" s="469" t="s">
        <v>173</v>
      </c>
      <c r="BO29" s="470"/>
      <c r="BP29" s="470"/>
      <c r="BQ29" s="470"/>
      <c r="BR29" s="470"/>
      <c r="BS29" s="470"/>
      <c r="BT29" s="470"/>
      <c r="BU29" s="471"/>
      <c r="BV29" s="469" t="s">
        <v>173</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188</v>
      </c>
      <c r="X30" s="630"/>
      <c r="Y30" s="630"/>
      <c r="Z30" s="630"/>
      <c r="AA30" s="630"/>
      <c r="AB30" s="630"/>
      <c r="AC30" s="630"/>
      <c r="AD30" s="630"/>
      <c r="AE30" s="630"/>
      <c r="AF30" s="630"/>
      <c r="AG30" s="631"/>
      <c r="AH30" s="588">
        <v>99.3</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4791833</v>
      </c>
      <c r="BO30" s="646"/>
      <c r="BP30" s="646"/>
      <c r="BQ30" s="646"/>
      <c r="BR30" s="646"/>
      <c r="BS30" s="646"/>
      <c r="BT30" s="646"/>
      <c r="BU30" s="647"/>
      <c r="BV30" s="645">
        <v>4843166</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93" t="s">
        <v>195</v>
      </c>
      <c r="D33" s="493"/>
      <c r="E33" s="458" t="s">
        <v>196</v>
      </c>
      <c r="F33" s="458"/>
      <c r="G33" s="458"/>
      <c r="H33" s="458"/>
      <c r="I33" s="458"/>
      <c r="J33" s="458"/>
      <c r="K33" s="458"/>
      <c r="L33" s="458"/>
      <c r="M33" s="458"/>
      <c r="N33" s="458"/>
      <c r="O33" s="458"/>
      <c r="P33" s="458"/>
      <c r="Q33" s="458"/>
      <c r="R33" s="458"/>
      <c r="S33" s="458"/>
      <c r="T33" s="216"/>
      <c r="U33" s="493" t="s">
        <v>197</v>
      </c>
      <c r="V33" s="493"/>
      <c r="W33" s="458" t="s">
        <v>196</v>
      </c>
      <c r="X33" s="458"/>
      <c r="Y33" s="458"/>
      <c r="Z33" s="458"/>
      <c r="AA33" s="458"/>
      <c r="AB33" s="458"/>
      <c r="AC33" s="458"/>
      <c r="AD33" s="458"/>
      <c r="AE33" s="458"/>
      <c r="AF33" s="458"/>
      <c r="AG33" s="458"/>
      <c r="AH33" s="458"/>
      <c r="AI33" s="458"/>
      <c r="AJ33" s="458"/>
      <c r="AK33" s="458"/>
      <c r="AL33" s="216"/>
      <c r="AM33" s="493" t="s">
        <v>197</v>
      </c>
      <c r="AN33" s="493"/>
      <c r="AO33" s="458" t="s">
        <v>196</v>
      </c>
      <c r="AP33" s="458"/>
      <c r="AQ33" s="458"/>
      <c r="AR33" s="458"/>
      <c r="AS33" s="458"/>
      <c r="AT33" s="458"/>
      <c r="AU33" s="458"/>
      <c r="AV33" s="458"/>
      <c r="AW33" s="458"/>
      <c r="AX33" s="458"/>
      <c r="AY33" s="458"/>
      <c r="AZ33" s="458"/>
      <c r="BA33" s="458"/>
      <c r="BB33" s="458"/>
      <c r="BC33" s="458"/>
      <c r="BD33" s="217"/>
      <c r="BE33" s="458" t="s">
        <v>198</v>
      </c>
      <c r="BF33" s="458"/>
      <c r="BG33" s="458" t="s">
        <v>199</v>
      </c>
      <c r="BH33" s="458"/>
      <c r="BI33" s="458"/>
      <c r="BJ33" s="458"/>
      <c r="BK33" s="458"/>
      <c r="BL33" s="458"/>
      <c r="BM33" s="458"/>
      <c r="BN33" s="458"/>
      <c r="BO33" s="458"/>
      <c r="BP33" s="458"/>
      <c r="BQ33" s="458"/>
      <c r="BR33" s="458"/>
      <c r="BS33" s="458"/>
      <c r="BT33" s="458"/>
      <c r="BU33" s="458"/>
      <c r="BV33" s="217"/>
      <c r="BW33" s="493" t="s">
        <v>198</v>
      </c>
      <c r="BX33" s="493"/>
      <c r="BY33" s="458" t="s">
        <v>200</v>
      </c>
      <c r="BZ33" s="458"/>
      <c r="CA33" s="458"/>
      <c r="CB33" s="458"/>
      <c r="CC33" s="458"/>
      <c r="CD33" s="458"/>
      <c r="CE33" s="458"/>
      <c r="CF33" s="458"/>
      <c r="CG33" s="458"/>
      <c r="CH33" s="458"/>
      <c r="CI33" s="458"/>
      <c r="CJ33" s="458"/>
      <c r="CK33" s="458"/>
      <c r="CL33" s="458"/>
      <c r="CM33" s="458"/>
      <c r="CN33" s="216"/>
      <c r="CO33" s="493" t="s">
        <v>195</v>
      </c>
      <c r="CP33" s="493"/>
      <c r="CQ33" s="458" t="s">
        <v>201</v>
      </c>
      <c r="CR33" s="458"/>
      <c r="CS33" s="458"/>
      <c r="CT33" s="458"/>
      <c r="CU33" s="458"/>
      <c r="CV33" s="458"/>
      <c r="CW33" s="458"/>
      <c r="CX33" s="458"/>
      <c r="CY33" s="458"/>
      <c r="CZ33" s="458"/>
      <c r="DA33" s="458"/>
      <c r="DB33" s="458"/>
      <c r="DC33" s="458"/>
      <c r="DD33" s="458"/>
      <c r="DE33" s="458"/>
      <c r="DF33" s="216"/>
      <c r="DG33" s="657" t="s">
        <v>202</v>
      </c>
      <c r="DH33" s="657"/>
      <c r="DI33" s="218"/>
      <c r="DJ33" s="186"/>
      <c r="DK33" s="186"/>
      <c r="DL33" s="186"/>
      <c r="DM33" s="186"/>
      <c r="DN33" s="186"/>
      <c r="DO33" s="186"/>
    </row>
    <row r="34" spans="1:119" ht="32.25" customHeight="1">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国民健康保険特別会計</v>
      </c>
      <c r="X34" s="659"/>
      <c r="Y34" s="659"/>
      <c r="Z34" s="659"/>
      <c r="AA34" s="659"/>
      <c r="AB34" s="659"/>
      <c r="AC34" s="659"/>
      <c r="AD34" s="659"/>
      <c r="AE34" s="659"/>
      <c r="AF34" s="659"/>
      <c r="AG34" s="659"/>
      <c r="AH34" s="659"/>
      <c r="AI34" s="659"/>
      <c r="AJ34" s="659"/>
      <c r="AK34" s="659"/>
      <c r="AL34" s="214"/>
      <c r="AM34" s="658">
        <f>IF(AO34="","",MAX(C34:D43,U34:V43)+1)</f>
        <v>5</v>
      </c>
      <c r="AN34" s="658"/>
      <c r="AO34" s="659" t="str">
        <f>IF('各会計、関係団体の財政状況及び健全化判断比率'!B31="","",'各会計、関係団体の財政状況及び健全化判断比率'!B31)</f>
        <v>下水道事業会計</v>
      </c>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6</v>
      </c>
      <c r="BX34" s="658"/>
      <c r="BY34" s="659" t="str">
        <f>IF('各会計、関係団体の財政状況及び健全化判断比率'!B68="","",'各会計、関係団体の財政状況及び健全化判断比率'!B68)</f>
        <v>東京たま広域資源循環組合</v>
      </c>
      <c r="BZ34" s="659"/>
      <c r="CA34" s="659"/>
      <c r="CB34" s="659"/>
      <c r="CC34" s="659"/>
      <c r="CD34" s="659"/>
      <c r="CE34" s="659"/>
      <c r="CF34" s="659"/>
      <c r="CG34" s="659"/>
      <c r="CH34" s="659"/>
      <c r="CI34" s="659"/>
      <c r="CJ34" s="659"/>
      <c r="CK34" s="659"/>
      <c r="CL34" s="659"/>
      <c r="CM34" s="659"/>
      <c r="CN34" s="214"/>
      <c r="CO34" s="658">
        <f>IF(CQ34="","",MAX(C34:D43,U34:V43,AM34:AN43,BE34:BF43,BW34:BX43)+1)</f>
        <v>16</v>
      </c>
      <c r="CP34" s="658"/>
      <c r="CQ34" s="659" t="str">
        <f>IF('各会計、関係団体の財政状況及び健全化判断比率'!BS7="","",'各会計、関係団体の財政状況及び健全化判断比率'!BS7)</f>
        <v>小金井市体育協会</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介護保険特別会計</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7</v>
      </c>
      <c r="BX35" s="658"/>
      <c r="BY35" s="659" t="str">
        <f>IF('各会計、関係団体の財政状況及び健全化判断比率'!B69="","",'各会計、関係団体の財政状況及び健全化判断比率'!B69)</f>
        <v>湖南衛生組合</v>
      </c>
      <c r="BZ35" s="659"/>
      <c r="CA35" s="659"/>
      <c r="CB35" s="659"/>
      <c r="CC35" s="659"/>
      <c r="CD35" s="659"/>
      <c r="CE35" s="659"/>
      <c r="CF35" s="659"/>
      <c r="CG35" s="659"/>
      <c r="CH35" s="659"/>
      <c r="CI35" s="659"/>
      <c r="CJ35" s="659"/>
      <c r="CK35" s="659"/>
      <c r="CL35" s="659"/>
      <c r="CM35" s="659"/>
      <c r="CN35" s="214"/>
      <c r="CO35" s="658">
        <f t="shared" ref="CO35:CO43" si="3">IF(CQ35="","",CO34+1)</f>
        <v>17</v>
      </c>
      <c r="CP35" s="658"/>
      <c r="CQ35" s="659" t="str">
        <f>IF('各会計、関係団体の財政状況及び健全化判断比率'!BS8="","",'各会計、関係団体の財政状況及び健全化判断比率'!BS8)</f>
        <v>小金井市土地開発公社</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v>
      </c>
      <c r="DH35" s="660"/>
      <c r="DI35" s="218"/>
      <c r="DJ35" s="186"/>
      <c r="DK35" s="186"/>
      <c r="DL35" s="186"/>
      <c r="DM35" s="186"/>
      <c r="DN35" s="186"/>
      <c r="DO35" s="186"/>
    </row>
    <row r="36" spans="1:119" ht="32.25" customHeight="1">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後期高齢者医療特別会計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8</v>
      </c>
      <c r="BX36" s="658"/>
      <c r="BY36" s="659" t="str">
        <f>IF('各会計、関係団体の財政状況及び健全化判断比率'!B70="","",'各会計、関係団体の財政状況及び健全化判断比率'!B70)</f>
        <v>東京都十一市競輪事業組合</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9</v>
      </c>
      <c r="BX37" s="658"/>
      <c r="BY37" s="659" t="str">
        <f>IF('各会計、関係団体の財政状況及び健全化判断比率'!B71="","",'各会計、関係団体の財政状況及び健全化判断比率'!B71)</f>
        <v>東京都六市競艇事業組合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10</v>
      </c>
      <c r="BX38" s="658"/>
      <c r="BY38" s="659" t="str">
        <f>IF('各会計、関係団体の財政状況及び健全化判断比率'!B72="","",'各会計、関係団体の財政状況及び健全化判断比率'!B72)</f>
        <v>東京都市町村総合事務組合（一般会計）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11</v>
      </c>
      <c r="BX39" s="658"/>
      <c r="BY39" s="659" t="str">
        <f>IF('各会計、関係団体の財政状況及び健全化判断比率'!B73="","",'各会計、関係団体の財政状況及び健全化判断比率'!B73)</f>
        <v>東京都市町村総合事務組合（交通災害共済事業特別会計）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12</v>
      </c>
      <c r="BX40" s="658"/>
      <c r="BY40" s="659" t="str">
        <f>IF('各会計、関係団体の財政状況及び健全化判断比率'!B74="","",'各会計、関係団体の財政状況及び健全化判断比率'!B74)</f>
        <v>昭和病院企業団</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13</v>
      </c>
      <c r="BX41" s="658"/>
      <c r="BY41" s="659" t="str">
        <f>IF('各会計、関係団体の財政状況及び健全化判断比率'!B75="","",'各会計、関係団体の財政状況及び健全化判断比率'!B75)</f>
        <v>東京都後期高齢者医療広域連合（一般会計）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f t="shared" si="2"/>
        <v>14</v>
      </c>
      <c r="BX42" s="658"/>
      <c r="BY42" s="659" t="str">
        <f>IF('各会計、関係団体の財政状況及び健全化判断比率'!B76="","",'各会計、関係団体の財政状況及び健全化判断比率'!B76)</f>
        <v>東京都後期高齢者医療広域連合（後期高齢者医療特別会計）</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f t="shared" si="2"/>
        <v>15</v>
      </c>
      <c r="BX43" s="658"/>
      <c r="BY43" s="659" t="str">
        <f>IF('各会計、関係団体の財政状況及び健全化判断比率'!B77="","",'各会計、関係団体の財政状況及び健全化判断比率'!B77)</f>
        <v>浅川清流環境組合</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207</v>
      </c>
    </row>
    <row r="50" spans="5:5">
      <c r="E50" s="188" t="s">
        <v>208</v>
      </c>
    </row>
    <row r="51" spans="5:5">
      <c r="E51" s="188" t="s">
        <v>209</v>
      </c>
    </row>
    <row r="52" spans="5:5">
      <c r="E52" s="188" t="s">
        <v>210</v>
      </c>
    </row>
    <row r="53" spans="5:5"/>
    <row r="54" spans="5:5"/>
    <row r="55" spans="5:5"/>
    <row r="56" spans="5:5"/>
  </sheetData>
  <sheetProtection algorithmName="SHA-512" hashValue="U1J2K+abqqQM4+dzc2pzBhApL4kygdNKSCkguOTu4ghWLK0fJCnw3BWJVnQ7R0in+SMOxK+tIjQAKU9C2bmpaw==" saltValue="do6d4LaPhkwHvlX8vXR7Y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c r="A34" s="22"/>
      <c r="B34" s="31"/>
      <c r="C34" s="1250" t="s">
        <v>560</v>
      </c>
      <c r="D34" s="1250"/>
      <c r="E34" s="1251"/>
      <c r="F34" s="32">
        <v>8.84</v>
      </c>
      <c r="G34" s="33">
        <v>10.99</v>
      </c>
      <c r="H34" s="33">
        <v>8.19</v>
      </c>
      <c r="I34" s="33">
        <v>9.8699999999999992</v>
      </c>
      <c r="J34" s="34">
        <v>7.84</v>
      </c>
      <c r="K34" s="22"/>
      <c r="L34" s="22"/>
      <c r="M34" s="22"/>
      <c r="N34" s="22"/>
      <c r="O34" s="22"/>
      <c r="P34" s="22"/>
    </row>
    <row r="35" spans="1:16" ht="39" customHeight="1">
      <c r="A35" s="22"/>
      <c r="B35" s="35"/>
      <c r="C35" s="1244" t="s">
        <v>561</v>
      </c>
      <c r="D35" s="1245"/>
      <c r="E35" s="1246"/>
      <c r="F35" s="36" t="s">
        <v>513</v>
      </c>
      <c r="G35" s="37" t="s">
        <v>513</v>
      </c>
      <c r="H35" s="37" t="s">
        <v>513</v>
      </c>
      <c r="I35" s="37" t="s">
        <v>513</v>
      </c>
      <c r="J35" s="38">
        <v>2.58</v>
      </c>
      <c r="K35" s="22"/>
      <c r="L35" s="22"/>
      <c r="M35" s="22"/>
      <c r="N35" s="22"/>
      <c r="O35" s="22"/>
      <c r="P35" s="22"/>
    </row>
    <row r="36" spans="1:16" ht="39" customHeight="1">
      <c r="A36" s="22"/>
      <c r="B36" s="35"/>
      <c r="C36" s="1244" t="s">
        <v>562</v>
      </c>
      <c r="D36" s="1245"/>
      <c r="E36" s="1246"/>
      <c r="F36" s="36">
        <v>0.23</v>
      </c>
      <c r="G36" s="37">
        <v>0.74</v>
      </c>
      <c r="H36" s="37">
        <v>0.43</v>
      </c>
      <c r="I36" s="37">
        <v>0.19</v>
      </c>
      <c r="J36" s="38">
        <v>0.52</v>
      </c>
      <c r="K36" s="22"/>
      <c r="L36" s="22"/>
      <c r="M36" s="22"/>
      <c r="N36" s="22"/>
      <c r="O36" s="22"/>
      <c r="P36" s="22"/>
    </row>
    <row r="37" spans="1:16" ht="39" customHeight="1">
      <c r="A37" s="22"/>
      <c r="B37" s="35"/>
      <c r="C37" s="1244" t="s">
        <v>563</v>
      </c>
      <c r="D37" s="1245"/>
      <c r="E37" s="1246"/>
      <c r="F37" s="36">
        <v>0.53</v>
      </c>
      <c r="G37" s="37">
        <v>0.61</v>
      </c>
      <c r="H37" s="37">
        <v>0.38</v>
      </c>
      <c r="I37" s="37">
        <v>0.03</v>
      </c>
      <c r="J37" s="38">
        <v>0.17</v>
      </c>
      <c r="K37" s="22"/>
      <c r="L37" s="22"/>
      <c r="M37" s="22"/>
      <c r="N37" s="22"/>
      <c r="O37" s="22"/>
      <c r="P37" s="22"/>
    </row>
    <row r="38" spans="1:16" ht="39" customHeight="1">
      <c r="A38" s="22"/>
      <c r="B38" s="35"/>
      <c r="C38" s="1244" t="s">
        <v>564</v>
      </c>
      <c r="D38" s="1245"/>
      <c r="E38" s="1246"/>
      <c r="F38" s="36">
        <v>0.03</v>
      </c>
      <c r="G38" s="37">
        <v>0.06</v>
      </c>
      <c r="H38" s="37">
        <v>0.09</v>
      </c>
      <c r="I38" s="37">
        <v>0.1</v>
      </c>
      <c r="J38" s="38">
        <v>0.14000000000000001</v>
      </c>
      <c r="K38" s="22"/>
      <c r="L38" s="22"/>
      <c r="M38" s="22"/>
      <c r="N38" s="22"/>
      <c r="O38" s="22"/>
      <c r="P38" s="22"/>
    </row>
    <row r="39" spans="1:16" ht="39" customHeight="1">
      <c r="A39" s="22"/>
      <c r="B39" s="35"/>
      <c r="C39" s="1244"/>
      <c r="D39" s="1245"/>
      <c r="E39" s="1246"/>
      <c r="F39" s="36"/>
      <c r="G39" s="37"/>
      <c r="H39" s="37"/>
      <c r="I39" s="37"/>
      <c r="J39" s="38"/>
      <c r="K39" s="22"/>
      <c r="L39" s="22"/>
      <c r="M39" s="22"/>
      <c r="N39" s="22"/>
      <c r="O39" s="22"/>
      <c r="P39" s="22"/>
    </row>
    <row r="40" spans="1:16" ht="39" customHeight="1">
      <c r="A40" s="22"/>
      <c r="B40" s="35"/>
      <c r="C40" s="1244"/>
      <c r="D40" s="1245"/>
      <c r="E40" s="1246"/>
      <c r="F40" s="36"/>
      <c r="G40" s="37"/>
      <c r="H40" s="37"/>
      <c r="I40" s="37"/>
      <c r="J40" s="38"/>
      <c r="K40" s="22"/>
      <c r="L40" s="22"/>
      <c r="M40" s="22"/>
      <c r="N40" s="22"/>
      <c r="O40" s="22"/>
      <c r="P40" s="22"/>
    </row>
    <row r="41" spans="1:16" ht="39" customHeight="1">
      <c r="A41" s="22"/>
      <c r="B41" s="35"/>
      <c r="C41" s="1244"/>
      <c r="D41" s="1245"/>
      <c r="E41" s="1246"/>
      <c r="F41" s="36"/>
      <c r="G41" s="37"/>
      <c r="H41" s="37"/>
      <c r="I41" s="37"/>
      <c r="J41" s="38"/>
      <c r="K41" s="22"/>
      <c r="L41" s="22"/>
      <c r="M41" s="22"/>
      <c r="N41" s="22"/>
      <c r="O41" s="22"/>
      <c r="P41" s="22"/>
    </row>
    <row r="42" spans="1:16" ht="39" customHeight="1">
      <c r="A42" s="22"/>
      <c r="B42" s="39"/>
      <c r="C42" s="1244" t="s">
        <v>565</v>
      </c>
      <c r="D42" s="1245"/>
      <c r="E42" s="1246"/>
      <c r="F42" s="36" t="s">
        <v>513</v>
      </c>
      <c r="G42" s="37" t="s">
        <v>513</v>
      </c>
      <c r="H42" s="37" t="s">
        <v>513</v>
      </c>
      <c r="I42" s="37" t="s">
        <v>513</v>
      </c>
      <c r="J42" s="38" t="s">
        <v>513</v>
      </c>
      <c r="K42" s="22"/>
      <c r="L42" s="22"/>
      <c r="M42" s="22"/>
      <c r="N42" s="22"/>
      <c r="O42" s="22"/>
      <c r="P42" s="22"/>
    </row>
    <row r="43" spans="1:16" ht="39" customHeight="1" thickBot="1">
      <c r="A43" s="22"/>
      <c r="B43" s="40"/>
      <c r="C43" s="1247" t="s">
        <v>566</v>
      </c>
      <c r="D43" s="1248"/>
      <c r="E43" s="1249"/>
      <c r="F43" s="41">
        <v>0.14000000000000001</v>
      </c>
      <c r="G43" s="42">
        <v>0.28000000000000003</v>
      </c>
      <c r="H43" s="42">
        <v>0.35</v>
      </c>
      <c r="I43" s="42">
        <v>1.94</v>
      </c>
      <c r="J43" s="43" t="s">
        <v>513</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GYfNp4Zhy48k+yXx4HwB6uKYYgro1sWS0s/FFnd+W29N/LhMg9NbFvOcH7X/cYG2JqYXMAt30qKr9lBIrIA2NA==" saltValue="i8m5xiECGSHSBj2HNb8/I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c r="A45" s="48"/>
      <c r="B45" s="1252" t="s">
        <v>11</v>
      </c>
      <c r="C45" s="1253"/>
      <c r="D45" s="58"/>
      <c r="E45" s="1258" t="s">
        <v>12</v>
      </c>
      <c r="F45" s="1258"/>
      <c r="G45" s="1258"/>
      <c r="H45" s="1258"/>
      <c r="I45" s="1258"/>
      <c r="J45" s="1259"/>
      <c r="K45" s="59">
        <v>2672</v>
      </c>
      <c r="L45" s="60">
        <v>2680</v>
      </c>
      <c r="M45" s="60">
        <v>2503</v>
      </c>
      <c r="N45" s="60">
        <v>2375</v>
      </c>
      <c r="O45" s="61">
        <v>2305</v>
      </c>
      <c r="P45" s="48"/>
      <c r="Q45" s="48"/>
      <c r="R45" s="48"/>
      <c r="S45" s="48"/>
      <c r="T45" s="48"/>
      <c r="U45" s="48"/>
    </row>
    <row r="46" spans="1:21" ht="30.75" customHeight="1">
      <c r="A46" s="48"/>
      <c r="B46" s="1254"/>
      <c r="C46" s="1255"/>
      <c r="D46" s="62"/>
      <c r="E46" s="1260" t="s">
        <v>13</v>
      </c>
      <c r="F46" s="1260"/>
      <c r="G46" s="1260"/>
      <c r="H46" s="1260"/>
      <c r="I46" s="1260"/>
      <c r="J46" s="1261"/>
      <c r="K46" s="63" t="s">
        <v>513</v>
      </c>
      <c r="L46" s="64" t="s">
        <v>513</v>
      </c>
      <c r="M46" s="64" t="s">
        <v>513</v>
      </c>
      <c r="N46" s="64" t="s">
        <v>513</v>
      </c>
      <c r="O46" s="65" t="s">
        <v>513</v>
      </c>
      <c r="P46" s="48"/>
      <c r="Q46" s="48"/>
      <c r="R46" s="48"/>
      <c r="S46" s="48"/>
      <c r="T46" s="48"/>
      <c r="U46" s="48"/>
    </row>
    <row r="47" spans="1:21" ht="30.75" customHeight="1">
      <c r="A47" s="48"/>
      <c r="B47" s="1254"/>
      <c r="C47" s="1255"/>
      <c r="D47" s="62"/>
      <c r="E47" s="1260" t="s">
        <v>14</v>
      </c>
      <c r="F47" s="1260"/>
      <c r="G47" s="1260"/>
      <c r="H47" s="1260"/>
      <c r="I47" s="1260"/>
      <c r="J47" s="1261"/>
      <c r="K47" s="63" t="s">
        <v>513</v>
      </c>
      <c r="L47" s="64" t="s">
        <v>513</v>
      </c>
      <c r="M47" s="64" t="s">
        <v>513</v>
      </c>
      <c r="N47" s="64" t="s">
        <v>513</v>
      </c>
      <c r="O47" s="65" t="s">
        <v>513</v>
      </c>
      <c r="P47" s="48"/>
      <c r="Q47" s="48"/>
      <c r="R47" s="48"/>
      <c r="S47" s="48"/>
      <c r="T47" s="48"/>
      <c r="U47" s="48"/>
    </row>
    <row r="48" spans="1:21" ht="30.75" customHeight="1">
      <c r="A48" s="48"/>
      <c r="B48" s="1254"/>
      <c r="C48" s="1255"/>
      <c r="D48" s="62"/>
      <c r="E48" s="1260" t="s">
        <v>15</v>
      </c>
      <c r="F48" s="1260"/>
      <c r="G48" s="1260"/>
      <c r="H48" s="1260"/>
      <c r="I48" s="1260"/>
      <c r="J48" s="1261"/>
      <c r="K48" s="63">
        <v>101</v>
      </c>
      <c r="L48" s="64">
        <v>97</v>
      </c>
      <c r="M48" s="64">
        <v>96</v>
      </c>
      <c r="N48" s="64">
        <v>91</v>
      </c>
      <c r="O48" s="65">
        <v>117</v>
      </c>
      <c r="P48" s="48"/>
      <c r="Q48" s="48"/>
      <c r="R48" s="48"/>
      <c r="S48" s="48"/>
      <c r="T48" s="48"/>
      <c r="U48" s="48"/>
    </row>
    <row r="49" spans="1:21" ht="30.75" customHeight="1">
      <c r="A49" s="48"/>
      <c r="B49" s="1254"/>
      <c r="C49" s="1255"/>
      <c r="D49" s="62"/>
      <c r="E49" s="1260" t="s">
        <v>16</v>
      </c>
      <c r="F49" s="1260"/>
      <c r="G49" s="1260"/>
      <c r="H49" s="1260"/>
      <c r="I49" s="1260"/>
      <c r="J49" s="1261"/>
      <c r="K49" s="63">
        <v>42</v>
      </c>
      <c r="L49" s="64">
        <v>40</v>
      </c>
      <c r="M49" s="64">
        <v>36</v>
      </c>
      <c r="N49" s="64">
        <v>31</v>
      </c>
      <c r="O49" s="65">
        <v>21</v>
      </c>
      <c r="P49" s="48"/>
      <c r="Q49" s="48"/>
      <c r="R49" s="48"/>
      <c r="S49" s="48"/>
      <c r="T49" s="48"/>
      <c r="U49" s="48"/>
    </row>
    <row r="50" spans="1:21" ht="30.75" customHeight="1">
      <c r="A50" s="48"/>
      <c r="B50" s="1254"/>
      <c r="C50" s="1255"/>
      <c r="D50" s="62"/>
      <c r="E50" s="1260" t="s">
        <v>17</v>
      </c>
      <c r="F50" s="1260"/>
      <c r="G50" s="1260"/>
      <c r="H50" s="1260"/>
      <c r="I50" s="1260"/>
      <c r="J50" s="1261"/>
      <c r="K50" s="63">
        <v>12</v>
      </c>
      <c r="L50" s="64">
        <v>25</v>
      </c>
      <c r="M50" s="64">
        <v>123</v>
      </c>
      <c r="N50" s="64">
        <v>9</v>
      </c>
      <c r="O50" s="65">
        <v>5</v>
      </c>
      <c r="P50" s="48"/>
      <c r="Q50" s="48"/>
      <c r="R50" s="48"/>
      <c r="S50" s="48"/>
      <c r="T50" s="48"/>
      <c r="U50" s="48"/>
    </row>
    <row r="51" spans="1:21" ht="30.75" customHeight="1">
      <c r="A51" s="48"/>
      <c r="B51" s="1256"/>
      <c r="C51" s="1257"/>
      <c r="D51" s="66"/>
      <c r="E51" s="1260" t="s">
        <v>18</v>
      </c>
      <c r="F51" s="1260"/>
      <c r="G51" s="1260"/>
      <c r="H51" s="1260"/>
      <c r="I51" s="1260"/>
      <c r="J51" s="1261"/>
      <c r="K51" s="63" t="s">
        <v>513</v>
      </c>
      <c r="L51" s="64" t="s">
        <v>513</v>
      </c>
      <c r="M51" s="64" t="s">
        <v>513</v>
      </c>
      <c r="N51" s="64" t="s">
        <v>513</v>
      </c>
      <c r="O51" s="65" t="s">
        <v>513</v>
      </c>
      <c r="P51" s="48"/>
      <c r="Q51" s="48"/>
      <c r="R51" s="48"/>
      <c r="S51" s="48"/>
      <c r="T51" s="48"/>
      <c r="U51" s="48"/>
    </row>
    <row r="52" spans="1:21" ht="30.75" customHeight="1">
      <c r="A52" s="48"/>
      <c r="B52" s="1262" t="s">
        <v>19</v>
      </c>
      <c r="C52" s="1263"/>
      <c r="D52" s="66"/>
      <c r="E52" s="1260" t="s">
        <v>20</v>
      </c>
      <c r="F52" s="1260"/>
      <c r="G52" s="1260"/>
      <c r="H52" s="1260"/>
      <c r="I52" s="1260"/>
      <c r="J52" s="1261"/>
      <c r="K52" s="63">
        <v>2263</v>
      </c>
      <c r="L52" s="64">
        <v>2327</v>
      </c>
      <c r="M52" s="64">
        <v>2244</v>
      </c>
      <c r="N52" s="64">
        <v>2182</v>
      </c>
      <c r="O52" s="65">
        <v>2128</v>
      </c>
      <c r="P52" s="48"/>
      <c r="Q52" s="48"/>
      <c r="R52" s="48"/>
      <c r="S52" s="48"/>
      <c r="T52" s="48"/>
      <c r="U52" s="48"/>
    </row>
    <row r="53" spans="1:21" ht="30.75" customHeight="1" thickBot="1">
      <c r="A53" s="48"/>
      <c r="B53" s="1264" t="s">
        <v>21</v>
      </c>
      <c r="C53" s="1265"/>
      <c r="D53" s="67"/>
      <c r="E53" s="1266" t="s">
        <v>22</v>
      </c>
      <c r="F53" s="1266"/>
      <c r="G53" s="1266"/>
      <c r="H53" s="1266"/>
      <c r="I53" s="1266"/>
      <c r="J53" s="1267"/>
      <c r="K53" s="68">
        <v>564</v>
      </c>
      <c r="L53" s="69">
        <v>515</v>
      </c>
      <c r="M53" s="69">
        <v>514</v>
      </c>
      <c r="N53" s="69">
        <v>324</v>
      </c>
      <c r="O53" s="70">
        <v>320</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567</v>
      </c>
      <c r="P55" s="48"/>
      <c r="Q55" s="48"/>
      <c r="R55" s="48"/>
      <c r="S55" s="48"/>
      <c r="T55" s="48"/>
      <c r="U55" s="48"/>
    </row>
    <row r="56" spans="1:21" ht="31.5" customHeight="1" thickBot="1">
      <c r="A56" s="48"/>
      <c r="B56" s="76"/>
      <c r="C56" s="77"/>
      <c r="D56" s="77"/>
      <c r="E56" s="78"/>
      <c r="F56" s="78"/>
      <c r="G56" s="78"/>
      <c r="H56" s="78"/>
      <c r="I56" s="78"/>
      <c r="J56" s="79" t="s">
        <v>2</v>
      </c>
      <c r="K56" s="80" t="s">
        <v>568</v>
      </c>
      <c r="L56" s="81" t="s">
        <v>569</v>
      </c>
      <c r="M56" s="81" t="s">
        <v>570</v>
      </c>
      <c r="N56" s="81" t="s">
        <v>571</v>
      </c>
      <c r="O56" s="82" t="s">
        <v>572</v>
      </c>
      <c r="P56" s="48"/>
      <c r="Q56" s="48"/>
      <c r="R56" s="48"/>
      <c r="S56" s="48"/>
      <c r="T56" s="48"/>
      <c r="U56" s="48"/>
    </row>
    <row r="57" spans="1:21" ht="31.5" customHeight="1">
      <c r="B57" s="1268" t="s">
        <v>25</v>
      </c>
      <c r="C57" s="1269"/>
      <c r="D57" s="1272" t="s">
        <v>26</v>
      </c>
      <c r="E57" s="1273"/>
      <c r="F57" s="1273"/>
      <c r="G57" s="1273"/>
      <c r="H57" s="1273"/>
      <c r="I57" s="1273"/>
      <c r="J57" s="1274"/>
      <c r="K57" s="83"/>
      <c r="L57" s="84"/>
      <c r="M57" s="84"/>
      <c r="N57" s="84"/>
      <c r="O57" s="85"/>
    </row>
    <row r="58" spans="1:21" ht="31.5" customHeight="1" thickBot="1">
      <c r="B58" s="1270"/>
      <c r="C58" s="1271"/>
      <c r="D58" s="1275" t="s">
        <v>27</v>
      </c>
      <c r="E58" s="1276"/>
      <c r="F58" s="1276"/>
      <c r="G58" s="1276"/>
      <c r="H58" s="1276"/>
      <c r="I58" s="1276"/>
      <c r="J58" s="1277"/>
      <c r="K58" s="86"/>
      <c r="L58" s="87"/>
      <c r="M58" s="87"/>
      <c r="N58" s="87"/>
      <c r="O58" s="88"/>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RT9KwzF2lPqf5uI/OAP8R8iGFlYvIlhAmTiwwPiFJC57VD2AMA38ieLNEPJ9ThBlHtmGQvwazG8mK/S/s1B/JA==" saltValue="+bSWv4sw2CI9RyDLV0pR1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554</v>
      </c>
      <c r="J40" s="100" t="s">
        <v>555</v>
      </c>
      <c r="K40" s="100" t="s">
        <v>556</v>
      </c>
      <c r="L40" s="100" t="s">
        <v>557</v>
      </c>
      <c r="M40" s="101" t="s">
        <v>558</v>
      </c>
    </row>
    <row r="41" spans="2:13" ht="27.75" customHeight="1">
      <c r="B41" s="1278" t="s">
        <v>30</v>
      </c>
      <c r="C41" s="1279"/>
      <c r="D41" s="102"/>
      <c r="E41" s="1284" t="s">
        <v>31</v>
      </c>
      <c r="F41" s="1284"/>
      <c r="G41" s="1284"/>
      <c r="H41" s="1285"/>
      <c r="I41" s="103">
        <v>24201</v>
      </c>
      <c r="J41" s="104">
        <v>21915</v>
      </c>
      <c r="K41" s="104">
        <v>21511</v>
      </c>
      <c r="L41" s="104">
        <v>20636</v>
      </c>
      <c r="M41" s="105">
        <v>19283</v>
      </c>
    </row>
    <row r="42" spans="2:13" ht="27.75" customHeight="1">
      <c r="B42" s="1280"/>
      <c r="C42" s="1281"/>
      <c r="D42" s="106"/>
      <c r="E42" s="1286" t="s">
        <v>32</v>
      </c>
      <c r="F42" s="1286"/>
      <c r="G42" s="1286"/>
      <c r="H42" s="1287"/>
      <c r="I42" s="107">
        <v>1623</v>
      </c>
      <c r="J42" s="108">
        <v>1661</v>
      </c>
      <c r="K42" s="108">
        <v>943</v>
      </c>
      <c r="L42" s="108">
        <v>666</v>
      </c>
      <c r="M42" s="109">
        <v>637</v>
      </c>
    </row>
    <row r="43" spans="2:13" ht="27.75" customHeight="1">
      <c r="B43" s="1280"/>
      <c r="C43" s="1281"/>
      <c r="D43" s="106"/>
      <c r="E43" s="1286" t="s">
        <v>33</v>
      </c>
      <c r="F43" s="1286"/>
      <c r="G43" s="1286"/>
      <c r="H43" s="1287"/>
      <c r="I43" s="107">
        <v>1055</v>
      </c>
      <c r="J43" s="108">
        <v>987</v>
      </c>
      <c r="K43" s="108">
        <v>917</v>
      </c>
      <c r="L43" s="108">
        <v>845</v>
      </c>
      <c r="M43" s="109">
        <v>877</v>
      </c>
    </row>
    <row r="44" spans="2:13" ht="27.75" customHeight="1">
      <c r="B44" s="1280"/>
      <c r="C44" s="1281"/>
      <c r="D44" s="106"/>
      <c r="E44" s="1286" t="s">
        <v>34</v>
      </c>
      <c r="F44" s="1286"/>
      <c r="G44" s="1286"/>
      <c r="H44" s="1287"/>
      <c r="I44" s="107">
        <v>172</v>
      </c>
      <c r="J44" s="108">
        <v>133</v>
      </c>
      <c r="K44" s="108">
        <v>1012</v>
      </c>
      <c r="L44" s="108">
        <v>3887</v>
      </c>
      <c r="M44" s="109">
        <v>3864</v>
      </c>
    </row>
    <row r="45" spans="2:13" ht="27.75" customHeight="1">
      <c r="B45" s="1280"/>
      <c r="C45" s="1281"/>
      <c r="D45" s="106"/>
      <c r="E45" s="1286" t="s">
        <v>35</v>
      </c>
      <c r="F45" s="1286"/>
      <c r="G45" s="1286"/>
      <c r="H45" s="1287"/>
      <c r="I45" s="107">
        <v>3885</v>
      </c>
      <c r="J45" s="108">
        <v>3836</v>
      </c>
      <c r="K45" s="108">
        <v>3928</v>
      </c>
      <c r="L45" s="108">
        <v>4052</v>
      </c>
      <c r="M45" s="109">
        <v>4255</v>
      </c>
    </row>
    <row r="46" spans="2:13" ht="27.75" customHeight="1">
      <c r="B46" s="1280"/>
      <c r="C46" s="1281"/>
      <c r="D46" s="110"/>
      <c r="E46" s="1286" t="s">
        <v>36</v>
      </c>
      <c r="F46" s="1286"/>
      <c r="G46" s="1286"/>
      <c r="H46" s="1287"/>
      <c r="I46" s="107" t="s">
        <v>513</v>
      </c>
      <c r="J46" s="108" t="s">
        <v>513</v>
      </c>
      <c r="K46" s="108" t="s">
        <v>513</v>
      </c>
      <c r="L46" s="108" t="s">
        <v>513</v>
      </c>
      <c r="M46" s="109" t="s">
        <v>513</v>
      </c>
    </row>
    <row r="47" spans="2:13" ht="27.75" customHeight="1">
      <c r="B47" s="1280"/>
      <c r="C47" s="1281"/>
      <c r="D47" s="111"/>
      <c r="E47" s="1288" t="s">
        <v>37</v>
      </c>
      <c r="F47" s="1289"/>
      <c r="G47" s="1289"/>
      <c r="H47" s="1290"/>
      <c r="I47" s="107" t="s">
        <v>513</v>
      </c>
      <c r="J47" s="108" t="s">
        <v>513</v>
      </c>
      <c r="K47" s="108" t="s">
        <v>513</v>
      </c>
      <c r="L47" s="108" t="s">
        <v>513</v>
      </c>
      <c r="M47" s="109" t="s">
        <v>513</v>
      </c>
    </row>
    <row r="48" spans="2:13" ht="27.75" customHeight="1">
      <c r="B48" s="1280"/>
      <c r="C48" s="1281"/>
      <c r="D48" s="106"/>
      <c r="E48" s="1286" t="s">
        <v>38</v>
      </c>
      <c r="F48" s="1286"/>
      <c r="G48" s="1286"/>
      <c r="H48" s="1287"/>
      <c r="I48" s="107" t="s">
        <v>513</v>
      </c>
      <c r="J48" s="108" t="s">
        <v>513</v>
      </c>
      <c r="K48" s="108" t="s">
        <v>513</v>
      </c>
      <c r="L48" s="108" t="s">
        <v>513</v>
      </c>
      <c r="M48" s="109" t="s">
        <v>513</v>
      </c>
    </row>
    <row r="49" spans="2:13" ht="27.75" customHeight="1">
      <c r="B49" s="1282"/>
      <c r="C49" s="1283"/>
      <c r="D49" s="106"/>
      <c r="E49" s="1286" t="s">
        <v>39</v>
      </c>
      <c r="F49" s="1286"/>
      <c r="G49" s="1286"/>
      <c r="H49" s="1287"/>
      <c r="I49" s="107" t="s">
        <v>513</v>
      </c>
      <c r="J49" s="108" t="s">
        <v>513</v>
      </c>
      <c r="K49" s="108" t="s">
        <v>513</v>
      </c>
      <c r="L49" s="108" t="s">
        <v>513</v>
      </c>
      <c r="M49" s="109" t="s">
        <v>513</v>
      </c>
    </row>
    <row r="50" spans="2:13" ht="27.75" customHeight="1">
      <c r="B50" s="1291" t="s">
        <v>40</v>
      </c>
      <c r="C50" s="1292"/>
      <c r="D50" s="112"/>
      <c r="E50" s="1286" t="s">
        <v>41</v>
      </c>
      <c r="F50" s="1286"/>
      <c r="G50" s="1286"/>
      <c r="H50" s="1287"/>
      <c r="I50" s="107">
        <v>7062</v>
      </c>
      <c r="J50" s="108">
        <v>8011</v>
      </c>
      <c r="K50" s="108">
        <v>8978</v>
      </c>
      <c r="L50" s="108">
        <v>9141</v>
      </c>
      <c r="M50" s="109">
        <v>10440</v>
      </c>
    </row>
    <row r="51" spans="2:13" ht="27.75" customHeight="1">
      <c r="B51" s="1280"/>
      <c r="C51" s="1281"/>
      <c r="D51" s="106"/>
      <c r="E51" s="1286" t="s">
        <v>42</v>
      </c>
      <c r="F51" s="1286"/>
      <c r="G51" s="1286"/>
      <c r="H51" s="1287"/>
      <c r="I51" s="107">
        <v>7698</v>
      </c>
      <c r="J51" s="108">
        <v>7399</v>
      </c>
      <c r="K51" s="108">
        <v>7492</v>
      </c>
      <c r="L51" s="108">
        <v>7101</v>
      </c>
      <c r="M51" s="109">
        <v>6508</v>
      </c>
    </row>
    <row r="52" spans="2:13" ht="27.75" customHeight="1">
      <c r="B52" s="1282"/>
      <c r="C52" s="1283"/>
      <c r="D52" s="106"/>
      <c r="E52" s="1286" t="s">
        <v>43</v>
      </c>
      <c r="F52" s="1286"/>
      <c r="G52" s="1286"/>
      <c r="H52" s="1287"/>
      <c r="I52" s="107">
        <v>12349</v>
      </c>
      <c r="J52" s="108">
        <v>11097</v>
      </c>
      <c r="K52" s="108">
        <v>10245</v>
      </c>
      <c r="L52" s="108">
        <v>10029</v>
      </c>
      <c r="M52" s="109">
        <v>8908</v>
      </c>
    </row>
    <row r="53" spans="2:13" ht="27.75" customHeight="1" thickBot="1">
      <c r="B53" s="1293" t="s">
        <v>44</v>
      </c>
      <c r="C53" s="1294"/>
      <c r="D53" s="113"/>
      <c r="E53" s="1295" t="s">
        <v>45</v>
      </c>
      <c r="F53" s="1295"/>
      <c r="G53" s="1295"/>
      <c r="H53" s="1296"/>
      <c r="I53" s="114">
        <v>3827</v>
      </c>
      <c r="J53" s="115">
        <v>2025</v>
      </c>
      <c r="K53" s="115">
        <v>1596</v>
      </c>
      <c r="L53" s="115">
        <v>3813</v>
      </c>
      <c r="M53" s="116">
        <v>3059</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EaQ9BQfVJJMkRwWbpcvIqXcslPD4HIuCHIzQ9VRC1DsADgv2AsktvyboSAsexiFsheqmqsq9oOZMkwgVyJ/JzA==" saltValue="UyWNMfjAV2LBbQC67l84n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556</v>
      </c>
      <c r="G54" s="125" t="s">
        <v>557</v>
      </c>
      <c r="H54" s="126" t="s">
        <v>558</v>
      </c>
    </row>
    <row r="55" spans="2:8" ht="52.5" customHeight="1">
      <c r="B55" s="127"/>
      <c r="C55" s="1305" t="s">
        <v>48</v>
      </c>
      <c r="D55" s="1305"/>
      <c r="E55" s="1306"/>
      <c r="F55" s="128">
        <v>3034</v>
      </c>
      <c r="G55" s="128">
        <v>3614</v>
      </c>
      <c r="H55" s="129">
        <v>5084</v>
      </c>
    </row>
    <row r="56" spans="2:8" ht="52.5" customHeight="1">
      <c r="B56" s="130"/>
      <c r="C56" s="1307" t="s">
        <v>49</v>
      </c>
      <c r="D56" s="1307"/>
      <c r="E56" s="1308"/>
      <c r="F56" s="131" t="s">
        <v>513</v>
      </c>
      <c r="G56" s="131" t="s">
        <v>513</v>
      </c>
      <c r="H56" s="132" t="s">
        <v>513</v>
      </c>
    </row>
    <row r="57" spans="2:8" ht="53.25" customHeight="1">
      <c r="B57" s="130"/>
      <c r="C57" s="1309" t="s">
        <v>50</v>
      </c>
      <c r="D57" s="1309"/>
      <c r="E57" s="1310"/>
      <c r="F57" s="133">
        <v>5274</v>
      </c>
      <c r="G57" s="133">
        <v>4843</v>
      </c>
      <c r="H57" s="134">
        <v>4792</v>
      </c>
    </row>
    <row r="58" spans="2:8" ht="45.75" customHeight="1">
      <c r="B58" s="135"/>
      <c r="C58" s="1297" t="s">
        <v>587</v>
      </c>
      <c r="D58" s="1298"/>
      <c r="E58" s="1299"/>
      <c r="F58" s="136">
        <v>2701</v>
      </c>
      <c r="G58" s="136">
        <v>2789</v>
      </c>
      <c r="H58" s="137">
        <v>2679</v>
      </c>
    </row>
    <row r="59" spans="2:8" ht="45.75" customHeight="1">
      <c r="B59" s="135"/>
      <c r="C59" s="1297" t="s">
        <v>585</v>
      </c>
      <c r="D59" s="1298"/>
      <c r="E59" s="1299"/>
      <c r="F59" s="136">
        <v>1526</v>
      </c>
      <c r="G59" s="136">
        <v>1117</v>
      </c>
      <c r="H59" s="137">
        <v>1069</v>
      </c>
    </row>
    <row r="60" spans="2:8" ht="45.75" customHeight="1">
      <c r="B60" s="135"/>
      <c r="C60" s="1297" t="s">
        <v>586</v>
      </c>
      <c r="D60" s="1298"/>
      <c r="E60" s="1299"/>
      <c r="F60" s="136">
        <v>768</v>
      </c>
      <c r="G60" s="136">
        <v>757</v>
      </c>
      <c r="H60" s="137">
        <v>760</v>
      </c>
    </row>
    <row r="61" spans="2:8" ht="45.75" customHeight="1">
      <c r="B61" s="135"/>
      <c r="C61" s="1297" t="s">
        <v>588</v>
      </c>
      <c r="D61" s="1298"/>
      <c r="E61" s="1299"/>
      <c r="F61" s="136" t="s">
        <v>590</v>
      </c>
      <c r="G61" s="136" t="s">
        <v>590</v>
      </c>
      <c r="H61" s="137">
        <v>139</v>
      </c>
    </row>
    <row r="62" spans="2:8" ht="45.75" customHeight="1" thickBot="1">
      <c r="B62" s="138"/>
      <c r="C62" s="1300" t="s">
        <v>589</v>
      </c>
      <c r="D62" s="1301"/>
      <c r="E62" s="1302"/>
      <c r="F62" s="139">
        <v>207</v>
      </c>
      <c r="G62" s="139">
        <v>107</v>
      </c>
      <c r="H62" s="140">
        <v>63</v>
      </c>
    </row>
    <row r="63" spans="2:8" ht="52.5" customHeight="1" thickBot="1">
      <c r="B63" s="141"/>
      <c r="C63" s="1303" t="s">
        <v>51</v>
      </c>
      <c r="D63" s="1303"/>
      <c r="E63" s="1304"/>
      <c r="F63" s="142">
        <v>8308</v>
      </c>
      <c r="G63" s="142">
        <v>8457</v>
      </c>
      <c r="H63" s="143">
        <v>9876</v>
      </c>
    </row>
    <row r="64" spans="2:8" ht="15" customHeight="1"/>
  </sheetData>
  <sheetProtection algorithmName="SHA-512" hashValue="t7ntJsOosv6hJMdesixRRQqxCyNwgXEyU20pr5aTHsH6WdkmAS0Et7anXxEel3Ntm324rFqN/n39d3q5ar4Gew==" saltValue="1HQMQkFVdSJdmpXBrAhBa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ZM160"/>
  <sheetViews>
    <sheetView showGridLines="0" zoomScaleNormal="100" zoomScaleSheetLayoutView="55" workbookViewId="0"/>
  </sheetViews>
  <sheetFormatPr defaultColWidth="0" defaultRowHeight="13.5" customHeight="1" zeroHeight="1"/>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c r="A1" s="388"/>
      <c r="B1" s="389"/>
      <c r="DD1" s="390"/>
      <c r="DE1" s="390"/>
    </row>
    <row r="2" spans="1:143" ht="25.5" customHeight="1">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592</v>
      </c>
    </row>
    <row r="11" spans="1:143" s="292" customFormat="1">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592</v>
      </c>
    </row>
    <row r="13" spans="1:143" s="292" customFormat="1">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c r="DD19" s="390"/>
      <c r="DE19" s="390"/>
    </row>
    <row r="20" spans="1:351">
      <c r="DD20" s="390"/>
      <c r="DE20" s="390"/>
    </row>
    <row r="21" spans="1:351" ht="17.2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c r="B22" s="397"/>
      <c r="MM22" s="396"/>
    </row>
    <row r="23" spans="1:351">
      <c r="B23" s="397"/>
    </row>
    <row r="24" spans="1:351">
      <c r="B24" s="397"/>
    </row>
    <row r="25" spans="1:351">
      <c r="B25" s="397"/>
    </row>
    <row r="26" spans="1:351">
      <c r="B26" s="397"/>
    </row>
    <row r="27" spans="1:351">
      <c r="B27" s="397"/>
    </row>
    <row r="28" spans="1:351">
      <c r="B28" s="397"/>
    </row>
    <row r="29" spans="1:351">
      <c r="B29" s="397"/>
    </row>
    <row r="30" spans="1:351">
      <c r="B30" s="397"/>
    </row>
    <row r="31" spans="1:351">
      <c r="B31" s="397"/>
    </row>
    <row r="32" spans="1:351">
      <c r="B32" s="397"/>
    </row>
    <row r="33" spans="2:109">
      <c r="B33" s="397"/>
    </row>
    <row r="34" spans="2:109">
      <c r="B34" s="397"/>
    </row>
    <row r="35" spans="2:109">
      <c r="B35" s="397"/>
    </row>
    <row r="36" spans="2:109">
      <c r="B36" s="397"/>
    </row>
    <row r="37" spans="2:109">
      <c r="B37" s="397"/>
    </row>
    <row r="38" spans="2:109">
      <c r="B38" s="397"/>
    </row>
    <row r="39" spans="2:109">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c r="B40" s="402"/>
      <c r="DD40" s="402"/>
      <c r="DE40" s="390"/>
    </row>
    <row r="41" spans="2:109" ht="17.25">
      <c r="B41" s="403" t="s">
        <v>593</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c r="B42" s="397"/>
      <c r="G42" s="404"/>
      <c r="I42" s="405"/>
      <c r="J42" s="405"/>
      <c r="K42" s="405"/>
      <c r="AM42" s="404"/>
      <c r="AN42" s="404" t="s">
        <v>594</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c r="B43" s="397"/>
      <c r="AN43" s="1323" t="s">
        <v>595</v>
      </c>
      <c r="AO43" s="1324"/>
      <c r="AP43" s="1324"/>
      <c r="AQ43" s="1324"/>
      <c r="AR43" s="1324"/>
      <c r="AS43" s="1324"/>
      <c r="AT43" s="1324"/>
      <c r="AU43" s="1324"/>
      <c r="AV43" s="1324"/>
      <c r="AW43" s="1324"/>
      <c r="AX43" s="1324"/>
      <c r="AY43" s="1324"/>
      <c r="AZ43" s="1324"/>
      <c r="BA43" s="1324"/>
      <c r="BB43" s="1324"/>
      <c r="BC43" s="1324"/>
      <c r="BD43" s="1324"/>
      <c r="BE43" s="1324"/>
      <c r="BF43" s="1324"/>
      <c r="BG43" s="1324"/>
      <c r="BH43" s="1324"/>
      <c r="BI43" s="1324"/>
      <c r="BJ43" s="1324"/>
      <c r="BK43" s="1324"/>
      <c r="BL43" s="1324"/>
      <c r="BM43" s="1324"/>
      <c r="BN43" s="1324"/>
      <c r="BO43" s="1324"/>
      <c r="BP43" s="1324"/>
      <c r="BQ43" s="1324"/>
      <c r="BR43" s="1324"/>
      <c r="BS43" s="1324"/>
      <c r="BT43" s="1324"/>
      <c r="BU43" s="1324"/>
      <c r="BV43" s="1324"/>
      <c r="BW43" s="1324"/>
      <c r="BX43" s="1324"/>
      <c r="BY43" s="1324"/>
      <c r="BZ43" s="1324"/>
      <c r="CA43" s="1324"/>
      <c r="CB43" s="1324"/>
      <c r="CC43" s="1324"/>
      <c r="CD43" s="1324"/>
      <c r="CE43" s="1324"/>
      <c r="CF43" s="1324"/>
      <c r="CG43" s="1324"/>
      <c r="CH43" s="1324"/>
      <c r="CI43" s="1324"/>
      <c r="CJ43" s="1324"/>
      <c r="CK43" s="1324"/>
      <c r="CL43" s="1324"/>
      <c r="CM43" s="1324"/>
      <c r="CN43" s="1324"/>
      <c r="CO43" s="1324"/>
      <c r="CP43" s="1324"/>
      <c r="CQ43" s="1324"/>
      <c r="CR43" s="1324"/>
      <c r="CS43" s="1324"/>
      <c r="CT43" s="1324"/>
      <c r="CU43" s="1324"/>
      <c r="CV43" s="1324"/>
      <c r="CW43" s="1324"/>
      <c r="CX43" s="1324"/>
      <c r="CY43" s="1324"/>
      <c r="CZ43" s="1324"/>
      <c r="DA43" s="1324"/>
      <c r="DB43" s="1324"/>
      <c r="DC43" s="1325"/>
    </row>
    <row r="44" spans="2:109">
      <c r="B44" s="397"/>
      <c r="AN44" s="1326"/>
      <c r="AO44" s="1327"/>
      <c r="AP44" s="1327"/>
      <c r="AQ44" s="1327"/>
      <c r="AR44" s="1327"/>
      <c r="AS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c r="BV44" s="1327"/>
      <c r="BW44" s="1327"/>
      <c r="BX44" s="1327"/>
      <c r="BY44" s="1327"/>
      <c r="BZ44" s="1327"/>
      <c r="CA44" s="1327"/>
      <c r="CB44" s="1327"/>
      <c r="CC44" s="1327"/>
      <c r="CD44" s="1327"/>
      <c r="CE44" s="1327"/>
      <c r="CF44" s="1327"/>
      <c r="CG44" s="1327"/>
      <c r="CH44" s="1327"/>
      <c r="CI44" s="1327"/>
      <c r="CJ44" s="1327"/>
      <c r="CK44" s="1327"/>
      <c r="CL44" s="1327"/>
      <c r="CM44" s="1327"/>
      <c r="CN44" s="1327"/>
      <c r="CO44" s="1327"/>
      <c r="CP44" s="1327"/>
      <c r="CQ44" s="1327"/>
      <c r="CR44" s="1327"/>
      <c r="CS44" s="1327"/>
      <c r="CT44" s="1327"/>
      <c r="CU44" s="1327"/>
      <c r="CV44" s="1327"/>
      <c r="CW44" s="1327"/>
      <c r="CX44" s="1327"/>
      <c r="CY44" s="1327"/>
      <c r="CZ44" s="1327"/>
      <c r="DA44" s="1327"/>
      <c r="DB44" s="1327"/>
      <c r="DC44" s="1328"/>
    </row>
    <row r="45" spans="2:109">
      <c r="B45" s="397"/>
      <c r="AN45" s="1326"/>
      <c r="AO45" s="1327"/>
      <c r="AP45" s="1327"/>
      <c r="AQ45" s="1327"/>
      <c r="AR45" s="1327"/>
      <c r="AS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c r="BV45" s="1327"/>
      <c r="BW45" s="1327"/>
      <c r="BX45" s="1327"/>
      <c r="BY45" s="1327"/>
      <c r="BZ45" s="1327"/>
      <c r="CA45" s="1327"/>
      <c r="CB45" s="1327"/>
      <c r="CC45" s="1327"/>
      <c r="CD45" s="1327"/>
      <c r="CE45" s="1327"/>
      <c r="CF45" s="1327"/>
      <c r="CG45" s="1327"/>
      <c r="CH45" s="1327"/>
      <c r="CI45" s="1327"/>
      <c r="CJ45" s="1327"/>
      <c r="CK45" s="1327"/>
      <c r="CL45" s="1327"/>
      <c r="CM45" s="1327"/>
      <c r="CN45" s="1327"/>
      <c r="CO45" s="1327"/>
      <c r="CP45" s="1327"/>
      <c r="CQ45" s="1327"/>
      <c r="CR45" s="1327"/>
      <c r="CS45" s="1327"/>
      <c r="CT45" s="1327"/>
      <c r="CU45" s="1327"/>
      <c r="CV45" s="1327"/>
      <c r="CW45" s="1327"/>
      <c r="CX45" s="1327"/>
      <c r="CY45" s="1327"/>
      <c r="CZ45" s="1327"/>
      <c r="DA45" s="1327"/>
      <c r="DB45" s="1327"/>
      <c r="DC45" s="1328"/>
    </row>
    <row r="46" spans="2:109">
      <c r="B46" s="397"/>
      <c r="AN46" s="1326"/>
      <c r="AO46" s="1327"/>
      <c r="AP46" s="1327"/>
      <c r="AQ46" s="1327"/>
      <c r="AR46" s="1327"/>
      <c r="AS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c r="BV46" s="1327"/>
      <c r="BW46" s="1327"/>
      <c r="BX46" s="1327"/>
      <c r="BY46" s="1327"/>
      <c r="BZ46" s="1327"/>
      <c r="CA46" s="1327"/>
      <c r="CB46" s="1327"/>
      <c r="CC46" s="1327"/>
      <c r="CD46" s="1327"/>
      <c r="CE46" s="1327"/>
      <c r="CF46" s="1327"/>
      <c r="CG46" s="1327"/>
      <c r="CH46" s="1327"/>
      <c r="CI46" s="1327"/>
      <c r="CJ46" s="1327"/>
      <c r="CK46" s="1327"/>
      <c r="CL46" s="1327"/>
      <c r="CM46" s="1327"/>
      <c r="CN46" s="1327"/>
      <c r="CO46" s="1327"/>
      <c r="CP46" s="1327"/>
      <c r="CQ46" s="1327"/>
      <c r="CR46" s="1327"/>
      <c r="CS46" s="1327"/>
      <c r="CT46" s="1327"/>
      <c r="CU46" s="1327"/>
      <c r="CV46" s="1327"/>
      <c r="CW46" s="1327"/>
      <c r="CX46" s="1327"/>
      <c r="CY46" s="1327"/>
      <c r="CZ46" s="1327"/>
      <c r="DA46" s="1327"/>
      <c r="DB46" s="1327"/>
      <c r="DC46" s="1328"/>
    </row>
    <row r="47" spans="2:109">
      <c r="B47" s="397"/>
      <c r="AN47" s="1329"/>
      <c r="AO47" s="1330"/>
      <c r="AP47" s="1330"/>
      <c r="AQ47" s="1330"/>
      <c r="AR47" s="1330"/>
      <c r="AS47" s="1330"/>
      <c r="AT47" s="1330"/>
      <c r="AU47" s="1330"/>
      <c r="AV47" s="1330"/>
      <c r="AW47" s="1330"/>
      <c r="AX47" s="1330"/>
      <c r="AY47" s="1330"/>
      <c r="AZ47" s="1330"/>
      <c r="BA47" s="1330"/>
      <c r="BB47" s="1330"/>
      <c r="BC47" s="1330"/>
      <c r="BD47" s="1330"/>
      <c r="BE47" s="1330"/>
      <c r="BF47" s="1330"/>
      <c r="BG47" s="1330"/>
      <c r="BH47" s="1330"/>
      <c r="BI47" s="1330"/>
      <c r="BJ47" s="1330"/>
      <c r="BK47" s="1330"/>
      <c r="BL47" s="1330"/>
      <c r="BM47" s="1330"/>
      <c r="BN47" s="1330"/>
      <c r="BO47" s="1330"/>
      <c r="BP47" s="1330"/>
      <c r="BQ47" s="1330"/>
      <c r="BR47" s="1330"/>
      <c r="BS47" s="1330"/>
      <c r="BT47" s="1330"/>
      <c r="BU47" s="1330"/>
      <c r="BV47" s="1330"/>
      <c r="BW47" s="1330"/>
      <c r="BX47" s="1330"/>
      <c r="BY47" s="1330"/>
      <c r="BZ47" s="1330"/>
      <c r="CA47" s="1330"/>
      <c r="CB47" s="1330"/>
      <c r="CC47" s="1330"/>
      <c r="CD47" s="1330"/>
      <c r="CE47" s="1330"/>
      <c r="CF47" s="1330"/>
      <c r="CG47" s="1330"/>
      <c r="CH47" s="1330"/>
      <c r="CI47" s="1330"/>
      <c r="CJ47" s="1330"/>
      <c r="CK47" s="1330"/>
      <c r="CL47" s="1330"/>
      <c r="CM47" s="1330"/>
      <c r="CN47" s="1330"/>
      <c r="CO47" s="1330"/>
      <c r="CP47" s="1330"/>
      <c r="CQ47" s="1330"/>
      <c r="CR47" s="1330"/>
      <c r="CS47" s="1330"/>
      <c r="CT47" s="1330"/>
      <c r="CU47" s="1330"/>
      <c r="CV47" s="1330"/>
      <c r="CW47" s="1330"/>
      <c r="CX47" s="1330"/>
      <c r="CY47" s="1330"/>
      <c r="CZ47" s="1330"/>
      <c r="DA47" s="1330"/>
      <c r="DB47" s="1330"/>
      <c r="DC47" s="1331"/>
    </row>
    <row r="48" spans="2:109">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c r="B49" s="397"/>
      <c r="AN49" s="390" t="s">
        <v>596</v>
      </c>
    </row>
    <row r="50" spans="1:109">
      <c r="B50" s="397"/>
      <c r="G50" s="1317"/>
      <c r="H50" s="1317"/>
      <c r="I50" s="1317"/>
      <c r="J50" s="1317"/>
      <c r="K50" s="407"/>
      <c r="L50" s="407"/>
      <c r="M50" s="408"/>
      <c r="N50" s="408"/>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16" t="s">
        <v>554</v>
      </c>
      <c r="BQ50" s="1316"/>
      <c r="BR50" s="1316"/>
      <c r="BS50" s="1316"/>
      <c r="BT50" s="1316"/>
      <c r="BU50" s="1316"/>
      <c r="BV50" s="1316"/>
      <c r="BW50" s="1316"/>
      <c r="BX50" s="1316" t="s">
        <v>555</v>
      </c>
      <c r="BY50" s="1316"/>
      <c r="BZ50" s="1316"/>
      <c r="CA50" s="1316"/>
      <c r="CB50" s="1316"/>
      <c r="CC50" s="1316"/>
      <c r="CD50" s="1316"/>
      <c r="CE50" s="1316"/>
      <c r="CF50" s="1316" t="s">
        <v>556</v>
      </c>
      <c r="CG50" s="1316"/>
      <c r="CH50" s="1316"/>
      <c r="CI50" s="1316"/>
      <c r="CJ50" s="1316"/>
      <c r="CK50" s="1316"/>
      <c r="CL50" s="1316"/>
      <c r="CM50" s="1316"/>
      <c r="CN50" s="1316" t="s">
        <v>557</v>
      </c>
      <c r="CO50" s="1316"/>
      <c r="CP50" s="1316"/>
      <c r="CQ50" s="1316"/>
      <c r="CR50" s="1316"/>
      <c r="CS50" s="1316"/>
      <c r="CT50" s="1316"/>
      <c r="CU50" s="1316"/>
      <c r="CV50" s="1316" t="s">
        <v>558</v>
      </c>
      <c r="CW50" s="1316"/>
      <c r="CX50" s="1316"/>
      <c r="CY50" s="1316"/>
      <c r="CZ50" s="1316"/>
      <c r="DA50" s="1316"/>
      <c r="DB50" s="1316"/>
      <c r="DC50" s="1316"/>
    </row>
    <row r="51" spans="1:109" ht="13.5" customHeight="1">
      <c r="B51" s="397"/>
      <c r="G51" s="1319"/>
      <c r="H51" s="1319"/>
      <c r="I51" s="1332"/>
      <c r="J51" s="1332"/>
      <c r="K51" s="1318"/>
      <c r="L51" s="1318"/>
      <c r="M51" s="1318"/>
      <c r="N51" s="1318"/>
      <c r="AM51" s="406"/>
      <c r="AN51" s="1314" t="s">
        <v>597</v>
      </c>
      <c r="AO51" s="1314"/>
      <c r="AP51" s="1314"/>
      <c r="AQ51" s="1314"/>
      <c r="AR51" s="1314"/>
      <c r="AS51" s="1314"/>
      <c r="AT51" s="1314"/>
      <c r="AU51" s="1314"/>
      <c r="AV51" s="1314"/>
      <c r="AW51" s="1314"/>
      <c r="AX51" s="1314"/>
      <c r="AY51" s="1314"/>
      <c r="AZ51" s="1314"/>
      <c r="BA51" s="1314"/>
      <c r="BB51" s="1314" t="s">
        <v>598</v>
      </c>
      <c r="BC51" s="1314"/>
      <c r="BD51" s="1314"/>
      <c r="BE51" s="1314"/>
      <c r="BF51" s="1314"/>
      <c r="BG51" s="1314"/>
      <c r="BH51" s="1314"/>
      <c r="BI51" s="1314"/>
      <c r="BJ51" s="1314"/>
      <c r="BK51" s="1314"/>
      <c r="BL51" s="1314"/>
      <c r="BM51" s="1314"/>
      <c r="BN51" s="1314"/>
      <c r="BO51" s="1314"/>
      <c r="BP51" s="1311">
        <v>18</v>
      </c>
      <c r="BQ51" s="1311"/>
      <c r="BR51" s="1311"/>
      <c r="BS51" s="1311"/>
      <c r="BT51" s="1311"/>
      <c r="BU51" s="1311"/>
      <c r="BV51" s="1311"/>
      <c r="BW51" s="1311"/>
      <c r="BX51" s="1311">
        <v>9.6</v>
      </c>
      <c r="BY51" s="1311"/>
      <c r="BZ51" s="1311"/>
      <c r="CA51" s="1311"/>
      <c r="CB51" s="1311"/>
      <c r="CC51" s="1311"/>
      <c r="CD51" s="1311"/>
      <c r="CE51" s="1311"/>
      <c r="CF51" s="1311">
        <v>7.6</v>
      </c>
      <c r="CG51" s="1311"/>
      <c r="CH51" s="1311"/>
      <c r="CI51" s="1311"/>
      <c r="CJ51" s="1311"/>
      <c r="CK51" s="1311"/>
      <c r="CL51" s="1311"/>
      <c r="CM51" s="1311"/>
      <c r="CN51" s="1311">
        <v>17.899999999999999</v>
      </c>
      <c r="CO51" s="1311"/>
      <c r="CP51" s="1311"/>
      <c r="CQ51" s="1311"/>
      <c r="CR51" s="1311"/>
      <c r="CS51" s="1311"/>
      <c r="CT51" s="1311"/>
      <c r="CU51" s="1311"/>
      <c r="CV51" s="1311">
        <v>13.8</v>
      </c>
      <c r="CW51" s="1311"/>
      <c r="CX51" s="1311"/>
      <c r="CY51" s="1311"/>
      <c r="CZ51" s="1311"/>
      <c r="DA51" s="1311"/>
      <c r="DB51" s="1311"/>
      <c r="DC51" s="1311"/>
    </row>
    <row r="52" spans="1:109">
      <c r="B52" s="397"/>
      <c r="G52" s="1319"/>
      <c r="H52" s="1319"/>
      <c r="I52" s="1332"/>
      <c r="J52" s="1332"/>
      <c r="K52" s="1318"/>
      <c r="L52" s="1318"/>
      <c r="M52" s="1318"/>
      <c r="N52" s="1318"/>
      <c r="AM52" s="406"/>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c r="A53" s="405"/>
      <c r="B53" s="397"/>
      <c r="G53" s="1319"/>
      <c r="H53" s="1319"/>
      <c r="I53" s="1317"/>
      <c r="J53" s="1317"/>
      <c r="K53" s="1318"/>
      <c r="L53" s="1318"/>
      <c r="M53" s="1318"/>
      <c r="N53" s="1318"/>
      <c r="AM53" s="406"/>
      <c r="AN53" s="1314"/>
      <c r="AO53" s="1314"/>
      <c r="AP53" s="1314"/>
      <c r="AQ53" s="1314"/>
      <c r="AR53" s="1314"/>
      <c r="AS53" s="1314"/>
      <c r="AT53" s="1314"/>
      <c r="AU53" s="1314"/>
      <c r="AV53" s="1314"/>
      <c r="AW53" s="1314"/>
      <c r="AX53" s="1314"/>
      <c r="AY53" s="1314"/>
      <c r="AZ53" s="1314"/>
      <c r="BA53" s="1314"/>
      <c r="BB53" s="1314" t="s">
        <v>599</v>
      </c>
      <c r="BC53" s="1314"/>
      <c r="BD53" s="1314"/>
      <c r="BE53" s="1314"/>
      <c r="BF53" s="1314"/>
      <c r="BG53" s="1314"/>
      <c r="BH53" s="1314"/>
      <c r="BI53" s="1314"/>
      <c r="BJ53" s="1314"/>
      <c r="BK53" s="1314"/>
      <c r="BL53" s="1314"/>
      <c r="BM53" s="1314"/>
      <c r="BN53" s="1314"/>
      <c r="BO53" s="1314"/>
      <c r="BP53" s="1311">
        <v>67.599999999999994</v>
      </c>
      <c r="BQ53" s="1311"/>
      <c r="BR53" s="1311"/>
      <c r="BS53" s="1311"/>
      <c r="BT53" s="1311"/>
      <c r="BU53" s="1311"/>
      <c r="BV53" s="1311"/>
      <c r="BW53" s="1311"/>
      <c r="BX53" s="1311">
        <v>68.7</v>
      </c>
      <c r="BY53" s="1311"/>
      <c r="BZ53" s="1311"/>
      <c r="CA53" s="1311"/>
      <c r="CB53" s="1311"/>
      <c r="CC53" s="1311"/>
      <c r="CD53" s="1311"/>
      <c r="CE53" s="1311"/>
      <c r="CF53" s="1311">
        <v>69.599999999999994</v>
      </c>
      <c r="CG53" s="1311"/>
      <c r="CH53" s="1311"/>
      <c r="CI53" s="1311"/>
      <c r="CJ53" s="1311"/>
      <c r="CK53" s="1311"/>
      <c r="CL53" s="1311"/>
      <c r="CM53" s="1311"/>
      <c r="CN53" s="1311">
        <v>69.900000000000006</v>
      </c>
      <c r="CO53" s="1311"/>
      <c r="CP53" s="1311"/>
      <c r="CQ53" s="1311"/>
      <c r="CR53" s="1311"/>
      <c r="CS53" s="1311"/>
      <c r="CT53" s="1311"/>
      <c r="CU53" s="1311"/>
      <c r="CV53" s="1311">
        <v>69.599999999999994</v>
      </c>
      <c r="CW53" s="1311"/>
      <c r="CX53" s="1311"/>
      <c r="CY53" s="1311"/>
      <c r="CZ53" s="1311"/>
      <c r="DA53" s="1311"/>
      <c r="DB53" s="1311"/>
      <c r="DC53" s="1311"/>
    </row>
    <row r="54" spans="1:109">
      <c r="A54" s="405"/>
      <c r="B54" s="397"/>
      <c r="G54" s="1319"/>
      <c r="H54" s="1319"/>
      <c r="I54" s="1317"/>
      <c r="J54" s="1317"/>
      <c r="K54" s="1318"/>
      <c r="L54" s="1318"/>
      <c r="M54" s="1318"/>
      <c r="N54" s="1318"/>
      <c r="AM54" s="406"/>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c r="A55" s="405"/>
      <c r="B55" s="397"/>
      <c r="G55" s="1317"/>
      <c r="H55" s="1317"/>
      <c r="I55" s="1317"/>
      <c r="J55" s="1317"/>
      <c r="K55" s="1318"/>
      <c r="L55" s="1318"/>
      <c r="M55" s="1318"/>
      <c r="N55" s="1318"/>
      <c r="AN55" s="1316" t="s">
        <v>600</v>
      </c>
      <c r="AO55" s="1316"/>
      <c r="AP55" s="1316"/>
      <c r="AQ55" s="1316"/>
      <c r="AR55" s="1316"/>
      <c r="AS55" s="1316"/>
      <c r="AT55" s="1316"/>
      <c r="AU55" s="1316"/>
      <c r="AV55" s="1316"/>
      <c r="AW55" s="1316"/>
      <c r="AX55" s="1316"/>
      <c r="AY55" s="1316"/>
      <c r="AZ55" s="1316"/>
      <c r="BA55" s="1316"/>
      <c r="BB55" s="1314" t="s">
        <v>598</v>
      </c>
      <c r="BC55" s="1314"/>
      <c r="BD55" s="1314"/>
      <c r="BE55" s="1314"/>
      <c r="BF55" s="1314"/>
      <c r="BG55" s="1314"/>
      <c r="BH55" s="1314"/>
      <c r="BI55" s="1314"/>
      <c r="BJ55" s="1314"/>
      <c r="BK55" s="1314"/>
      <c r="BL55" s="1314"/>
      <c r="BM55" s="1314"/>
      <c r="BN55" s="1314"/>
      <c r="BO55" s="1314"/>
      <c r="BP55" s="1311">
        <v>15</v>
      </c>
      <c r="BQ55" s="1311"/>
      <c r="BR55" s="1311"/>
      <c r="BS55" s="1311"/>
      <c r="BT55" s="1311"/>
      <c r="BU55" s="1311"/>
      <c r="BV55" s="1311"/>
      <c r="BW55" s="1311"/>
      <c r="BX55" s="1311">
        <v>12.2</v>
      </c>
      <c r="BY55" s="1311"/>
      <c r="BZ55" s="1311"/>
      <c r="CA55" s="1311"/>
      <c r="CB55" s="1311"/>
      <c r="CC55" s="1311"/>
      <c r="CD55" s="1311"/>
      <c r="CE55" s="1311"/>
      <c r="CF55" s="1311">
        <v>5</v>
      </c>
      <c r="CG55" s="1311"/>
      <c r="CH55" s="1311"/>
      <c r="CI55" s="1311"/>
      <c r="CJ55" s="1311"/>
      <c r="CK55" s="1311"/>
      <c r="CL55" s="1311"/>
      <c r="CM55" s="1311"/>
      <c r="CN55" s="1311">
        <v>5.4</v>
      </c>
      <c r="CO55" s="1311"/>
      <c r="CP55" s="1311"/>
      <c r="CQ55" s="1311"/>
      <c r="CR55" s="1311"/>
      <c r="CS55" s="1311"/>
      <c r="CT55" s="1311"/>
      <c r="CU55" s="1311"/>
      <c r="CV55" s="1311">
        <v>3.9</v>
      </c>
      <c r="CW55" s="1311"/>
      <c r="CX55" s="1311"/>
      <c r="CY55" s="1311"/>
      <c r="CZ55" s="1311"/>
      <c r="DA55" s="1311"/>
      <c r="DB55" s="1311"/>
      <c r="DC55" s="1311"/>
    </row>
    <row r="56" spans="1:109">
      <c r="A56" s="405"/>
      <c r="B56" s="397"/>
      <c r="G56" s="1317"/>
      <c r="H56" s="1317"/>
      <c r="I56" s="1317"/>
      <c r="J56" s="1317"/>
      <c r="K56" s="1318"/>
      <c r="L56" s="1318"/>
      <c r="M56" s="1318"/>
      <c r="N56" s="1318"/>
      <c r="AN56" s="1316"/>
      <c r="AO56" s="1316"/>
      <c r="AP56" s="1316"/>
      <c r="AQ56" s="1316"/>
      <c r="AR56" s="1316"/>
      <c r="AS56" s="1316"/>
      <c r="AT56" s="1316"/>
      <c r="AU56" s="1316"/>
      <c r="AV56" s="1316"/>
      <c r="AW56" s="1316"/>
      <c r="AX56" s="1316"/>
      <c r="AY56" s="1316"/>
      <c r="AZ56" s="1316"/>
      <c r="BA56" s="1316"/>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5" customFormat="1">
      <c r="B57" s="409"/>
      <c r="G57" s="1317"/>
      <c r="H57" s="1317"/>
      <c r="I57" s="1312"/>
      <c r="J57" s="1312"/>
      <c r="K57" s="1318"/>
      <c r="L57" s="1318"/>
      <c r="M57" s="1318"/>
      <c r="N57" s="1318"/>
      <c r="AM57" s="390"/>
      <c r="AN57" s="1316"/>
      <c r="AO57" s="1316"/>
      <c r="AP57" s="1316"/>
      <c r="AQ57" s="1316"/>
      <c r="AR57" s="1316"/>
      <c r="AS57" s="1316"/>
      <c r="AT57" s="1316"/>
      <c r="AU57" s="1316"/>
      <c r="AV57" s="1316"/>
      <c r="AW57" s="1316"/>
      <c r="AX57" s="1316"/>
      <c r="AY57" s="1316"/>
      <c r="AZ57" s="1316"/>
      <c r="BA57" s="1316"/>
      <c r="BB57" s="1314" t="s">
        <v>599</v>
      </c>
      <c r="BC57" s="1314"/>
      <c r="BD57" s="1314"/>
      <c r="BE57" s="1314"/>
      <c r="BF57" s="1314"/>
      <c r="BG57" s="1314"/>
      <c r="BH57" s="1314"/>
      <c r="BI57" s="1314"/>
      <c r="BJ57" s="1314"/>
      <c r="BK57" s="1314"/>
      <c r="BL57" s="1314"/>
      <c r="BM57" s="1314"/>
      <c r="BN57" s="1314"/>
      <c r="BO57" s="1314"/>
      <c r="BP57" s="1311">
        <v>60.1</v>
      </c>
      <c r="BQ57" s="1311"/>
      <c r="BR57" s="1311"/>
      <c r="BS57" s="1311"/>
      <c r="BT57" s="1311"/>
      <c r="BU57" s="1311"/>
      <c r="BV57" s="1311"/>
      <c r="BW57" s="1311"/>
      <c r="BX57" s="1311">
        <v>61.2</v>
      </c>
      <c r="BY57" s="1311"/>
      <c r="BZ57" s="1311"/>
      <c r="CA57" s="1311"/>
      <c r="CB57" s="1311"/>
      <c r="CC57" s="1311"/>
      <c r="CD57" s="1311"/>
      <c r="CE57" s="1311"/>
      <c r="CF57" s="1311">
        <v>61.7</v>
      </c>
      <c r="CG57" s="1311"/>
      <c r="CH57" s="1311"/>
      <c r="CI57" s="1311"/>
      <c r="CJ57" s="1311"/>
      <c r="CK57" s="1311"/>
      <c r="CL57" s="1311"/>
      <c r="CM57" s="1311"/>
      <c r="CN57" s="1311">
        <v>62.6</v>
      </c>
      <c r="CO57" s="1311"/>
      <c r="CP57" s="1311"/>
      <c r="CQ57" s="1311"/>
      <c r="CR57" s="1311"/>
      <c r="CS57" s="1311"/>
      <c r="CT57" s="1311"/>
      <c r="CU57" s="1311"/>
      <c r="CV57" s="1311">
        <v>63.1</v>
      </c>
      <c r="CW57" s="1311"/>
      <c r="CX57" s="1311"/>
      <c r="CY57" s="1311"/>
      <c r="CZ57" s="1311"/>
      <c r="DA57" s="1311"/>
      <c r="DB57" s="1311"/>
      <c r="DC57" s="1311"/>
      <c r="DD57" s="410"/>
      <c r="DE57" s="409"/>
    </row>
    <row r="58" spans="1:109" s="405" customFormat="1">
      <c r="A58" s="390"/>
      <c r="B58" s="409"/>
      <c r="G58" s="1317"/>
      <c r="H58" s="1317"/>
      <c r="I58" s="1312"/>
      <c r="J58" s="1312"/>
      <c r="K58" s="1318"/>
      <c r="L58" s="1318"/>
      <c r="M58" s="1318"/>
      <c r="N58" s="1318"/>
      <c r="AM58" s="390"/>
      <c r="AN58" s="1316"/>
      <c r="AO58" s="1316"/>
      <c r="AP58" s="1316"/>
      <c r="AQ58" s="1316"/>
      <c r="AR58" s="1316"/>
      <c r="AS58" s="1316"/>
      <c r="AT58" s="1316"/>
      <c r="AU58" s="1316"/>
      <c r="AV58" s="1316"/>
      <c r="AW58" s="1316"/>
      <c r="AX58" s="1316"/>
      <c r="AY58" s="1316"/>
      <c r="AZ58" s="1316"/>
      <c r="BA58" s="1316"/>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10"/>
      <c r="DE58" s="409"/>
    </row>
    <row r="59" spans="1:109" s="405" customFormat="1">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c r="B63" s="416" t="s">
        <v>601</v>
      </c>
    </row>
    <row r="64" spans="1:109">
      <c r="B64" s="397"/>
      <c r="G64" s="404"/>
      <c r="I64" s="417"/>
      <c r="J64" s="417"/>
      <c r="K64" s="417"/>
      <c r="L64" s="417"/>
      <c r="M64" s="417"/>
      <c r="N64" s="418"/>
      <c r="AM64" s="404"/>
      <c r="AN64" s="404" t="s">
        <v>594</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c r="B65" s="397"/>
      <c r="AN65" s="1323" t="s">
        <v>602</v>
      </c>
      <c r="AO65" s="1324"/>
      <c r="AP65" s="1324"/>
      <c r="AQ65" s="1324"/>
      <c r="AR65" s="1324"/>
      <c r="AS65" s="1324"/>
      <c r="AT65" s="1324"/>
      <c r="AU65" s="1324"/>
      <c r="AV65" s="1324"/>
      <c r="AW65" s="1324"/>
      <c r="AX65" s="1324"/>
      <c r="AY65" s="1324"/>
      <c r="AZ65" s="1324"/>
      <c r="BA65" s="1324"/>
      <c r="BB65" s="1324"/>
      <c r="BC65" s="1324"/>
      <c r="BD65" s="1324"/>
      <c r="BE65" s="1324"/>
      <c r="BF65" s="1324"/>
      <c r="BG65" s="1324"/>
      <c r="BH65" s="1324"/>
      <c r="BI65" s="1324"/>
      <c r="BJ65" s="1324"/>
      <c r="BK65" s="1324"/>
      <c r="BL65" s="1324"/>
      <c r="BM65" s="1324"/>
      <c r="BN65" s="1324"/>
      <c r="BO65" s="1324"/>
      <c r="BP65" s="1324"/>
      <c r="BQ65" s="1324"/>
      <c r="BR65" s="1324"/>
      <c r="BS65" s="1324"/>
      <c r="BT65" s="1324"/>
      <c r="BU65" s="1324"/>
      <c r="BV65" s="1324"/>
      <c r="BW65" s="1324"/>
      <c r="BX65" s="1324"/>
      <c r="BY65" s="1324"/>
      <c r="BZ65" s="1324"/>
      <c r="CA65" s="1324"/>
      <c r="CB65" s="1324"/>
      <c r="CC65" s="1324"/>
      <c r="CD65" s="1324"/>
      <c r="CE65" s="1324"/>
      <c r="CF65" s="1324"/>
      <c r="CG65" s="1324"/>
      <c r="CH65" s="1324"/>
      <c r="CI65" s="1324"/>
      <c r="CJ65" s="1324"/>
      <c r="CK65" s="1324"/>
      <c r="CL65" s="1324"/>
      <c r="CM65" s="1324"/>
      <c r="CN65" s="1324"/>
      <c r="CO65" s="1324"/>
      <c r="CP65" s="1324"/>
      <c r="CQ65" s="1324"/>
      <c r="CR65" s="1324"/>
      <c r="CS65" s="1324"/>
      <c r="CT65" s="1324"/>
      <c r="CU65" s="1324"/>
      <c r="CV65" s="1324"/>
      <c r="CW65" s="1324"/>
      <c r="CX65" s="1324"/>
      <c r="CY65" s="1324"/>
      <c r="CZ65" s="1324"/>
      <c r="DA65" s="1324"/>
      <c r="DB65" s="1324"/>
      <c r="DC65" s="1325"/>
    </row>
    <row r="66" spans="2:107">
      <c r="B66" s="397"/>
      <c r="AN66" s="1326"/>
      <c r="AO66" s="1327"/>
      <c r="AP66" s="1327"/>
      <c r="AQ66" s="1327"/>
      <c r="AR66" s="1327"/>
      <c r="AS66" s="1327"/>
      <c r="AT66" s="1327"/>
      <c r="AU66" s="1327"/>
      <c r="AV66" s="1327"/>
      <c r="AW66" s="1327"/>
      <c r="AX66" s="1327"/>
      <c r="AY66" s="1327"/>
      <c r="AZ66" s="1327"/>
      <c r="BA66" s="1327"/>
      <c r="BB66" s="1327"/>
      <c r="BC66" s="1327"/>
      <c r="BD66" s="1327"/>
      <c r="BE66" s="1327"/>
      <c r="BF66" s="1327"/>
      <c r="BG66" s="1327"/>
      <c r="BH66" s="1327"/>
      <c r="BI66" s="1327"/>
      <c r="BJ66" s="1327"/>
      <c r="BK66" s="1327"/>
      <c r="BL66" s="1327"/>
      <c r="BM66" s="1327"/>
      <c r="BN66" s="1327"/>
      <c r="BO66" s="1327"/>
      <c r="BP66" s="1327"/>
      <c r="BQ66" s="1327"/>
      <c r="BR66" s="1327"/>
      <c r="BS66" s="1327"/>
      <c r="BT66" s="1327"/>
      <c r="BU66" s="1327"/>
      <c r="BV66" s="1327"/>
      <c r="BW66" s="1327"/>
      <c r="BX66" s="1327"/>
      <c r="BY66" s="1327"/>
      <c r="BZ66" s="1327"/>
      <c r="CA66" s="1327"/>
      <c r="CB66" s="1327"/>
      <c r="CC66" s="1327"/>
      <c r="CD66" s="1327"/>
      <c r="CE66" s="1327"/>
      <c r="CF66" s="1327"/>
      <c r="CG66" s="1327"/>
      <c r="CH66" s="1327"/>
      <c r="CI66" s="1327"/>
      <c r="CJ66" s="1327"/>
      <c r="CK66" s="1327"/>
      <c r="CL66" s="1327"/>
      <c r="CM66" s="1327"/>
      <c r="CN66" s="1327"/>
      <c r="CO66" s="1327"/>
      <c r="CP66" s="1327"/>
      <c r="CQ66" s="1327"/>
      <c r="CR66" s="1327"/>
      <c r="CS66" s="1327"/>
      <c r="CT66" s="1327"/>
      <c r="CU66" s="1327"/>
      <c r="CV66" s="1327"/>
      <c r="CW66" s="1327"/>
      <c r="CX66" s="1327"/>
      <c r="CY66" s="1327"/>
      <c r="CZ66" s="1327"/>
      <c r="DA66" s="1327"/>
      <c r="DB66" s="1327"/>
      <c r="DC66" s="1328"/>
    </row>
    <row r="67" spans="2:107">
      <c r="B67" s="397"/>
      <c r="AN67" s="1326"/>
      <c r="AO67" s="1327"/>
      <c r="AP67" s="1327"/>
      <c r="AQ67" s="1327"/>
      <c r="AR67" s="1327"/>
      <c r="AS67" s="1327"/>
      <c r="AT67" s="1327"/>
      <c r="AU67" s="1327"/>
      <c r="AV67" s="1327"/>
      <c r="AW67" s="1327"/>
      <c r="AX67" s="1327"/>
      <c r="AY67" s="1327"/>
      <c r="AZ67" s="1327"/>
      <c r="BA67" s="1327"/>
      <c r="BB67" s="1327"/>
      <c r="BC67" s="1327"/>
      <c r="BD67" s="1327"/>
      <c r="BE67" s="1327"/>
      <c r="BF67" s="1327"/>
      <c r="BG67" s="1327"/>
      <c r="BH67" s="1327"/>
      <c r="BI67" s="1327"/>
      <c r="BJ67" s="1327"/>
      <c r="BK67" s="1327"/>
      <c r="BL67" s="1327"/>
      <c r="BM67" s="1327"/>
      <c r="BN67" s="1327"/>
      <c r="BO67" s="1327"/>
      <c r="BP67" s="1327"/>
      <c r="BQ67" s="1327"/>
      <c r="BR67" s="1327"/>
      <c r="BS67" s="1327"/>
      <c r="BT67" s="1327"/>
      <c r="BU67" s="1327"/>
      <c r="BV67" s="1327"/>
      <c r="BW67" s="1327"/>
      <c r="BX67" s="1327"/>
      <c r="BY67" s="1327"/>
      <c r="BZ67" s="1327"/>
      <c r="CA67" s="1327"/>
      <c r="CB67" s="1327"/>
      <c r="CC67" s="1327"/>
      <c r="CD67" s="1327"/>
      <c r="CE67" s="1327"/>
      <c r="CF67" s="1327"/>
      <c r="CG67" s="1327"/>
      <c r="CH67" s="1327"/>
      <c r="CI67" s="1327"/>
      <c r="CJ67" s="1327"/>
      <c r="CK67" s="1327"/>
      <c r="CL67" s="1327"/>
      <c r="CM67" s="1327"/>
      <c r="CN67" s="1327"/>
      <c r="CO67" s="1327"/>
      <c r="CP67" s="1327"/>
      <c r="CQ67" s="1327"/>
      <c r="CR67" s="1327"/>
      <c r="CS67" s="1327"/>
      <c r="CT67" s="1327"/>
      <c r="CU67" s="1327"/>
      <c r="CV67" s="1327"/>
      <c r="CW67" s="1327"/>
      <c r="CX67" s="1327"/>
      <c r="CY67" s="1327"/>
      <c r="CZ67" s="1327"/>
      <c r="DA67" s="1327"/>
      <c r="DB67" s="1327"/>
      <c r="DC67" s="1328"/>
    </row>
    <row r="68" spans="2:107">
      <c r="B68" s="397"/>
      <c r="AN68" s="1326"/>
      <c r="AO68" s="1327"/>
      <c r="AP68" s="1327"/>
      <c r="AQ68" s="1327"/>
      <c r="AR68" s="1327"/>
      <c r="AS68" s="1327"/>
      <c r="AT68" s="1327"/>
      <c r="AU68" s="1327"/>
      <c r="AV68" s="1327"/>
      <c r="AW68" s="1327"/>
      <c r="AX68" s="1327"/>
      <c r="AY68" s="1327"/>
      <c r="AZ68" s="1327"/>
      <c r="BA68" s="1327"/>
      <c r="BB68" s="1327"/>
      <c r="BC68" s="1327"/>
      <c r="BD68" s="1327"/>
      <c r="BE68" s="1327"/>
      <c r="BF68" s="1327"/>
      <c r="BG68" s="1327"/>
      <c r="BH68" s="1327"/>
      <c r="BI68" s="1327"/>
      <c r="BJ68" s="1327"/>
      <c r="BK68" s="1327"/>
      <c r="BL68" s="1327"/>
      <c r="BM68" s="1327"/>
      <c r="BN68" s="1327"/>
      <c r="BO68" s="1327"/>
      <c r="BP68" s="1327"/>
      <c r="BQ68" s="1327"/>
      <c r="BR68" s="1327"/>
      <c r="BS68" s="1327"/>
      <c r="BT68" s="1327"/>
      <c r="BU68" s="1327"/>
      <c r="BV68" s="1327"/>
      <c r="BW68" s="1327"/>
      <c r="BX68" s="1327"/>
      <c r="BY68" s="1327"/>
      <c r="BZ68" s="1327"/>
      <c r="CA68" s="1327"/>
      <c r="CB68" s="1327"/>
      <c r="CC68" s="1327"/>
      <c r="CD68" s="1327"/>
      <c r="CE68" s="1327"/>
      <c r="CF68" s="1327"/>
      <c r="CG68" s="1327"/>
      <c r="CH68" s="1327"/>
      <c r="CI68" s="1327"/>
      <c r="CJ68" s="1327"/>
      <c r="CK68" s="1327"/>
      <c r="CL68" s="1327"/>
      <c r="CM68" s="1327"/>
      <c r="CN68" s="1327"/>
      <c r="CO68" s="1327"/>
      <c r="CP68" s="1327"/>
      <c r="CQ68" s="1327"/>
      <c r="CR68" s="1327"/>
      <c r="CS68" s="1327"/>
      <c r="CT68" s="1327"/>
      <c r="CU68" s="1327"/>
      <c r="CV68" s="1327"/>
      <c r="CW68" s="1327"/>
      <c r="CX68" s="1327"/>
      <c r="CY68" s="1327"/>
      <c r="CZ68" s="1327"/>
      <c r="DA68" s="1327"/>
      <c r="DB68" s="1327"/>
      <c r="DC68" s="1328"/>
    </row>
    <row r="69" spans="2:107">
      <c r="B69" s="397"/>
      <c r="AN69" s="1329"/>
      <c r="AO69" s="1330"/>
      <c r="AP69" s="1330"/>
      <c r="AQ69" s="1330"/>
      <c r="AR69" s="1330"/>
      <c r="AS69" s="1330"/>
      <c r="AT69" s="1330"/>
      <c r="AU69" s="1330"/>
      <c r="AV69" s="1330"/>
      <c r="AW69" s="1330"/>
      <c r="AX69" s="1330"/>
      <c r="AY69" s="1330"/>
      <c r="AZ69" s="1330"/>
      <c r="BA69" s="1330"/>
      <c r="BB69" s="1330"/>
      <c r="BC69" s="1330"/>
      <c r="BD69" s="1330"/>
      <c r="BE69" s="1330"/>
      <c r="BF69" s="1330"/>
      <c r="BG69" s="1330"/>
      <c r="BH69" s="1330"/>
      <c r="BI69" s="1330"/>
      <c r="BJ69" s="1330"/>
      <c r="BK69" s="1330"/>
      <c r="BL69" s="1330"/>
      <c r="BM69" s="1330"/>
      <c r="BN69" s="1330"/>
      <c r="BO69" s="1330"/>
      <c r="BP69" s="1330"/>
      <c r="BQ69" s="1330"/>
      <c r="BR69" s="1330"/>
      <c r="BS69" s="1330"/>
      <c r="BT69" s="1330"/>
      <c r="BU69" s="1330"/>
      <c r="BV69" s="1330"/>
      <c r="BW69" s="1330"/>
      <c r="BX69" s="1330"/>
      <c r="BY69" s="1330"/>
      <c r="BZ69" s="1330"/>
      <c r="CA69" s="1330"/>
      <c r="CB69" s="1330"/>
      <c r="CC69" s="1330"/>
      <c r="CD69" s="1330"/>
      <c r="CE69" s="1330"/>
      <c r="CF69" s="1330"/>
      <c r="CG69" s="1330"/>
      <c r="CH69" s="1330"/>
      <c r="CI69" s="1330"/>
      <c r="CJ69" s="1330"/>
      <c r="CK69" s="1330"/>
      <c r="CL69" s="1330"/>
      <c r="CM69" s="1330"/>
      <c r="CN69" s="1330"/>
      <c r="CO69" s="1330"/>
      <c r="CP69" s="1330"/>
      <c r="CQ69" s="1330"/>
      <c r="CR69" s="1330"/>
      <c r="CS69" s="1330"/>
      <c r="CT69" s="1330"/>
      <c r="CU69" s="1330"/>
      <c r="CV69" s="1330"/>
      <c r="CW69" s="1330"/>
      <c r="CX69" s="1330"/>
      <c r="CY69" s="1330"/>
      <c r="CZ69" s="1330"/>
      <c r="DA69" s="1330"/>
      <c r="DB69" s="1330"/>
      <c r="DC69" s="1331"/>
    </row>
    <row r="70" spans="2:107">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c r="B71" s="397"/>
      <c r="G71" s="422"/>
      <c r="I71" s="423"/>
      <c r="J71" s="420"/>
      <c r="K71" s="420"/>
      <c r="L71" s="421"/>
      <c r="M71" s="420"/>
      <c r="N71" s="421"/>
      <c r="AM71" s="422"/>
      <c r="AN71" s="390" t="s">
        <v>596</v>
      </c>
    </row>
    <row r="72" spans="2:107">
      <c r="B72" s="397"/>
      <c r="G72" s="1317"/>
      <c r="H72" s="1317"/>
      <c r="I72" s="1317"/>
      <c r="J72" s="1317"/>
      <c r="K72" s="407"/>
      <c r="L72" s="407"/>
      <c r="M72" s="408"/>
      <c r="N72" s="408"/>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16" t="s">
        <v>554</v>
      </c>
      <c r="BQ72" s="1316"/>
      <c r="BR72" s="1316"/>
      <c r="BS72" s="1316"/>
      <c r="BT72" s="1316"/>
      <c r="BU72" s="1316"/>
      <c r="BV72" s="1316"/>
      <c r="BW72" s="1316"/>
      <c r="BX72" s="1316" t="s">
        <v>555</v>
      </c>
      <c r="BY72" s="1316"/>
      <c r="BZ72" s="1316"/>
      <c r="CA72" s="1316"/>
      <c r="CB72" s="1316"/>
      <c r="CC72" s="1316"/>
      <c r="CD72" s="1316"/>
      <c r="CE72" s="1316"/>
      <c r="CF72" s="1316" t="s">
        <v>556</v>
      </c>
      <c r="CG72" s="1316"/>
      <c r="CH72" s="1316"/>
      <c r="CI72" s="1316"/>
      <c r="CJ72" s="1316"/>
      <c r="CK72" s="1316"/>
      <c r="CL72" s="1316"/>
      <c r="CM72" s="1316"/>
      <c r="CN72" s="1316" t="s">
        <v>557</v>
      </c>
      <c r="CO72" s="1316"/>
      <c r="CP72" s="1316"/>
      <c r="CQ72" s="1316"/>
      <c r="CR72" s="1316"/>
      <c r="CS72" s="1316"/>
      <c r="CT72" s="1316"/>
      <c r="CU72" s="1316"/>
      <c r="CV72" s="1316" t="s">
        <v>558</v>
      </c>
      <c r="CW72" s="1316"/>
      <c r="CX72" s="1316"/>
      <c r="CY72" s="1316"/>
      <c r="CZ72" s="1316"/>
      <c r="DA72" s="1316"/>
      <c r="DB72" s="1316"/>
      <c r="DC72" s="1316"/>
    </row>
    <row r="73" spans="2:107">
      <c r="B73" s="397"/>
      <c r="G73" s="1319"/>
      <c r="H73" s="1319"/>
      <c r="I73" s="1319"/>
      <c r="J73" s="1319"/>
      <c r="K73" s="1315"/>
      <c r="L73" s="1315"/>
      <c r="M73" s="1315"/>
      <c r="N73" s="1315"/>
      <c r="AM73" s="406"/>
      <c r="AN73" s="1314" t="s">
        <v>597</v>
      </c>
      <c r="AO73" s="1314"/>
      <c r="AP73" s="1314"/>
      <c r="AQ73" s="1314"/>
      <c r="AR73" s="1314"/>
      <c r="AS73" s="1314"/>
      <c r="AT73" s="1314"/>
      <c r="AU73" s="1314"/>
      <c r="AV73" s="1314"/>
      <c r="AW73" s="1314"/>
      <c r="AX73" s="1314"/>
      <c r="AY73" s="1314"/>
      <c r="AZ73" s="1314"/>
      <c r="BA73" s="1314"/>
      <c r="BB73" s="1314" t="s">
        <v>598</v>
      </c>
      <c r="BC73" s="1314"/>
      <c r="BD73" s="1314"/>
      <c r="BE73" s="1314"/>
      <c r="BF73" s="1314"/>
      <c r="BG73" s="1314"/>
      <c r="BH73" s="1314"/>
      <c r="BI73" s="1314"/>
      <c r="BJ73" s="1314"/>
      <c r="BK73" s="1314"/>
      <c r="BL73" s="1314"/>
      <c r="BM73" s="1314"/>
      <c r="BN73" s="1314"/>
      <c r="BO73" s="1314"/>
      <c r="BP73" s="1311">
        <v>18</v>
      </c>
      <c r="BQ73" s="1311"/>
      <c r="BR73" s="1311"/>
      <c r="BS73" s="1311"/>
      <c r="BT73" s="1311"/>
      <c r="BU73" s="1311"/>
      <c r="BV73" s="1311"/>
      <c r="BW73" s="1311"/>
      <c r="BX73" s="1311">
        <v>9.6</v>
      </c>
      <c r="BY73" s="1311"/>
      <c r="BZ73" s="1311"/>
      <c r="CA73" s="1311"/>
      <c r="CB73" s="1311"/>
      <c r="CC73" s="1311"/>
      <c r="CD73" s="1311"/>
      <c r="CE73" s="1311"/>
      <c r="CF73" s="1311">
        <v>7.6</v>
      </c>
      <c r="CG73" s="1311"/>
      <c r="CH73" s="1311"/>
      <c r="CI73" s="1311"/>
      <c r="CJ73" s="1311"/>
      <c r="CK73" s="1311"/>
      <c r="CL73" s="1311"/>
      <c r="CM73" s="1311"/>
      <c r="CN73" s="1311">
        <v>17.899999999999999</v>
      </c>
      <c r="CO73" s="1311"/>
      <c r="CP73" s="1311"/>
      <c r="CQ73" s="1311"/>
      <c r="CR73" s="1311"/>
      <c r="CS73" s="1311"/>
      <c r="CT73" s="1311"/>
      <c r="CU73" s="1311"/>
      <c r="CV73" s="1311">
        <v>13.8</v>
      </c>
      <c r="CW73" s="1311"/>
      <c r="CX73" s="1311"/>
      <c r="CY73" s="1311"/>
      <c r="CZ73" s="1311"/>
      <c r="DA73" s="1311"/>
      <c r="DB73" s="1311"/>
      <c r="DC73" s="1311"/>
    </row>
    <row r="74" spans="2:107">
      <c r="B74" s="397"/>
      <c r="G74" s="1319"/>
      <c r="H74" s="1319"/>
      <c r="I74" s="1319"/>
      <c r="J74" s="1319"/>
      <c r="K74" s="1315"/>
      <c r="L74" s="1315"/>
      <c r="M74" s="1315"/>
      <c r="N74" s="1315"/>
      <c r="AM74" s="406"/>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c r="B75" s="397"/>
      <c r="G75" s="1319"/>
      <c r="H75" s="1319"/>
      <c r="I75" s="1317"/>
      <c r="J75" s="1317"/>
      <c r="K75" s="1318"/>
      <c r="L75" s="1318"/>
      <c r="M75" s="1318"/>
      <c r="N75" s="1318"/>
      <c r="AM75" s="406"/>
      <c r="AN75" s="1314"/>
      <c r="AO75" s="1314"/>
      <c r="AP75" s="1314"/>
      <c r="AQ75" s="1314"/>
      <c r="AR75" s="1314"/>
      <c r="AS75" s="1314"/>
      <c r="AT75" s="1314"/>
      <c r="AU75" s="1314"/>
      <c r="AV75" s="1314"/>
      <c r="AW75" s="1314"/>
      <c r="AX75" s="1314"/>
      <c r="AY75" s="1314"/>
      <c r="AZ75" s="1314"/>
      <c r="BA75" s="1314"/>
      <c r="BB75" s="1314" t="s">
        <v>603</v>
      </c>
      <c r="BC75" s="1314"/>
      <c r="BD75" s="1314"/>
      <c r="BE75" s="1314"/>
      <c r="BF75" s="1314"/>
      <c r="BG75" s="1314"/>
      <c r="BH75" s="1314"/>
      <c r="BI75" s="1314"/>
      <c r="BJ75" s="1314"/>
      <c r="BK75" s="1314"/>
      <c r="BL75" s="1314"/>
      <c r="BM75" s="1314"/>
      <c r="BN75" s="1314"/>
      <c r="BO75" s="1314"/>
      <c r="BP75" s="1311">
        <v>3</v>
      </c>
      <c r="BQ75" s="1311"/>
      <c r="BR75" s="1311"/>
      <c r="BS75" s="1311"/>
      <c r="BT75" s="1311"/>
      <c r="BU75" s="1311"/>
      <c r="BV75" s="1311"/>
      <c r="BW75" s="1311"/>
      <c r="BX75" s="1311">
        <v>2.8</v>
      </c>
      <c r="BY75" s="1311"/>
      <c r="BZ75" s="1311"/>
      <c r="CA75" s="1311"/>
      <c r="CB75" s="1311"/>
      <c r="CC75" s="1311"/>
      <c r="CD75" s="1311"/>
      <c r="CE75" s="1311"/>
      <c r="CF75" s="1311">
        <v>2.5</v>
      </c>
      <c r="CG75" s="1311"/>
      <c r="CH75" s="1311"/>
      <c r="CI75" s="1311"/>
      <c r="CJ75" s="1311"/>
      <c r="CK75" s="1311"/>
      <c r="CL75" s="1311"/>
      <c r="CM75" s="1311"/>
      <c r="CN75" s="1311">
        <v>2.1</v>
      </c>
      <c r="CO75" s="1311"/>
      <c r="CP75" s="1311"/>
      <c r="CQ75" s="1311"/>
      <c r="CR75" s="1311"/>
      <c r="CS75" s="1311"/>
      <c r="CT75" s="1311"/>
      <c r="CU75" s="1311"/>
      <c r="CV75" s="1311">
        <v>1.8</v>
      </c>
      <c r="CW75" s="1311"/>
      <c r="CX75" s="1311"/>
      <c r="CY75" s="1311"/>
      <c r="CZ75" s="1311"/>
      <c r="DA75" s="1311"/>
      <c r="DB75" s="1311"/>
      <c r="DC75" s="1311"/>
    </row>
    <row r="76" spans="2:107">
      <c r="B76" s="397"/>
      <c r="G76" s="1319"/>
      <c r="H76" s="1319"/>
      <c r="I76" s="1317"/>
      <c r="J76" s="1317"/>
      <c r="K76" s="1318"/>
      <c r="L76" s="1318"/>
      <c r="M76" s="1318"/>
      <c r="N76" s="1318"/>
      <c r="AM76" s="406"/>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c r="B77" s="397"/>
      <c r="G77" s="1317"/>
      <c r="H77" s="1317"/>
      <c r="I77" s="1317"/>
      <c r="J77" s="1317"/>
      <c r="K77" s="1315"/>
      <c r="L77" s="1315"/>
      <c r="M77" s="1315"/>
      <c r="N77" s="1315"/>
      <c r="AN77" s="1316" t="s">
        <v>600</v>
      </c>
      <c r="AO77" s="1316"/>
      <c r="AP77" s="1316"/>
      <c r="AQ77" s="1316"/>
      <c r="AR77" s="1316"/>
      <c r="AS77" s="1316"/>
      <c r="AT77" s="1316"/>
      <c r="AU77" s="1316"/>
      <c r="AV77" s="1316"/>
      <c r="AW77" s="1316"/>
      <c r="AX77" s="1316"/>
      <c r="AY77" s="1316"/>
      <c r="AZ77" s="1316"/>
      <c r="BA77" s="1316"/>
      <c r="BB77" s="1314" t="s">
        <v>598</v>
      </c>
      <c r="BC77" s="1314"/>
      <c r="BD77" s="1314"/>
      <c r="BE77" s="1314"/>
      <c r="BF77" s="1314"/>
      <c r="BG77" s="1314"/>
      <c r="BH77" s="1314"/>
      <c r="BI77" s="1314"/>
      <c r="BJ77" s="1314"/>
      <c r="BK77" s="1314"/>
      <c r="BL77" s="1314"/>
      <c r="BM77" s="1314"/>
      <c r="BN77" s="1314"/>
      <c r="BO77" s="1314"/>
      <c r="BP77" s="1311">
        <v>15</v>
      </c>
      <c r="BQ77" s="1311"/>
      <c r="BR77" s="1311"/>
      <c r="BS77" s="1311"/>
      <c r="BT77" s="1311"/>
      <c r="BU77" s="1311"/>
      <c r="BV77" s="1311"/>
      <c r="BW77" s="1311"/>
      <c r="BX77" s="1311">
        <v>12.2</v>
      </c>
      <c r="BY77" s="1311"/>
      <c r="BZ77" s="1311"/>
      <c r="CA77" s="1311"/>
      <c r="CB77" s="1311"/>
      <c r="CC77" s="1311"/>
      <c r="CD77" s="1311"/>
      <c r="CE77" s="1311"/>
      <c r="CF77" s="1311">
        <v>5</v>
      </c>
      <c r="CG77" s="1311"/>
      <c r="CH77" s="1311"/>
      <c r="CI77" s="1311"/>
      <c r="CJ77" s="1311"/>
      <c r="CK77" s="1311"/>
      <c r="CL77" s="1311"/>
      <c r="CM77" s="1311"/>
      <c r="CN77" s="1311">
        <v>5.4</v>
      </c>
      <c r="CO77" s="1311"/>
      <c r="CP77" s="1311"/>
      <c r="CQ77" s="1311"/>
      <c r="CR77" s="1311"/>
      <c r="CS77" s="1311"/>
      <c r="CT77" s="1311"/>
      <c r="CU77" s="1311"/>
      <c r="CV77" s="1311">
        <v>3.9</v>
      </c>
      <c r="CW77" s="1311"/>
      <c r="CX77" s="1311"/>
      <c r="CY77" s="1311"/>
      <c r="CZ77" s="1311"/>
      <c r="DA77" s="1311"/>
      <c r="DB77" s="1311"/>
      <c r="DC77" s="1311"/>
    </row>
    <row r="78" spans="2:107">
      <c r="B78" s="397"/>
      <c r="G78" s="1317"/>
      <c r="H78" s="1317"/>
      <c r="I78" s="1317"/>
      <c r="J78" s="1317"/>
      <c r="K78" s="1315"/>
      <c r="L78" s="1315"/>
      <c r="M78" s="1315"/>
      <c r="N78" s="1315"/>
      <c r="AN78" s="1316"/>
      <c r="AO78" s="1316"/>
      <c r="AP78" s="1316"/>
      <c r="AQ78" s="1316"/>
      <c r="AR78" s="1316"/>
      <c r="AS78" s="1316"/>
      <c r="AT78" s="1316"/>
      <c r="AU78" s="1316"/>
      <c r="AV78" s="1316"/>
      <c r="AW78" s="1316"/>
      <c r="AX78" s="1316"/>
      <c r="AY78" s="1316"/>
      <c r="AZ78" s="1316"/>
      <c r="BA78" s="1316"/>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c r="B79" s="397"/>
      <c r="G79" s="1317"/>
      <c r="H79" s="1317"/>
      <c r="I79" s="1312"/>
      <c r="J79" s="1312"/>
      <c r="K79" s="1313"/>
      <c r="L79" s="1313"/>
      <c r="M79" s="1313"/>
      <c r="N79" s="1313"/>
      <c r="AN79" s="1316"/>
      <c r="AO79" s="1316"/>
      <c r="AP79" s="1316"/>
      <c r="AQ79" s="1316"/>
      <c r="AR79" s="1316"/>
      <c r="AS79" s="1316"/>
      <c r="AT79" s="1316"/>
      <c r="AU79" s="1316"/>
      <c r="AV79" s="1316"/>
      <c r="AW79" s="1316"/>
      <c r="AX79" s="1316"/>
      <c r="AY79" s="1316"/>
      <c r="AZ79" s="1316"/>
      <c r="BA79" s="1316"/>
      <c r="BB79" s="1314" t="s">
        <v>603</v>
      </c>
      <c r="BC79" s="1314"/>
      <c r="BD79" s="1314"/>
      <c r="BE79" s="1314"/>
      <c r="BF79" s="1314"/>
      <c r="BG79" s="1314"/>
      <c r="BH79" s="1314"/>
      <c r="BI79" s="1314"/>
      <c r="BJ79" s="1314"/>
      <c r="BK79" s="1314"/>
      <c r="BL79" s="1314"/>
      <c r="BM79" s="1314"/>
      <c r="BN79" s="1314"/>
      <c r="BO79" s="1314"/>
      <c r="BP79" s="1311">
        <v>5</v>
      </c>
      <c r="BQ79" s="1311"/>
      <c r="BR79" s="1311"/>
      <c r="BS79" s="1311"/>
      <c r="BT79" s="1311"/>
      <c r="BU79" s="1311"/>
      <c r="BV79" s="1311"/>
      <c r="BW79" s="1311"/>
      <c r="BX79" s="1311">
        <v>4.8</v>
      </c>
      <c r="BY79" s="1311"/>
      <c r="BZ79" s="1311"/>
      <c r="CA79" s="1311"/>
      <c r="CB79" s="1311"/>
      <c r="CC79" s="1311"/>
      <c r="CD79" s="1311"/>
      <c r="CE79" s="1311"/>
      <c r="CF79" s="1311">
        <v>4.5</v>
      </c>
      <c r="CG79" s="1311"/>
      <c r="CH79" s="1311"/>
      <c r="CI79" s="1311"/>
      <c r="CJ79" s="1311"/>
      <c r="CK79" s="1311"/>
      <c r="CL79" s="1311"/>
      <c r="CM79" s="1311"/>
      <c r="CN79" s="1311">
        <v>4.2</v>
      </c>
      <c r="CO79" s="1311"/>
      <c r="CP79" s="1311"/>
      <c r="CQ79" s="1311"/>
      <c r="CR79" s="1311"/>
      <c r="CS79" s="1311"/>
      <c r="CT79" s="1311"/>
      <c r="CU79" s="1311"/>
      <c r="CV79" s="1311">
        <v>4.2</v>
      </c>
      <c r="CW79" s="1311"/>
      <c r="CX79" s="1311"/>
      <c r="CY79" s="1311"/>
      <c r="CZ79" s="1311"/>
      <c r="DA79" s="1311"/>
      <c r="DB79" s="1311"/>
      <c r="DC79" s="1311"/>
    </row>
    <row r="80" spans="2:107">
      <c r="B80" s="397"/>
      <c r="G80" s="1317"/>
      <c r="H80" s="1317"/>
      <c r="I80" s="1312"/>
      <c r="J80" s="1312"/>
      <c r="K80" s="1313"/>
      <c r="L80" s="1313"/>
      <c r="M80" s="1313"/>
      <c r="N80" s="1313"/>
      <c r="AN80" s="1316"/>
      <c r="AO80" s="1316"/>
      <c r="AP80" s="1316"/>
      <c r="AQ80" s="1316"/>
      <c r="AR80" s="1316"/>
      <c r="AS80" s="1316"/>
      <c r="AT80" s="1316"/>
      <c r="AU80" s="1316"/>
      <c r="AV80" s="1316"/>
      <c r="AW80" s="1316"/>
      <c r="AX80" s="1316"/>
      <c r="AY80" s="1316"/>
      <c r="AZ80" s="1316"/>
      <c r="BA80" s="1316"/>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c r="B81" s="397"/>
    </row>
    <row r="82" spans="2:109" ht="17.2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c r="DD84" s="390"/>
      <c r="DE84" s="390"/>
    </row>
    <row r="85" spans="2:109">
      <c r="DD85" s="390"/>
      <c r="DE85" s="390"/>
    </row>
    <row r="86" spans="2:109" hidden="1">
      <c r="DD86" s="390"/>
      <c r="DE86" s="390"/>
    </row>
    <row r="87" spans="2:109" hidden="1">
      <c r="K87" s="425"/>
      <c r="AQ87" s="425"/>
      <c r="BC87" s="425"/>
      <c r="BO87" s="425"/>
      <c r="CA87" s="425"/>
      <c r="CM87" s="425"/>
      <c r="CY87" s="425"/>
      <c r="DD87" s="390"/>
      <c r="DE87" s="390"/>
    </row>
    <row r="88" spans="2:109" hidden="1">
      <c r="DD88" s="390"/>
      <c r="DE88" s="390"/>
    </row>
    <row r="89" spans="2:109" hidden="1">
      <c r="DD89" s="390"/>
      <c r="DE89" s="390"/>
    </row>
    <row r="90" spans="2:109" hidden="1">
      <c r="DD90" s="390"/>
      <c r="DE90" s="390"/>
    </row>
    <row r="91" spans="2:109" hidden="1">
      <c r="DD91" s="390"/>
      <c r="DE91" s="390"/>
    </row>
    <row r="92" spans="2:109" ht="13.5" hidden="1" customHeight="1">
      <c r="DD92" s="390"/>
      <c r="DE92" s="390"/>
    </row>
    <row r="93" spans="2:109" ht="13.5" hidden="1" customHeight="1">
      <c r="DD93" s="390"/>
      <c r="DE93" s="390"/>
    </row>
    <row r="94" spans="2:109" ht="13.5" hidden="1" customHeight="1">
      <c r="DD94" s="390"/>
      <c r="DE94" s="390"/>
    </row>
    <row r="95" spans="2:109" ht="13.5" hidden="1" customHeight="1">
      <c r="DD95" s="390"/>
      <c r="DE95" s="390"/>
    </row>
    <row r="96" spans="2:109" ht="13.5" hidden="1" customHeight="1">
      <c r="DD96" s="390"/>
      <c r="DE96" s="390"/>
    </row>
    <row r="97" s="390" customFormat="1" ht="13.5" hidden="1" customHeight="1"/>
    <row r="98" s="390" customFormat="1" ht="13.5" hidden="1" customHeight="1"/>
    <row r="99" s="390" customFormat="1" ht="13.5" hidden="1" customHeight="1"/>
    <row r="100" s="390" customFormat="1" ht="13.5" hidden="1" customHeight="1"/>
    <row r="101" s="390" customFormat="1" ht="13.5" hidden="1" customHeight="1"/>
    <row r="102" s="390" customFormat="1" ht="13.5" hidden="1" customHeight="1"/>
    <row r="103" s="390" customFormat="1" ht="13.5" hidden="1" customHeight="1"/>
    <row r="104" s="390" customFormat="1" ht="13.5" hidden="1" customHeight="1"/>
    <row r="105" s="390" customFormat="1" ht="13.5" hidden="1" customHeight="1"/>
    <row r="106" s="390" customFormat="1" ht="13.5" hidden="1" customHeight="1"/>
    <row r="107" s="390" customFormat="1" ht="13.5" hidden="1" customHeight="1"/>
    <row r="108" s="390" customFormat="1" ht="13.5" hidden="1" customHeight="1"/>
    <row r="109" s="390" customFormat="1" ht="13.5" hidden="1" customHeight="1"/>
    <row r="110" s="390" customFormat="1" ht="13.5" hidden="1" customHeight="1"/>
    <row r="111" s="390" customFormat="1" ht="13.5" hidden="1" customHeight="1"/>
    <row r="112" s="390" customFormat="1" ht="13.5" hidden="1" customHeight="1"/>
    <row r="113" s="390" customFormat="1" ht="13.5" hidden="1" customHeight="1"/>
    <row r="114" s="390" customFormat="1" ht="13.5" hidden="1" customHeight="1"/>
    <row r="115" s="390" customFormat="1" ht="13.5" hidden="1" customHeight="1"/>
    <row r="116" s="390" customFormat="1" ht="13.5" hidden="1" customHeight="1"/>
    <row r="117" s="390" customFormat="1" ht="13.5" hidden="1" customHeight="1"/>
    <row r="118" s="390" customFormat="1" ht="13.5" hidden="1" customHeight="1"/>
    <row r="119" s="390" customFormat="1" ht="13.5" hidden="1" customHeight="1"/>
    <row r="120" s="390" customFormat="1" ht="13.5" hidden="1" customHeight="1"/>
    <row r="121" s="390" customFormat="1" ht="13.5" hidden="1" customHeight="1"/>
    <row r="122" s="390" customFormat="1" ht="13.5" hidden="1" customHeight="1"/>
    <row r="123" s="390" customFormat="1" ht="13.5" hidden="1" customHeight="1"/>
    <row r="124" s="390" customFormat="1" ht="13.5" hidden="1" customHeight="1"/>
    <row r="125" s="390" customFormat="1" ht="13.5" hidden="1" customHeight="1"/>
    <row r="126" s="390" customFormat="1" ht="13.5" hidden="1" customHeight="1"/>
    <row r="127" s="390" customFormat="1" ht="13.5" hidden="1" customHeight="1"/>
    <row r="128" s="390" customFormat="1" ht="13.5" hidden="1" customHeight="1"/>
    <row r="129" s="390" customFormat="1" ht="13.5" hidden="1" customHeight="1"/>
    <row r="130" s="390" customFormat="1" ht="13.5" hidden="1" customHeight="1"/>
    <row r="131" s="390" customFormat="1" ht="13.5" hidden="1" customHeight="1"/>
    <row r="132" s="390" customFormat="1" ht="13.5" hidden="1" customHeight="1"/>
    <row r="133" s="390" customFormat="1" ht="13.5" hidden="1" customHeight="1"/>
    <row r="134" s="390" customFormat="1" ht="13.5" hidden="1" customHeight="1"/>
    <row r="135" s="390" customFormat="1" ht="13.5" hidden="1" customHeight="1"/>
    <row r="136" s="390" customFormat="1" ht="13.5" hidden="1" customHeight="1"/>
    <row r="137" s="390" customFormat="1" ht="13.5" hidden="1" customHeight="1"/>
    <row r="138" s="390" customFormat="1" ht="13.5" hidden="1" customHeight="1"/>
    <row r="139" s="390" customFormat="1" ht="13.5" hidden="1" customHeight="1"/>
    <row r="140" s="390" customFormat="1" ht="13.5" hidden="1" customHeight="1"/>
    <row r="141" s="390" customFormat="1" ht="13.5" hidden="1" customHeight="1"/>
    <row r="142" s="390" customFormat="1" ht="13.5" hidden="1" customHeight="1"/>
    <row r="143" s="390" customFormat="1" ht="13.5" hidden="1" customHeight="1"/>
    <row r="144" s="390" customFormat="1" ht="13.5" hidden="1" customHeight="1"/>
    <row r="145" s="390" customFormat="1" ht="13.5" hidden="1" customHeight="1"/>
    <row r="146" s="390" customFormat="1" ht="13.5" hidden="1" customHeight="1"/>
    <row r="147" s="390" customFormat="1" ht="13.5" hidden="1" customHeight="1"/>
    <row r="148" s="390" customFormat="1" ht="13.5" hidden="1" customHeight="1"/>
    <row r="149" s="390" customFormat="1" ht="13.5" hidden="1" customHeight="1"/>
    <row r="150" s="390" customFormat="1" ht="13.5" hidden="1" customHeight="1"/>
    <row r="151" s="390" customFormat="1" ht="13.5" hidden="1" customHeight="1"/>
    <row r="152" s="390" customFormat="1" ht="13.5" hidden="1" customHeight="1"/>
    <row r="153" s="390" customFormat="1" ht="13.5" hidden="1" customHeight="1"/>
    <row r="154" s="390" customFormat="1" ht="13.5" hidden="1" customHeight="1"/>
    <row r="155" s="390" customFormat="1" ht="13.5" hidden="1" customHeight="1"/>
    <row r="156" s="390" customFormat="1" ht="13.5" hidden="1" customHeight="1"/>
    <row r="157" s="390" customFormat="1" ht="13.5" hidden="1" customHeight="1"/>
    <row r="158" s="390" customFormat="1" ht="13.5" hidden="1" customHeight="1"/>
    <row r="159" s="390" customFormat="1" ht="13.5" hidden="1" customHeight="1"/>
    <row r="160" s="390" customFormat="1" ht="13.5" hidden="1" customHeight="1"/>
  </sheetData>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ageMargins left="0" right="0" top="0.19685039370078741" bottom="0.31496062992125984" header="0.39370078740157483" footer="0"/>
  <pageSetup paperSize="9" scale="5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25"/>
  <sheetViews>
    <sheetView zoomScaleNormal="100" zoomScaleSheetLayoutView="40" workbookViewId="0"/>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501</v>
      </c>
    </row>
  </sheetData>
  <phoneticPr fontId="2"/>
  <printOptions horizontalCentered="1" verticalCentered="1"/>
  <pageMargins left="0" right="0" top="0.19685039370078741" bottom="0" header="0.39370078740157483" footer="0"/>
  <pageSetup paperSize="9" scale="36"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25"/>
  <sheetViews>
    <sheetView zoomScaleNormal="100" zoomScaleSheetLayoutView="40" workbookViewId="0"/>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501</v>
      </c>
    </row>
  </sheetData>
  <phoneticPr fontId="2"/>
  <printOptions horizontalCentered="1" verticalCentered="1"/>
  <pageMargins left="0" right="0" top="0.19685039370078741" bottom="0" header="0.39370078740157483" footer="0"/>
  <pageSetup paperSize="9" scale="35"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551</v>
      </c>
      <c r="G2" s="157"/>
      <c r="H2" s="158"/>
    </row>
    <row r="3" spans="1:8">
      <c r="A3" s="154" t="s">
        <v>544</v>
      </c>
      <c r="B3" s="159"/>
      <c r="C3" s="160"/>
      <c r="D3" s="161">
        <v>31613</v>
      </c>
      <c r="E3" s="162"/>
      <c r="F3" s="163">
        <v>40879</v>
      </c>
      <c r="G3" s="164"/>
      <c r="H3" s="165"/>
    </row>
    <row r="4" spans="1:8">
      <c r="A4" s="166"/>
      <c r="B4" s="167"/>
      <c r="C4" s="168"/>
      <c r="D4" s="169">
        <v>18419</v>
      </c>
      <c r="E4" s="170"/>
      <c r="F4" s="171">
        <v>24087</v>
      </c>
      <c r="G4" s="172"/>
      <c r="H4" s="173"/>
    </row>
    <row r="5" spans="1:8">
      <c r="A5" s="154" t="s">
        <v>546</v>
      </c>
      <c r="B5" s="159"/>
      <c r="C5" s="160"/>
      <c r="D5" s="161">
        <v>21859</v>
      </c>
      <c r="E5" s="162"/>
      <c r="F5" s="163">
        <v>42651</v>
      </c>
      <c r="G5" s="164"/>
      <c r="H5" s="165"/>
    </row>
    <row r="6" spans="1:8">
      <c r="A6" s="166"/>
      <c r="B6" s="167"/>
      <c r="C6" s="168"/>
      <c r="D6" s="169">
        <v>14876</v>
      </c>
      <c r="E6" s="170"/>
      <c r="F6" s="171">
        <v>22675</v>
      </c>
      <c r="G6" s="172"/>
      <c r="H6" s="173"/>
    </row>
    <row r="7" spans="1:8">
      <c r="A7" s="154" t="s">
        <v>547</v>
      </c>
      <c r="B7" s="159"/>
      <c r="C7" s="160"/>
      <c r="D7" s="161">
        <v>53830</v>
      </c>
      <c r="E7" s="162"/>
      <c r="F7" s="163">
        <v>43226</v>
      </c>
      <c r="G7" s="164"/>
      <c r="H7" s="165"/>
    </row>
    <row r="8" spans="1:8">
      <c r="A8" s="166"/>
      <c r="B8" s="167"/>
      <c r="C8" s="168"/>
      <c r="D8" s="169">
        <v>24015</v>
      </c>
      <c r="E8" s="170"/>
      <c r="F8" s="171">
        <v>22622</v>
      </c>
      <c r="G8" s="172"/>
      <c r="H8" s="173"/>
    </row>
    <row r="9" spans="1:8">
      <c r="A9" s="154" t="s">
        <v>548</v>
      </c>
      <c r="B9" s="159"/>
      <c r="C9" s="160"/>
      <c r="D9" s="161">
        <v>37954</v>
      </c>
      <c r="E9" s="162"/>
      <c r="F9" s="163">
        <v>42836</v>
      </c>
      <c r="G9" s="164"/>
      <c r="H9" s="165"/>
    </row>
    <row r="10" spans="1:8">
      <c r="A10" s="166"/>
      <c r="B10" s="167"/>
      <c r="C10" s="168"/>
      <c r="D10" s="169">
        <v>19363</v>
      </c>
      <c r="E10" s="170"/>
      <c r="F10" s="171">
        <v>22936</v>
      </c>
      <c r="G10" s="172"/>
      <c r="H10" s="173"/>
    </row>
    <row r="11" spans="1:8">
      <c r="A11" s="154" t="s">
        <v>549</v>
      </c>
      <c r="B11" s="159"/>
      <c r="C11" s="160"/>
      <c r="D11" s="161">
        <v>30405</v>
      </c>
      <c r="E11" s="162"/>
      <c r="F11" s="163">
        <v>44161</v>
      </c>
      <c r="G11" s="164"/>
      <c r="H11" s="165"/>
    </row>
    <row r="12" spans="1:8">
      <c r="A12" s="166"/>
      <c r="B12" s="167"/>
      <c r="C12" s="174"/>
      <c r="D12" s="169">
        <v>18587</v>
      </c>
      <c r="E12" s="170"/>
      <c r="F12" s="171">
        <v>23644</v>
      </c>
      <c r="G12" s="172"/>
      <c r="H12" s="173"/>
    </row>
    <row r="13" spans="1:8">
      <c r="A13" s="154"/>
      <c r="B13" s="159"/>
      <c r="C13" s="175"/>
      <c r="D13" s="176">
        <v>35132</v>
      </c>
      <c r="E13" s="177"/>
      <c r="F13" s="178">
        <v>42751</v>
      </c>
      <c r="G13" s="179"/>
      <c r="H13" s="165"/>
    </row>
    <row r="14" spans="1:8">
      <c r="A14" s="166"/>
      <c r="B14" s="167"/>
      <c r="C14" s="168"/>
      <c r="D14" s="169">
        <v>19052</v>
      </c>
      <c r="E14" s="170"/>
      <c r="F14" s="171">
        <v>23193</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8.85</v>
      </c>
      <c r="C19" s="180">
        <f>ROUND(VALUE(SUBSTITUTE(実質収支比率等に係る経年分析!G$48,"▲","-")),2)</f>
        <v>10.99</v>
      </c>
      <c r="D19" s="180">
        <f>ROUND(VALUE(SUBSTITUTE(実質収支比率等に係る経年分析!H$48,"▲","-")),2)</f>
        <v>8.1999999999999993</v>
      </c>
      <c r="E19" s="180">
        <f>ROUND(VALUE(SUBSTITUTE(実質収支比率等に係る経年分析!I$48,"▲","-")),2)</f>
        <v>9.8800000000000008</v>
      </c>
      <c r="F19" s="180">
        <f>ROUND(VALUE(SUBSTITUTE(実質収支比率等に係る経年分析!J$48,"▲","-")),2)</f>
        <v>7.85</v>
      </c>
    </row>
    <row r="20" spans="1:11">
      <c r="A20" s="180" t="s">
        <v>55</v>
      </c>
      <c r="B20" s="180">
        <f>ROUND(VALUE(SUBSTITUTE(実質収支比率等に係る経年分析!F$47,"▲","-")),2)</f>
        <v>9.33</v>
      </c>
      <c r="C20" s="180">
        <f>ROUND(VALUE(SUBSTITUTE(実質収支比率等に係る経年分析!G$47,"▲","-")),2)</f>
        <v>11.63</v>
      </c>
      <c r="D20" s="180">
        <f>ROUND(VALUE(SUBSTITUTE(実質収支比率等に係る経年分析!H$47,"▲","-")),2)</f>
        <v>13.7</v>
      </c>
      <c r="E20" s="180">
        <f>ROUND(VALUE(SUBSTITUTE(実質収支比率等に係る経年分析!I$47,"▲","-")),2)</f>
        <v>16.05</v>
      </c>
      <c r="F20" s="180">
        <f>ROUND(VALUE(SUBSTITUTE(実質収支比率等に係る経年分析!J$47,"▲","-")),2)</f>
        <v>21.88</v>
      </c>
    </row>
    <row r="21" spans="1:11">
      <c r="A21" s="180" t="s">
        <v>56</v>
      </c>
      <c r="B21" s="180">
        <f>IF(ISNUMBER(VALUE(SUBSTITUTE(実質収支比率等に係る経年分析!F$49,"▲","-"))),ROUND(VALUE(SUBSTITUTE(実質収支比率等に係る経年分析!F$49,"▲","-")),2),NA())</f>
        <v>3</v>
      </c>
      <c r="C21" s="180">
        <f>IF(ISNUMBER(VALUE(SUBSTITUTE(実質収支比率等に係る経年分析!G$49,"▲","-"))),ROUND(VALUE(SUBSTITUTE(実質収支比率等に係る経年分析!G$49,"▲","-")),2),NA())</f>
        <v>4.3099999999999996</v>
      </c>
      <c r="D21" s="180">
        <f>IF(ISNUMBER(VALUE(SUBSTITUTE(実質収支比率等に係る経年分析!H$49,"▲","-"))),ROUND(VALUE(SUBSTITUTE(実質収支比率等に係る経年分析!H$49,"▲","-")),2),NA())</f>
        <v>-1.01</v>
      </c>
      <c r="E21" s="180">
        <f>IF(ISNUMBER(VALUE(SUBSTITUTE(実質収支比率等に係る経年分析!I$49,"▲","-"))),ROUND(VALUE(SUBSTITUTE(実質収支比率等に係る経年分析!I$49,"▲","-")),2),NA())</f>
        <v>4.4000000000000004</v>
      </c>
      <c r="F21" s="180">
        <f>IF(ISNUMBER(VALUE(SUBSTITUTE(実質収支比率等に係る経年分析!J$49,"▲","-"))),ROUND(VALUE(SUBSTITUTE(実質収支比率等に係る経年分析!J$49,"▲","-")),2),NA())</f>
        <v>4.5999999999999996</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0.14000000000000001</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0.28000000000000003</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0.35</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1.94</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0.03</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0.06</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0.09</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0.14000000000000001</v>
      </c>
    </row>
    <row r="33" spans="1:16">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0.53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0.61</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0.38</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0.17</v>
      </c>
    </row>
    <row r="34" spans="1:16">
      <c r="A34" s="181" t="str">
        <f>IF(連結実質赤字比率に係る赤字・黒字の構成分析!C$36="",NA(),連結実質赤字比率に係る赤字・黒字の構成分析!C$36)</f>
        <v>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0.23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0.74</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0.43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0.19</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0.52</v>
      </c>
    </row>
    <row r="35" spans="1:16">
      <c r="A35" s="181" t="str">
        <f>IF(連結実質赤字比率に係る赤字・黒字の構成分析!C$35="",NA(),連結実質赤字比率に係る赤字・黒字の構成分析!C$35)</f>
        <v>下水道事業会計</v>
      </c>
      <c r="B35" s="181" t="e">
        <f>IF(ROUND(VALUE(SUBSTITUTE(連結実質赤字比率に係る赤字・黒字の構成分析!F$35,"▲", "-")), 2) &lt; 0, ABS(ROUND(VALUE(SUBSTITUTE(連結実質赤字比率に係る赤字・黒字の構成分析!F$35,"▲", "-")), 2)), NA())</f>
        <v>#VALUE!</v>
      </c>
      <c r="C35" s="181" t="e">
        <f>IF(ROUND(VALUE(SUBSTITUTE(連結実質赤字比率に係る赤字・黒字の構成分析!F$35,"▲", "-")), 2) &gt;= 0, ABS(ROUND(VALUE(SUBSTITUTE(連結実質赤字比率に係る赤字・黒字の構成分析!F$35,"▲", "-")), 2)), NA())</f>
        <v>#VALUE!</v>
      </c>
      <c r="D35" s="181" t="e">
        <f>IF(ROUND(VALUE(SUBSTITUTE(連結実質赤字比率に係る赤字・黒字の構成分析!G$35,"▲", "-")), 2) &lt; 0, ABS(ROUND(VALUE(SUBSTITUTE(連結実質赤字比率に係る赤字・黒字の構成分析!G$35,"▲", "-")), 2)), NA())</f>
        <v>#VALUE!</v>
      </c>
      <c r="E35" s="181" t="e">
        <f>IF(ROUND(VALUE(SUBSTITUTE(連結実質赤字比率に係る赤字・黒字の構成分析!G$35,"▲", "-")), 2) &gt;= 0, ABS(ROUND(VALUE(SUBSTITUTE(連結実質赤字比率に係る赤字・黒字の構成分析!G$35,"▲", "-")), 2)), NA())</f>
        <v>#VALUE!</v>
      </c>
      <c r="F35" s="181" t="e">
        <f>IF(ROUND(VALUE(SUBSTITUTE(連結実質赤字比率に係る赤字・黒字の構成分析!H$35,"▲", "-")), 2) &lt; 0, ABS(ROUND(VALUE(SUBSTITUTE(連結実質赤字比率に係る赤字・黒字の構成分析!H$35,"▲", "-")), 2)), NA())</f>
        <v>#VALUE!</v>
      </c>
      <c r="G35" s="181" t="e">
        <f>IF(ROUND(VALUE(SUBSTITUTE(連結実質赤字比率に係る赤字・黒字の構成分析!H$35,"▲", "-")), 2) &gt;= 0, ABS(ROUND(VALUE(SUBSTITUTE(連結実質赤字比率に係る赤字・黒字の構成分析!H$35,"▲", "-")), 2)), NA())</f>
        <v>#VALUE!</v>
      </c>
      <c r="H35" s="181" t="e">
        <f>IF(ROUND(VALUE(SUBSTITUTE(連結実質赤字比率に係る赤字・黒字の構成分析!I$35,"▲", "-")), 2) &lt; 0, ABS(ROUND(VALUE(SUBSTITUTE(連結実質赤字比率に係る赤字・黒字の構成分析!I$35,"▲", "-")), 2)), NA())</f>
        <v>#VALUE!</v>
      </c>
      <c r="I35" s="181" t="e">
        <f>IF(ROUND(VALUE(SUBSTITUTE(連結実質赤字比率に係る赤字・黒字の構成分析!I$35,"▲", "-")), 2) &gt;= 0, ABS(ROUND(VALUE(SUBSTITUTE(連結実質赤字比率に係る赤字・黒字の構成分析!I$35,"▲", "-")), 2)), NA())</f>
        <v>#VALUE!</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2.58</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8.84</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10.99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8.19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9.8699999999999992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7.84</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2263</v>
      </c>
      <c r="E42" s="182"/>
      <c r="F42" s="182"/>
      <c r="G42" s="182">
        <f>'実質公債費比率（分子）の構造'!L$52</f>
        <v>2327</v>
      </c>
      <c r="H42" s="182"/>
      <c r="I42" s="182"/>
      <c r="J42" s="182">
        <f>'実質公債費比率（分子）の構造'!M$52</f>
        <v>2244</v>
      </c>
      <c r="K42" s="182"/>
      <c r="L42" s="182"/>
      <c r="M42" s="182">
        <f>'実質公債費比率（分子）の構造'!N$52</f>
        <v>2182</v>
      </c>
      <c r="N42" s="182"/>
      <c r="O42" s="182"/>
      <c r="P42" s="182">
        <f>'実質公債費比率（分子）の構造'!O$52</f>
        <v>2128</v>
      </c>
    </row>
    <row r="43" spans="1:16">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65</v>
      </c>
      <c r="B44" s="182">
        <f>'実質公債費比率（分子）の構造'!K$50</f>
        <v>12</v>
      </c>
      <c r="C44" s="182"/>
      <c r="D44" s="182"/>
      <c r="E44" s="182">
        <f>'実質公債費比率（分子）の構造'!L$50</f>
        <v>25</v>
      </c>
      <c r="F44" s="182"/>
      <c r="G44" s="182"/>
      <c r="H44" s="182">
        <f>'実質公債費比率（分子）の構造'!M$50</f>
        <v>123</v>
      </c>
      <c r="I44" s="182"/>
      <c r="J44" s="182"/>
      <c r="K44" s="182">
        <f>'実質公債費比率（分子）の構造'!N$50</f>
        <v>9</v>
      </c>
      <c r="L44" s="182"/>
      <c r="M44" s="182"/>
      <c r="N44" s="182">
        <f>'実質公債費比率（分子）の構造'!O$50</f>
        <v>5</v>
      </c>
      <c r="O44" s="182"/>
      <c r="P44" s="182"/>
    </row>
    <row r="45" spans="1:16">
      <c r="A45" s="182" t="s">
        <v>66</v>
      </c>
      <c r="B45" s="182">
        <f>'実質公債費比率（分子）の構造'!K$49</f>
        <v>42</v>
      </c>
      <c r="C45" s="182"/>
      <c r="D45" s="182"/>
      <c r="E45" s="182">
        <f>'実質公債費比率（分子）の構造'!L$49</f>
        <v>40</v>
      </c>
      <c r="F45" s="182"/>
      <c r="G45" s="182"/>
      <c r="H45" s="182">
        <f>'実質公債費比率（分子）の構造'!M$49</f>
        <v>36</v>
      </c>
      <c r="I45" s="182"/>
      <c r="J45" s="182"/>
      <c r="K45" s="182">
        <f>'実質公債費比率（分子）の構造'!N$49</f>
        <v>31</v>
      </c>
      <c r="L45" s="182"/>
      <c r="M45" s="182"/>
      <c r="N45" s="182">
        <f>'実質公債費比率（分子）の構造'!O$49</f>
        <v>21</v>
      </c>
      <c r="O45" s="182"/>
      <c r="P45" s="182"/>
    </row>
    <row r="46" spans="1:16">
      <c r="A46" s="182" t="s">
        <v>67</v>
      </c>
      <c r="B46" s="182">
        <f>'実質公債費比率（分子）の構造'!K$48</f>
        <v>101</v>
      </c>
      <c r="C46" s="182"/>
      <c r="D46" s="182"/>
      <c r="E46" s="182">
        <f>'実質公債費比率（分子）の構造'!L$48</f>
        <v>97</v>
      </c>
      <c r="F46" s="182"/>
      <c r="G46" s="182"/>
      <c r="H46" s="182">
        <f>'実質公債費比率（分子）の構造'!M$48</f>
        <v>96</v>
      </c>
      <c r="I46" s="182"/>
      <c r="J46" s="182"/>
      <c r="K46" s="182">
        <f>'実質公債費比率（分子）の構造'!N$48</f>
        <v>91</v>
      </c>
      <c r="L46" s="182"/>
      <c r="M46" s="182"/>
      <c r="N46" s="182">
        <f>'実質公債費比率（分子）の構造'!O$48</f>
        <v>117</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2672</v>
      </c>
      <c r="C49" s="182"/>
      <c r="D49" s="182"/>
      <c r="E49" s="182">
        <f>'実質公債費比率（分子）の構造'!L$45</f>
        <v>2680</v>
      </c>
      <c r="F49" s="182"/>
      <c r="G49" s="182"/>
      <c r="H49" s="182">
        <f>'実質公債費比率（分子）の構造'!M$45</f>
        <v>2503</v>
      </c>
      <c r="I49" s="182"/>
      <c r="J49" s="182"/>
      <c r="K49" s="182">
        <f>'実質公債費比率（分子）の構造'!N$45</f>
        <v>2375</v>
      </c>
      <c r="L49" s="182"/>
      <c r="M49" s="182"/>
      <c r="N49" s="182">
        <f>'実質公債費比率（分子）の構造'!O$45</f>
        <v>2305</v>
      </c>
      <c r="O49" s="182"/>
      <c r="P49" s="182"/>
    </row>
    <row r="50" spans="1:16">
      <c r="A50" s="182" t="s">
        <v>71</v>
      </c>
      <c r="B50" s="182" t="e">
        <f>NA()</f>
        <v>#N/A</v>
      </c>
      <c r="C50" s="182">
        <f>IF(ISNUMBER('実質公債費比率（分子）の構造'!K$53),'実質公債費比率（分子）の構造'!K$53,NA())</f>
        <v>564</v>
      </c>
      <c r="D50" s="182" t="e">
        <f>NA()</f>
        <v>#N/A</v>
      </c>
      <c r="E50" s="182" t="e">
        <f>NA()</f>
        <v>#N/A</v>
      </c>
      <c r="F50" s="182">
        <f>IF(ISNUMBER('実質公債費比率（分子）の構造'!L$53),'実質公債費比率（分子）の構造'!L$53,NA())</f>
        <v>515</v>
      </c>
      <c r="G50" s="182" t="e">
        <f>NA()</f>
        <v>#N/A</v>
      </c>
      <c r="H50" s="182" t="e">
        <f>NA()</f>
        <v>#N/A</v>
      </c>
      <c r="I50" s="182">
        <f>IF(ISNUMBER('実質公債費比率（分子）の構造'!M$53),'実質公債費比率（分子）の構造'!M$53,NA())</f>
        <v>514</v>
      </c>
      <c r="J50" s="182" t="e">
        <f>NA()</f>
        <v>#N/A</v>
      </c>
      <c r="K50" s="182" t="e">
        <f>NA()</f>
        <v>#N/A</v>
      </c>
      <c r="L50" s="182">
        <f>IF(ISNUMBER('実質公債費比率（分子）の構造'!N$53),'実質公債費比率（分子）の構造'!N$53,NA())</f>
        <v>324</v>
      </c>
      <c r="M50" s="182" t="e">
        <f>NA()</f>
        <v>#N/A</v>
      </c>
      <c r="N50" s="182" t="e">
        <f>NA()</f>
        <v>#N/A</v>
      </c>
      <c r="O50" s="182">
        <f>IF(ISNUMBER('実質公債費比率（分子）の構造'!O$53),'実質公債費比率（分子）の構造'!O$53,NA())</f>
        <v>320</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12349</v>
      </c>
      <c r="E56" s="181"/>
      <c r="F56" s="181"/>
      <c r="G56" s="181">
        <f>'将来負担比率（分子）の構造'!J$52</f>
        <v>11097</v>
      </c>
      <c r="H56" s="181"/>
      <c r="I56" s="181"/>
      <c r="J56" s="181">
        <f>'将来負担比率（分子）の構造'!K$52</f>
        <v>10245</v>
      </c>
      <c r="K56" s="181"/>
      <c r="L56" s="181"/>
      <c r="M56" s="181">
        <f>'将来負担比率（分子）の構造'!L$52</f>
        <v>10029</v>
      </c>
      <c r="N56" s="181"/>
      <c r="O56" s="181"/>
      <c r="P56" s="181">
        <f>'将来負担比率（分子）の構造'!M$52</f>
        <v>8908</v>
      </c>
    </row>
    <row r="57" spans="1:16">
      <c r="A57" s="181" t="s">
        <v>42</v>
      </c>
      <c r="B57" s="181"/>
      <c r="C57" s="181"/>
      <c r="D57" s="181">
        <f>'将来負担比率（分子）の構造'!I$51</f>
        <v>7698</v>
      </c>
      <c r="E57" s="181"/>
      <c r="F57" s="181"/>
      <c r="G57" s="181">
        <f>'将来負担比率（分子）の構造'!J$51</f>
        <v>7399</v>
      </c>
      <c r="H57" s="181"/>
      <c r="I57" s="181"/>
      <c r="J57" s="181">
        <f>'将来負担比率（分子）の構造'!K$51</f>
        <v>7492</v>
      </c>
      <c r="K57" s="181"/>
      <c r="L57" s="181"/>
      <c r="M57" s="181">
        <f>'将来負担比率（分子）の構造'!L$51</f>
        <v>7101</v>
      </c>
      <c r="N57" s="181"/>
      <c r="O57" s="181"/>
      <c r="P57" s="181">
        <f>'将来負担比率（分子）の構造'!M$51</f>
        <v>6508</v>
      </c>
    </row>
    <row r="58" spans="1:16">
      <c r="A58" s="181" t="s">
        <v>41</v>
      </c>
      <c r="B58" s="181"/>
      <c r="C58" s="181"/>
      <c r="D58" s="181">
        <f>'将来負担比率（分子）の構造'!I$50</f>
        <v>7062</v>
      </c>
      <c r="E58" s="181"/>
      <c r="F58" s="181"/>
      <c r="G58" s="181">
        <f>'将来負担比率（分子）の構造'!J$50</f>
        <v>8011</v>
      </c>
      <c r="H58" s="181"/>
      <c r="I58" s="181"/>
      <c r="J58" s="181">
        <f>'将来負担比率（分子）の構造'!K$50</f>
        <v>8978</v>
      </c>
      <c r="K58" s="181"/>
      <c r="L58" s="181"/>
      <c r="M58" s="181">
        <f>'将来負担比率（分子）の構造'!L$50</f>
        <v>9141</v>
      </c>
      <c r="N58" s="181"/>
      <c r="O58" s="181"/>
      <c r="P58" s="181">
        <f>'将来負担比率（分子）の構造'!M$50</f>
        <v>10440</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3885</v>
      </c>
      <c r="C62" s="181"/>
      <c r="D62" s="181"/>
      <c r="E62" s="181">
        <f>'将来負担比率（分子）の構造'!J$45</f>
        <v>3836</v>
      </c>
      <c r="F62" s="181"/>
      <c r="G62" s="181"/>
      <c r="H62" s="181">
        <f>'将来負担比率（分子）の構造'!K$45</f>
        <v>3928</v>
      </c>
      <c r="I62" s="181"/>
      <c r="J62" s="181"/>
      <c r="K62" s="181">
        <f>'将来負担比率（分子）の構造'!L$45</f>
        <v>4052</v>
      </c>
      <c r="L62" s="181"/>
      <c r="M62" s="181"/>
      <c r="N62" s="181">
        <f>'将来負担比率（分子）の構造'!M$45</f>
        <v>4255</v>
      </c>
      <c r="O62" s="181"/>
      <c r="P62" s="181"/>
    </row>
    <row r="63" spans="1:16">
      <c r="A63" s="181" t="s">
        <v>34</v>
      </c>
      <c r="B63" s="181">
        <f>'将来負担比率（分子）の構造'!I$44</f>
        <v>172</v>
      </c>
      <c r="C63" s="181"/>
      <c r="D63" s="181"/>
      <c r="E63" s="181">
        <f>'将来負担比率（分子）の構造'!J$44</f>
        <v>133</v>
      </c>
      <c r="F63" s="181"/>
      <c r="G63" s="181"/>
      <c r="H63" s="181">
        <f>'将来負担比率（分子）の構造'!K$44</f>
        <v>1012</v>
      </c>
      <c r="I63" s="181"/>
      <c r="J63" s="181"/>
      <c r="K63" s="181">
        <f>'将来負担比率（分子）の構造'!L$44</f>
        <v>3887</v>
      </c>
      <c r="L63" s="181"/>
      <c r="M63" s="181"/>
      <c r="N63" s="181">
        <f>'将来負担比率（分子）の構造'!M$44</f>
        <v>3864</v>
      </c>
      <c r="O63" s="181"/>
      <c r="P63" s="181"/>
    </row>
    <row r="64" spans="1:16">
      <c r="A64" s="181" t="s">
        <v>33</v>
      </c>
      <c r="B64" s="181">
        <f>'将来負担比率（分子）の構造'!I$43</f>
        <v>1055</v>
      </c>
      <c r="C64" s="181"/>
      <c r="D64" s="181"/>
      <c r="E64" s="181">
        <f>'将来負担比率（分子）の構造'!J$43</f>
        <v>987</v>
      </c>
      <c r="F64" s="181"/>
      <c r="G64" s="181"/>
      <c r="H64" s="181">
        <f>'将来負担比率（分子）の構造'!K$43</f>
        <v>917</v>
      </c>
      <c r="I64" s="181"/>
      <c r="J64" s="181"/>
      <c r="K64" s="181">
        <f>'将来負担比率（分子）の構造'!L$43</f>
        <v>845</v>
      </c>
      <c r="L64" s="181"/>
      <c r="M64" s="181"/>
      <c r="N64" s="181">
        <f>'将来負担比率（分子）の構造'!M$43</f>
        <v>877</v>
      </c>
      <c r="O64" s="181"/>
      <c r="P64" s="181"/>
    </row>
    <row r="65" spans="1:16">
      <c r="A65" s="181" t="s">
        <v>32</v>
      </c>
      <c r="B65" s="181">
        <f>'将来負担比率（分子）の構造'!I$42</f>
        <v>1623</v>
      </c>
      <c r="C65" s="181"/>
      <c r="D65" s="181"/>
      <c r="E65" s="181">
        <f>'将来負担比率（分子）の構造'!J$42</f>
        <v>1661</v>
      </c>
      <c r="F65" s="181"/>
      <c r="G65" s="181"/>
      <c r="H65" s="181">
        <f>'将来負担比率（分子）の構造'!K$42</f>
        <v>943</v>
      </c>
      <c r="I65" s="181"/>
      <c r="J65" s="181"/>
      <c r="K65" s="181">
        <f>'将来負担比率（分子）の構造'!L$42</f>
        <v>666</v>
      </c>
      <c r="L65" s="181"/>
      <c r="M65" s="181"/>
      <c r="N65" s="181">
        <f>'将来負担比率（分子）の構造'!M$42</f>
        <v>637</v>
      </c>
      <c r="O65" s="181"/>
      <c r="P65" s="181"/>
    </row>
    <row r="66" spans="1:16">
      <c r="A66" s="181" t="s">
        <v>31</v>
      </c>
      <c r="B66" s="181">
        <f>'将来負担比率（分子）の構造'!I$41</f>
        <v>24201</v>
      </c>
      <c r="C66" s="181"/>
      <c r="D66" s="181"/>
      <c r="E66" s="181">
        <f>'将来負担比率（分子）の構造'!J$41</f>
        <v>21915</v>
      </c>
      <c r="F66" s="181"/>
      <c r="G66" s="181"/>
      <c r="H66" s="181">
        <f>'将来負担比率（分子）の構造'!K$41</f>
        <v>21511</v>
      </c>
      <c r="I66" s="181"/>
      <c r="J66" s="181"/>
      <c r="K66" s="181">
        <f>'将来負担比率（分子）の構造'!L$41</f>
        <v>20636</v>
      </c>
      <c r="L66" s="181"/>
      <c r="M66" s="181"/>
      <c r="N66" s="181">
        <f>'将来負担比率（分子）の構造'!M$41</f>
        <v>19283</v>
      </c>
      <c r="O66" s="181"/>
      <c r="P66" s="181"/>
    </row>
    <row r="67" spans="1:16">
      <c r="A67" s="181" t="s">
        <v>75</v>
      </c>
      <c r="B67" s="181" t="e">
        <f>NA()</f>
        <v>#N/A</v>
      </c>
      <c r="C67" s="181">
        <f>IF(ISNUMBER('将来負担比率（分子）の構造'!I$53), IF('将来負担比率（分子）の構造'!I$53 &lt; 0, 0, '将来負担比率（分子）の構造'!I$53), NA())</f>
        <v>3827</v>
      </c>
      <c r="D67" s="181" t="e">
        <f>NA()</f>
        <v>#N/A</v>
      </c>
      <c r="E67" s="181" t="e">
        <f>NA()</f>
        <v>#N/A</v>
      </c>
      <c r="F67" s="181">
        <f>IF(ISNUMBER('将来負担比率（分子）の構造'!J$53), IF('将来負担比率（分子）の構造'!J$53 &lt; 0, 0, '将来負担比率（分子）の構造'!J$53), NA())</f>
        <v>2025</v>
      </c>
      <c r="G67" s="181" t="e">
        <f>NA()</f>
        <v>#N/A</v>
      </c>
      <c r="H67" s="181" t="e">
        <f>NA()</f>
        <v>#N/A</v>
      </c>
      <c r="I67" s="181">
        <f>IF(ISNUMBER('将来負担比率（分子）の構造'!K$53), IF('将来負担比率（分子）の構造'!K$53 &lt; 0, 0, '将来負担比率（分子）の構造'!K$53), NA())</f>
        <v>1596</v>
      </c>
      <c r="J67" s="181" t="e">
        <f>NA()</f>
        <v>#N/A</v>
      </c>
      <c r="K67" s="181" t="e">
        <f>NA()</f>
        <v>#N/A</v>
      </c>
      <c r="L67" s="181">
        <f>IF(ISNUMBER('将来負担比率（分子）の構造'!L$53), IF('将来負担比率（分子）の構造'!L$53 &lt; 0, 0, '将来負担比率（分子）の構造'!L$53), NA())</f>
        <v>3813</v>
      </c>
      <c r="M67" s="181" t="e">
        <f>NA()</f>
        <v>#N/A</v>
      </c>
      <c r="N67" s="181" t="e">
        <f>NA()</f>
        <v>#N/A</v>
      </c>
      <c r="O67" s="181">
        <f>IF(ISNUMBER('将来負担比率（分子）の構造'!M$53), IF('将来負担比率（分子）の構造'!M$53 &lt; 0, 0, '将来負担比率（分子）の構造'!M$53), NA())</f>
        <v>3059</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3034</v>
      </c>
      <c r="C72" s="185">
        <f>基金残高に係る経年分析!G55</f>
        <v>3614</v>
      </c>
      <c r="D72" s="185">
        <f>基金残高に係る経年分析!H55</f>
        <v>5084</v>
      </c>
    </row>
    <row r="73" spans="1:16">
      <c r="A73" s="184" t="s">
        <v>78</v>
      </c>
      <c r="B73" s="185" t="str">
        <f>基金残高に係る経年分析!F56</f>
        <v>-</v>
      </c>
      <c r="C73" s="185" t="str">
        <f>基金残高に係る経年分析!G56</f>
        <v>-</v>
      </c>
      <c r="D73" s="185" t="str">
        <f>基金残高に係る経年分析!H56</f>
        <v>-</v>
      </c>
    </row>
    <row r="74" spans="1:16">
      <c r="A74" s="184" t="s">
        <v>79</v>
      </c>
      <c r="B74" s="185">
        <f>基金残高に係る経年分析!F57</f>
        <v>5274</v>
      </c>
      <c r="C74" s="185">
        <f>基金残高に係る経年分析!G57</f>
        <v>4843</v>
      </c>
      <c r="D74" s="185">
        <f>基金残高に係る経年分析!H57</f>
        <v>4792</v>
      </c>
    </row>
  </sheetData>
  <sheetProtection algorithmName="SHA-512" hashValue="DtNKhfjg80IbvMDGNh5owMwXa04dMG2RFt5U/gf7cau+RlQdnmhsp35jGfMCvjsTGubKIKuJJrb9blbgDWRdxg==" saltValue="mVdHNw1vqiFJdM5XzojhT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211</v>
      </c>
      <c r="DI1" s="662"/>
      <c r="DJ1" s="662"/>
      <c r="DK1" s="662"/>
      <c r="DL1" s="662"/>
      <c r="DM1" s="662"/>
      <c r="DN1" s="663"/>
      <c r="DO1" s="226"/>
      <c r="DP1" s="661" t="s">
        <v>212</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64" t="s">
        <v>214</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215</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216</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c r="B4" s="664" t="s">
        <v>1</v>
      </c>
      <c r="C4" s="665"/>
      <c r="D4" s="665"/>
      <c r="E4" s="665"/>
      <c r="F4" s="665"/>
      <c r="G4" s="665"/>
      <c r="H4" s="665"/>
      <c r="I4" s="665"/>
      <c r="J4" s="665"/>
      <c r="K4" s="665"/>
      <c r="L4" s="665"/>
      <c r="M4" s="665"/>
      <c r="N4" s="665"/>
      <c r="O4" s="665"/>
      <c r="P4" s="665"/>
      <c r="Q4" s="666"/>
      <c r="R4" s="664" t="s">
        <v>217</v>
      </c>
      <c r="S4" s="665"/>
      <c r="T4" s="665"/>
      <c r="U4" s="665"/>
      <c r="V4" s="665"/>
      <c r="W4" s="665"/>
      <c r="X4" s="665"/>
      <c r="Y4" s="666"/>
      <c r="Z4" s="664" t="s">
        <v>218</v>
      </c>
      <c r="AA4" s="665"/>
      <c r="AB4" s="665"/>
      <c r="AC4" s="666"/>
      <c r="AD4" s="664" t="s">
        <v>219</v>
      </c>
      <c r="AE4" s="665"/>
      <c r="AF4" s="665"/>
      <c r="AG4" s="665"/>
      <c r="AH4" s="665"/>
      <c r="AI4" s="665"/>
      <c r="AJ4" s="665"/>
      <c r="AK4" s="666"/>
      <c r="AL4" s="664" t="s">
        <v>218</v>
      </c>
      <c r="AM4" s="665"/>
      <c r="AN4" s="665"/>
      <c r="AO4" s="666"/>
      <c r="AP4" s="670" t="s">
        <v>220</v>
      </c>
      <c r="AQ4" s="670"/>
      <c r="AR4" s="670"/>
      <c r="AS4" s="670"/>
      <c r="AT4" s="670"/>
      <c r="AU4" s="670"/>
      <c r="AV4" s="670"/>
      <c r="AW4" s="670"/>
      <c r="AX4" s="670"/>
      <c r="AY4" s="670"/>
      <c r="AZ4" s="670"/>
      <c r="BA4" s="670"/>
      <c r="BB4" s="670"/>
      <c r="BC4" s="670"/>
      <c r="BD4" s="670"/>
      <c r="BE4" s="670"/>
      <c r="BF4" s="670"/>
      <c r="BG4" s="670" t="s">
        <v>221</v>
      </c>
      <c r="BH4" s="670"/>
      <c r="BI4" s="670"/>
      <c r="BJ4" s="670"/>
      <c r="BK4" s="670"/>
      <c r="BL4" s="670"/>
      <c r="BM4" s="670"/>
      <c r="BN4" s="670"/>
      <c r="BO4" s="670" t="s">
        <v>218</v>
      </c>
      <c r="BP4" s="670"/>
      <c r="BQ4" s="670"/>
      <c r="BR4" s="670"/>
      <c r="BS4" s="670" t="s">
        <v>222</v>
      </c>
      <c r="BT4" s="670"/>
      <c r="BU4" s="670"/>
      <c r="BV4" s="670"/>
      <c r="BW4" s="670"/>
      <c r="BX4" s="670"/>
      <c r="BY4" s="670"/>
      <c r="BZ4" s="670"/>
      <c r="CA4" s="670"/>
      <c r="CB4" s="670"/>
      <c r="CD4" s="667" t="s">
        <v>223</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c r="B5" s="671" t="s">
        <v>224</v>
      </c>
      <c r="C5" s="672"/>
      <c r="D5" s="672"/>
      <c r="E5" s="672"/>
      <c r="F5" s="672"/>
      <c r="G5" s="672"/>
      <c r="H5" s="672"/>
      <c r="I5" s="672"/>
      <c r="J5" s="672"/>
      <c r="K5" s="672"/>
      <c r="L5" s="672"/>
      <c r="M5" s="672"/>
      <c r="N5" s="672"/>
      <c r="O5" s="672"/>
      <c r="P5" s="672"/>
      <c r="Q5" s="673"/>
      <c r="R5" s="674">
        <v>21827142</v>
      </c>
      <c r="S5" s="675"/>
      <c r="T5" s="675"/>
      <c r="U5" s="675"/>
      <c r="V5" s="675"/>
      <c r="W5" s="675"/>
      <c r="X5" s="675"/>
      <c r="Y5" s="676"/>
      <c r="Z5" s="677">
        <v>36.200000000000003</v>
      </c>
      <c r="AA5" s="677"/>
      <c r="AB5" s="677"/>
      <c r="AC5" s="677"/>
      <c r="AD5" s="678">
        <v>19965761</v>
      </c>
      <c r="AE5" s="678"/>
      <c r="AF5" s="678"/>
      <c r="AG5" s="678"/>
      <c r="AH5" s="678"/>
      <c r="AI5" s="678"/>
      <c r="AJ5" s="678"/>
      <c r="AK5" s="678"/>
      <c r="AL5" s="679">
        <v>85.7</v>
      </c>
      <c r="AM5" s="680"/>
      <c r="AN5" s="680"/>
      <c r="AO5" s="681"/>
      <c r="AP5" s="671" t="s">
        <v>225</v>
      </c>
      <c r="AQ5" s="672"/>
      <c r="AR5" s="672"/>
      <c r="AS5" s="672"/>
      <c r="AT5" s="672"/>
      <c r="AU5" s="672"/>
      <c r="AV5" s="672"/>
      <c r="AW5" s="672"/>
      <c r="AX5" s="672"/>
      <c r="AY5" s="672"/>
      <c r="AZ5" s="672"/>
      <c r="BA5" s="672"/>
      <c r="BB5" s="672"/>
      <c r="BC5" s="672"/>
      <c r="BD5" s="672"/>
      <c r="BE5" s="672"/>
      <c r="BF5" s="673"/>
      <c r="BG5" s="685">
        <v>19965761</v>
      </c>
      <c r="BH5" s="686"/>
      <c r="BI5" s="686"/>
      <c r="BJ5" s="686"/>
      <c r="BK5" s="686"/>
      <c r="BL5" s="686"/>
      <c r="BM5" s="686"/>
      <c r="BN5" s="687"/>
      <c r="BO5" s="688">
        <v>91.5</v>
      </c>
      <c r="BP5" s="688"/>
      <c r="BQ5" s="688"/>
      <c r="BR5" s="688"/>
      <c r="BS5" s="689">
        <v>44372</v>
      </c>
      <c r="BT5" s="689"/>
      <c r="BU5" s="689"/>
      <c r="BV5" s="689"/>
      <c r="BW5" s="689"/>
      <c r="BX5" s="689"/>
      <c r="BY5" s="689"/>
      <c r="BZ5" s="689"/>
      <c r="CA5" s="689"/>
      <c r="CB5" s="693"/>
      <c r="CD5" s="667" t="s">
        <v>220</v>
      </c>
      <c r="CE5" s="668"/>
      <c r="CF5" s="668"/>
      <c r="CG5" s="668"/>
      <c r="CH5" s="668"/>
      <c r="CI5" s="668"/>
      <c r="CJ5" s="668"/>
      <c r="CK5" s="668"/>
      <c r="CL5" s="668"/>
      <c r="CM5" s="668"/>
      <c r="CN5" s="668"/>
      <c r="CO5" s="668"/>
      <c r="CP5" s="668"/>
      <c r="CQ5" s="669"/>
      <c r="CR5" s="667" t="s">
        <v>226</v>
      </c>
      <c r="CS5" s="668"/>
      <c r="CT5" s="668"/>
      <c r="CU5" s="668"/>
      <c r="CV5" s="668"/>
      <c r="CW5" s="668"/>
      <c r="CX5" s="668"/>
      <c r="CY5" s="669"/>
      <c r="CZ5" s="667" t="s">
        <v>218</v>
      </c>
      <c r="DA5" s="668"/>
      <c r="DB5" s="668"/>
      <c r="DC5" s="669"/>
      <c r="DD5" s="667" t="s">
        <v>227</v>
      </c>
      <c r="DE5" s="668"/>
      <c r="DF5" s="668"/>
      <c r="DG5" s="668"/>
      <c r="DH5" s="668"/>
      <c r="DI5" s="668"/>
      <c r="DJ5" s="668"/>
      <c r="DK5" s="668"/>
      <c r="DL5" s="668"/>
      <c r="DM5" s="668"/>
      <c r="DN5" s="668"/>
      <c r="DO5" s="668"/>
      <c r="DP5" s="669"/>
      <c r="DQ5" s="667" t="s">
        <v>228</v>
      </c>
      <c r="DR5" s="668"/>
      <c r="DS5" s="668"/>
      <c r="DT5" s="668"/>
      <c r="DU5" s="668"/>
      <c r="DV5" s="668"/>
      <c r="DW5" s="668"/>
      <c r="DX5" s="668"/>
      <c r="DY5" s="668"/>
      <c r="DZ5" s="668"/>
      <c r="EA5" s="668"/>
      <c r="EB5" s="668"/>
      <c r="EC5" s="669"/>
    </row>
    <row r="6" spans="2:143" ht="11.25" customHeight="1">
      <c r="B6" s="682" t="s">
        <v>229</v>
      </c>
      <c r="C6" s="683"/>
      <c r="D6" s="683"/>
      <c r="E6" s="683"/>
      <c r="F6" s="683"/>
      <c r="G6" s="683"/>
      <c r="H6" s="683"/>
      <c r="I6" s="683"/>
      <c r="J6" s="683"/>
      <c r="K6" s="683"/>
      <c r="L6" s="683"/>
      <c r="M6" s="683"/>
      <c r="N6" s="683"/>
      <c r="O6" s="683"/>
      <c r="P6" s="683"/>
      <c r="Q6" s="684"/>
      <c r="R6" s="685">
        <v>169309</v>
      </c>
      <c r="S6" s="686"/>
      <c r="T6" s="686"/>
      <c r="U6" s="686"/>
      <c r="V6" s="686"/>
      <c r="W6" s="686"/>
      <c r="X6" s="686"/>
      <c r="Y6" s="687"/>
      <c r="Z6" s="688">
        <v>0.3</v>
      </c>
      <c r="AA6" s="688"/>
      <c r="AB6" s="688"/>
      <c r="AC6" s="688"/>
      <c r="AD6" s="689">
        <v>169309</v>
      </c>
      <c r="AE6" s="689"/>
      <c r="AF6" s="689"/>
      <c r="AG6" s="689"/>
      <c r="AH6" s="689"/>
      <c r="AI6" s="689"/>
      <c r="AJ6" s="689"/>
      <c r="AK6" s="689"/>
      <c r="AL6" s="690">
        <v>0.7</v>
      </c>
      <c r="AM6" s="691"/>
      <c r="AN6" s="691"/>
      <c r="AO6" s="692"/>
      <c r="AP6" s="682" t="s">
        <v>230</v>
      </c>
      <c r="AQ6" s="683"/>
      <c r="AR6" s="683"/>
      <c r="AS6" s="683"/>
      <c r="AT6" s="683"/>
      <c r="AU6" s="683"/>
      <c r="AV6" s="683"/>
      <c r="AW6" s="683"/>
      <c r="AX6" s="683"/>
      <c r="AY6" s="683"/>
      <c r="AZ6" s="683"/>
      <c r="BA6" s="683"/>
      <c r="BB6" s="683"/>
      <c r="BC6" s="683"/>
      <c r="BD6" s="683"/>
      <c r="BE6" s="683"/>
      <c r="BF6" s="684"/>
      <c r="BG6" s="685">
        <v>19965761</v>
      </c>
      <c r="BH6" s="686"/>
      <c r="BI6" s="686"/>
      <c r="BJ6" s="686"/>
      <c r="BK6" s="686"/>
      <c r="BL6" s="686"/>
      <c r="BM6" s="686"/>
      <c r="BN6" s="687"/>
      <c r="BO6" s="688">
        <v>91.5</v>
      </c>
      <c r="BP6" s="688"/>
      <c r="BQ6" s="688"/>
      <c r="BR6" s="688"/>
      <c r="BS6" s="689">
        <v>44372</v>
      </c>
      <c r="BT6" s="689"/>
      <c r="BU6" s="689"/>
      <c r="BV6" s="689"/>
      <c r="BW6" s="689"/>
      <c r="BX6" s="689"/>
      <c r="BY6" s="689"/>
      <c r="BZ6" s="689"/>
      <c r="CA6" s="689"/>
      <c r="CB6" s="693"/>
      <c r="CD6" s="696" t="s">
        <v>231</v>
      </c>
      <c r="CE6" s="697"/>
      <c r="CF6" s="697"/>
      <c r="CG6" s="697"/>
      <c r="CH6" s="697"/>
      <c r="CI6" s="697"/>
      <c r="CJ6" s="697"/>
      <c r="CK6" s="697"/>
      <c r="CL6" s="697"/>
      <c r="CM6" s="697"/>
      <c r="CN6" s="697"/>
      <c r="CO6" s="697"/>
      <c r="CP6" s="697"/>
      <c r="CQ6" s="698"/>
      <c r="CR6" s="685">
        <v>357573</v>
      </c>
      <c r="CS6" s="686"/>
      <c r="CT6" s="686"/>
      <c r="CU6" s="686"/>
      <c r="CV6" s="686"/>
      <c r="CW6" s="686"/>
      <c r="CX6" s="686"/>
      <c r="CY6" s="687"/>
      <c r="CZ6" s="679">
        <v>0.6</v>
      </c>
      <c r="DA6" s="680"/>
      <c r="DB6" s="680"/>
      <c r="DC6" s="699"/>
      <c r="DD6" s="694" t="s">
        <v>232</v>
      </c>
      <c r="DE6" s="686"/>
      <c r="DF6" s="686"/>
      <c r="DG6" s="686"/>
      <c r="DH6" s="686"/>
      <c r="DI6" s="686"/>
      <c r="DJ6" s="686"/>
      <c r="DK6" s="686"/>
      <c r="DL6" s="686"/>
      <c r="DM6" s="686"/>
      <c r="DN6" s="686"/>
      <c r="DO6" s="686"/>
      <c r="DP6" s="687"/>
      <c r="DQ6" s="694">
        <v>357183</v>
      </c>
      <c r="DR6" s="686"/>
      <c r="DS6" s="686"/>
      <c r="DT6" s="686"/>
      <c r="DU6" s="686"/>
      <c r="DV6" s="686"/>
      <c r="DW6" s="686"/>
      <c r="DX6" s="686"/>
      <c r="DY6" s="686"/>
      <c r="DZ6" s="686"/>
      <c r="EA6" s="686"/>
      <c r="EB6" s="686"/>
      <c r="EC6" s="695"/>
    </row>
    <row r="7" spans="2:143" ht="11.25" customHeight="1">
      <c r="B7" s="682" t="s">
        <v>233</v>
      </c>
      <c r="C7" s="683"/>
      <c r="D7" s="683"/>
      <c r="E7" s="683"/>
      <c r="F7" s="683"/>
      <c r="G7" s="683"/>
      <c r="H7" s="683"/>
      <c r="I7" s="683"/>
      <c r="J7" s="683"/>
      <c r="K7" s="683"/>
      <c r="L7" s="683"/>
      <c r="M7" s="683"/>
      <c r="N7" s="683"/>
      <c r="O7" s="683"/>
      <c r="P7" s="683"/>
      <c r="Q7" s="684"/>
      <c r="R7" s="685">
        <v>34113</v>
      </c>
      <c r="S7" s="686"/>
      <c r="T7" s="686"/>
      <c r="U7" s="686"/>
      <c r="V7" s="686"/>
      <c r="W7" s="686"/>
      <c r="X7" s="686"/>
      <c r="Y7" s="687"/>
      <c r="Z7" s="688">
        <v>0.1</v>
      </c>
      <c r="AA7" s="688"/>
      <c r="AB7" s="688"/>
      <c r="AC7" s="688"/>
      <c r="AD7" s="689">
        <v>34113</v>
      </c>
      <c r="AE7" s="689"/>
      <c r="AF7" s="689"/>
      <c r="AG7" s="689"/>
      <c r="AH7" s="689"/>
      <c r="AI7" s="689"/>
      <c r="AJ7" s="689"/>
      <c r="AK7" s="689"/>
      <c r="AL7" s="690">
        <v>0.1</v>
      </c>
      <c r="AM7" s="691"/>
      <c r="AN7" s="691"/>
      <c r="AO7" s="692"/>
      <c r="AP7" s="682" t="s">
        <v>234</v>
      </c>
      <c r="AQ7" s="683"/>
      <c r="AR7" s="683"/>
      <c r="AS7" s="683"/>
      <c r="AT7" s="683"/>
      <c r="AU7" s="683"/>
      <c r="AV7" s="683"/>
      <c r="AW7" s="683"/>
      <c r="AX7" s="683"/>
      <c r="AY7" s="683"/>
      <c r="AZ7" s="683"/>
      <c r="BA7" s="683"/>
      <c r="BB7" s="683"/>
      <c r="BC7" s="683"/>
      <c r="BD7" s="683"/>
      <c r="BE7" s="683"/>
      <c r="BF7" s="684"/>
      <c r="BG7" s="685">
        <v>11722514</v>
      </c>
      <c r="BH7" s="686"/>
      <c r="BI7" s="686"/>
      <c r="BJ7" s="686"/>
      <c r="BK7" s="686"/>
      <c r="BL7" s="686"/>
      <c r="BM7" s="686"/>
      <c r="BN7" s="687"/>
      <c r="BO7" s="688">
        <v>53.7</v>
      </c>
      <c r="BP7" s="688"/>
      <c r="BQ7" s="688"/>
      <c r="BR7" s="688"/>
      <c r="BS7" s="689">
        <v>44372</v>
      </c>
      <c r="BT7" s="689"/>
      <c r="BU7" s="689"/>
      <c r="BV7" s="689"/>
      <c r="BW7" s="689"/>
      <c r="BX7" s="689"/>
      <c r="BY7" s="689"/>
      <c r="BZ7" s="689"/>
      <c r="CA7" s="689"/>
      <c r="CB7" s="693"/>
      <c r="CD7" s="700" t="s">
        <v>235</v>
      </c>
      <c r="CE7" s="701"/>
      <c r="CF7" s="701"/>
      <c r="CG7" s="701"/>
      <c r="CH7" s="701"/>
      <c r="CI7" s="701"/>
      <c r="CJ7" s="701"/>
      <c r="CK7" s="701"/>
      <c r="CL7" s="701"/>
      <c r="CM7" s="701"/>
      <c r="CN7" s="701"/>
      <c r="CO7" s="701"/>
      <c r="CP7" s="701"/>
      <c r="CQ7" s="702"/>
      <c r="CR7" s="685">
        <v>17792367</v>
      </c>
      <c r="CS7" s="686"/>
      <c r="CT7" s="686"/>
      <c r="CU7" s="686"/>
      <c r="CV7" s="686"/>
      <c r="CW7" s="686"/>
      <c r="CX7" s="686"/>
      <c r="CY7" s="687"/>
      <c r="CZ7" s="688">
        <v>30.5</v>
      </c>
      <c r="DA7" s="688"/>
      <c r="DB7" s="688"/>
      <c r="DC7" s="688"/>
      <c r="DD7" s="694">
        <v>81301</v>
      </c>
      <c r="DE7" s="686"/>
      <c r="DF7" s="686"/>
      <c r="DG7" s="686"/>
      <c r="DH7" s="686"/>
      <c r="DI7" s="686"/>
      <c r="DJ7" s="686"/>
      <c r="DK7" s="686"/>
      <c r="DL7" s="686"/>
      <c r="DM7" s="686"/>
      <c r="DN7" s="686"/>
      <c r="DO7" s="686"/>
      <c r="DP7" s="687"/>
      <c r="DQ7" s="694">
        <v>4744689</v>
      </c>
      <c r="DR7" s="686"/>
      <c r="DS7" s="686"/>
      <c r="DT7" s="686"/>
      <c r="DU7" s="686"/>
      <c r="DV7" s="686"/>
      <c r="DW7" s="686"/>
      <c r="DX7" s="686"/>
      <c r="DY7" s="686"/>
      <c r="DZ7" s="686"/>
      <c r="EA7" s="686"/>
      <c r="EB7" s="686"/>
      <c r="EC7" s="695"/>
    </row>
    <row r="8" spans="2:143" ht="11.25" customHeight="1">
      <c r="B8" s="682" t="s">
        <v>236</v>
      </c>
      <c r="C8" s="683"/>
      <c r="D8" s="683"/>
      <c r="E8" s="683"/>
      <c r="F8" s="683"/>
      <c r="G8" s="683"/>
      <c r="H8" s="683"/>
      <c r="I8" s="683"/>
      <c r="J8" s="683"/>
      <c r="K8" s="683"/>
      <c r="L8" s="683"/>
      <c r="M8" s="683"/>
      <c r="N8" s="683"/>
      <c r="O8" s="683"/>
      <c r="P8" s="683"/>
      <c r="Q8" s="684"/>
      <c r="R8" s="685">
        <v>164811</v>
      </c>
      <c r="S8" s="686"/>
      <c r="T8" s="686"/>
      <c r="U8" s="686"/>
      <c r="V8" s="686"/>
      <c r="W8" s="686"/>
      <c r="X8" s="686"/>
      <c r="Y8" s="687"/>
      <c r="Z8" s="688">
        <v>0.3</v>
      </c>
      <c r="AA8" s="688"/>
      <c r="AB8" s="688"/>
      <c r="AC8" s="688"/>
      <c r="AD8" s="689">
        <v>164811</v>
      </c>
      <c r="AE8" s="689"/>
      <c r="AF8" s="689"/>
      <c r="AG8" s="689"/>
      <c r="AH8" s="689"/>
      <c r="AI8" s="689"/>
      <c r="AJ8" s="689"/>
      <c r="AK8" s="689"/>
      <c r="AL8" s="690">
        <v>0.7</v>
      </c>
      <c r="AM8" s="691"/>
      <c r="AN8" s="691"/>
      <c r="AO8" s="692"/>
      <c r="AP8" s="682" t="s">
        <v>237</v>
      </c>
      <c r="AQ8" s="683"/>
      <c r="AR8" s="683"/>
      <c r="AS8" s="683"/>
      <c r="AT8" s="683"/>
      <c r="AU8" s="683"/>
      <c r="AV8" s="683"/>
      <c r="AW8" s="683"/>
      <c r="AX8" s="683"/>
      <c r="AY8" s="683"/>
      <c r="AZ8" s="683"/>
      <c r="BA8" s="683"/>
      <c r="BB8" s="683"/>
      <c r="BC8" s="683"/>
      <c r="BD8" s="683"/>
      <c r="BE8" s="683"/>
      <c r="BF8" s="684"/>
      <c r="BG8" s="685">
        <v>233435</v>
      </c>
      <c r="BH8" s="686"/>
      <c r="BI8" s="686"/>
      <c r="BJ8" s="686"/>
      <c r="BK8" s="686"/>
      <c r="BL8" s="686"/>
      <c r="BM8" s="686"/>
      <c r="BN8" s="687"/>
      <c r="BO8" s="688">
        <v>1.1000000000000001</v>
      </c>
      <c r="BP8" s="688"/>
      <c r="BQ8" s="688"/>
      <c r="BR8" s="688"/>
      <c r="BS8" s="694" t="s">
        <v>127</v>
      </c>
      <c r="BT8" s="686"/>
      <c r="BU8" s="686"/>
      <c r="BV8" s="686"/>
      <c r="BW8" s="686"/>
      <c r="BX8" s="686"/>
      <c r="BY8" s="686"/>
      <c r="BZ8" s="686"/>
      <c r="CA8" s="686"/>
      <c r="CB8" s="695"/>
      <c r="CD8" s="700" t="s">
        <v>238</v>
      </c>
      <c r="CE8" s="701"/>
      <c r="CF8" s="701"/>
      <c r="CG8" s="701"/>
      <c r="CH8" s="701"/>
      <c r="CI8" s="701"/>
      <c r="CJ8" s="701"/>
      <c r="CK8" s="701"/>
      <c r="CL8" s="701"/>
      <c r="CM8" s="701"/>
      <c r="CN8" s="701"/>
      <c r="CO8" s="701"/>
      <c r="CP8" s="701"/>
      <c r="CQ8" s="702"/>
      <c r="CR8" s="685">
        <v>23621420</v>
      </c>
      <c r="CS8" s="686"/>
      <c r="CT8" s="686"/>
      <c r="CU8" s="686"/>
      <c r="CV8" s="686"/>
      <c r="CW8" s="686"/>
      <c r="CX8" s="686"/>
      <c r="CY8" s="687"/>
      <c r="CZ8" s="688">
        <v>40.4</v>
      </c>
      <c r="DA8" s="688"/>
      <c r="DB8" s="688"/>
      <c r="DC8" s="688"/>
      <c r="DD8" s="694">
        <v>1168189</v>
      </c>
      <c r="DE8" s="686"/>
      <c r="DF8" s="686"/>
      <c r="DG8" s="686"/>
      <c r="DH8" s="686"/>
      <c r="DI8" s="686"/>
      <c r="DJ8" s="686"/>
      <c r="DK8" s="686"/>
      <c r="DL8" s="686"/>
      <c r="DM8" s="686"/>
      <c r="DN8" s="686"/>
      <c r="DO8" s="686"/>
      <c r="DP8" s="687"/>
      <c r="DQ8" s="694">
        <v>10006382</v>
      </c>
      <c r="DR8" s="686"/>
      <c r="DS8" s="686"/>
      <c r="DT8" s="686"/>
      <c r="DU8" s="686"/>
      <c r="DV8" s="686"/>
      <c r="DW8" s="686"/>
      <c r="DX8" s="686"/>
      <c r="DY8" s="686"/>
      <c r="DZ8" s="686"/>
      <c r="EA8" s="686"/>
      <c r="EB8" s="686"/>
      <c r="EC8" s="695"/>
    </row>
    <row r="9" spans="2:143" ht="11.25" customHeight="1">
      <c r="B9" s="682" t="s">
        <v>239</v>
      </c>
      <c r="C9" s="683"/>
      <c r="D9" s="683"/>
      <c r="E9" s="683"/>
      <c r="F9" s="683"/>
      <c r="G9" s="683"/>
      <c r="H9" s="683"/>
      <c r="I9" s="683"/>
      <c r="J9" s="683"/>
      <c r="K9" s="683"/>
      <c r="L9" s="683"/>
      <c r="M9" s="683"/>
      <c r="N9" s="683"/>
      <c r="O9" s="683"/>
      <c r="P9" s="683"/>
      <c r="Q9" s="684"/>
      <c r="R9" s="685">
        <v>191576</v>
      </c>
      <c r="S9" s="686"/>
      <c r="T9" s="686"/>
      <c r="U9" s="686"/>
      <c r="V9" s="686"/>
      <c r="W9" s="686"/>
      <c r="X9" s="686"/>
      <c r="Y9" s="687"/>
      <c r="Z9" s="688">
        <v>0.3</v>
      </c>
      <c r="AA9" s="688"/>
      <c r="AB9" s="688"/>
      <c r="AC9" s="688"/>
      <c r="AD9" s="689">
        <v>191576</v>
      </c>
      <c r="AE9" s="689"/>
      <c r="AF9" s="689"/>
      <c r="AG9" s="689"/>
      <c r="AH9" s="689"/>
      <c r="AI9" s="689"/>
      <c r="AJ9" s="689"/>
      <c r="AK9" s="689"/>
      <c r="AL9" s="690">
        <v>0.8</v>
      </c>
      <c r="AM9" s="691"/>
      <c r="AN9" s="691"/>
      <c r="AO9" s="692"/>
      <c r="AP9" s="682" t="s">
        <v>240</v>
      </c>
      <c r="AQ9" s="683"/>
      <c r="AR9" s="683"/>
      <c r="AS9" s="683"/>
      <c r="AT9" s="683"/>
      <c r="AU9" s="683"/>
      <c r="AV9" s="683"/>
      <c r="AW9" s="683"/>
      <c r="AX9" s="683"/>
      <c r="AY9" s="683"/>
      <c r="AZ9" s="683"/>
      <c r="BA9" s="683"/>
      <c r="BB9" s="683"/>
      <c r="BC9" s="683"/>
      <c r="BD9" s="683"/>
      <c r="BE9" s="683"/>
      <c r="BF9" s="684"/>
      <c r="BG9" s="685">
        <v>10852403</v>
      </c>
      <c r="BH9" s="686"/>
      <c r="BI9" s="686"/>
      <c r="BJ9" s="686"/>
      <c r="BK9" s="686"/>
      <c r="BL9" s="686"/>
      <c r="BM9" s="686"/>
      <c r="BN9" s="687"/>
      <c r="BO9" s="688">
        <v>49.7</v>
      </c>
      <c r="BP9" s="688"/>
      <c r="BQ9" s="688"/>
      <c r="BR9" s="688"/>
      <c r="BS9" s="694" t="s">
        <v>241</v>
      </c>
      <c r="BT9" s="686"/>
      <c r="BU9" s="686"/>
      <c r="BV9" s="686"/>
      <c r="BW9" s="686"/>
      <c r="BX9" s="686"/>
      <c r="BY9" s="686"/>
      <c r="BZ9" s="686"/>
      <c r="CA9" s="686"/>
      <c r="CB9" s="695"/>
      <c r="CD9" s="700" t="s">
        <v>242</v>
      </c>
      <c r="CE9" s="701"/>
      <c r="CF9" s="701"/>
      <c r="CG9" s="701"/>
      <c r="CH9" s="701"/>
      <c r="CI9" s="701"/>
      <c r="CJ9" s="701"/>
      <c r="CK9" s="701"/>
      <c r="CL9" s="701"/>
      <c r="CM9" s="701"/>
      <c r="CN9" s="701"/>
      <c r="CO9" s="701"/>
      <c r="CP9" s="701"/>
      <c r="CQ9" s="702"/>
      <c r="CR9" s="685">
        <v>4217749</v>
      </c>
      <c r="CS9" s="686"/>
      <c r="CT9" s="686"/>
      <c r="CU9" s="686"/>
      <c r="CV9" s="686"/>
      <c r="CW9" s="686"/>
      <c r="CX9" s="686"/>
      <c r="CY9" s="687"/>
      <c r="CZ9" s="688">
        <v>7.2</v>
      </c>
      <c r="DA9" s="688"/>
      <c r="DB9" s="688"/>
      <c r="DC9" s="688"/>
      <c r="DD9" s="694">
        <v>268568</v>
      </c>
      <c r="DE9" s="686"/>
      <c r="DF9" s="686"/>
      <c r="DG9" s="686"/>
      <c r="DH9" s="686"/>
      <c r="DI9" s="686"/>
      <c r="DJ9" s="686"/>
      <c r="DK9" s="686"/>
      <c r="DL9" s="686"/>
      <c r="DM9" s="686"/>
      <c r="DN9" s="686"/>
      <c r="DO9" s="686"/>
      <c r="DP9" s="687"/>
      <c r="DQ9" s="694">
        <v>2518427</v>
      </c>
      <c r="DR9" s="686"/>
      <c r="DS9" s="686"/>
      <c r="DT9" s="686"/>
      <c r="DU9" s="686"/>
      <c r="DV9" s="686"/>
      <c r="DW9" s="686"/>
      <c r="DX9" s="686"/>
      <c r="DY9" s="686"/>
      <c r="DZ9" s="686"/>
      <c r="EA9" s="686"/>
      <c r="EB9" s="686"/>
      <c r="EC9" s="695"/>
    </row>
    <row r="10" spans="2:143" ht="11.25" customHeight="1">
      <c r="B10" s="682" t="s">
        <v>243</v>
      </c>
      <c r="C10" s="683"/>
      <c r="D10" s="683"/>
      <c r="E10" s="683"/>
      <c r="F10" s="683"/>
      <c r="G10" s="683"/>
      <c r="H10" s="683"/>
      <c r="I10" s="683"/>
      <c r="J10" s="683"/>
      <c r="K10" s="683"/>
      <c r="L10" s="683"/>
      <c r="M10" s="683"/>
      <c r="N10" s="683"/>
      <c r="O10" s="683"/>
      <c r="P10" s="683"/>
      <c r="Q10" s="684"/>
      <c r="R10" s="685" t="s">
        <v>241</v>
      </c>
      <c r="S10" s="686"/>
      <c r="T10" s="686"/>
      <c r="U10" s="686"/>
      <c r="V10" s="686"/>
      <c r="W10" s="686"/>
      <c r="X10" s="686"/>
      <c r="Y10" s="687"/>
      <c r="Z10" s="688" t="s">
        <v>241</v>
      </c>
      <c r="AA10" s="688"/>
      <c r="AB10" s="688"/>
      <c r="AC10" s="688"/>
      <c r="AD10" s="689" t="s">
        <v>241</v>
      </c>
      <c r="AE10" s="689"/>
      <c r="AF10" s="689"/>
      <c r="AG10" s="689"/>
      <c r="AH10" s="689"/>
      <c r="AI10" s="689"/>
      <c r="AJ10" s="689"/>
      <c r="AK10" s="689"/>
      <c r="AL10" s="690" t="s">
        <v>241</v>
      </c>
      <c r="AM10" s="691"/>
      <c r="AN10" s="691"/>
      <c r="AO10" s="692"/>
      <c r="AP10" s="682" t="s">
        <v>244</v>
      </c>
      <c r="AQ10" s="683"/>
      <c r="AR10" s="683"/>
      <c r="AS10" s="683"/>
      <c r="AT10" s="683"/>
      <c r="AU10" s="683"/>
      <c r="AV10" s="683"/>
      <c r="AW10" s="683"/>
      <c r="AX10" s="683"/>
      <c r="AY10" s="683"/>
      <c r="AZ10" s="683"/>
      <c r="BA10" s="683"/>
      <c r="BB10" s="683"/>
      <c r="BC10" s="683"/>
      <c r="BD10" s="683"/>
      <c r="BE10" s="683"/>
      <c r="BF10" s="684"/>
      <c r="BG10" s="685">
        <v>245280</v>
      </c>
      <c r="BH10" s="686"/>
      <c r="BI10" s="686"/>
      <c r="BJ10" s="686"/>
      <c r="BK10" s="686"/>
      <c r="BL10" s="686"/>
      <c r="BM10" s="686"/>
      <c r="BN10" s="687"/>
      <c r="BO10" s="688">
        <v>1.1000000000000001</v>
      </c>
      <c r="BP10" s="688"/>
      <c r="BQ10" s="688"/>
      <c r="BR10" s="688"/>
      <c r="BS10" s="694" t="s">
        <v>127</v>
      </c>
      <c r="BT10" s="686"/>
      <c r="BU10" s="686"/>
      <c r="BV10" s="686"/>
      <c r="BW10" s="686"/>
      <c r="BX10" s="686"/>
      <c r="BY10" s="686"/>
      <c r="BZ10" s="686"/>
      <c r="CA10" s="686"/>
      <c r="CB10" s="695"/>
      <c r="CD10" s="700" t="s">
        <v>245</v>
      </c>
      <c r="CE10" s="701"/>
      <c r="CF10" s="701"/>
      <c r="CG10" s="701"/>
      <c r="CH10" s="701"/>
      <c r="CI10" s="701"/>
      <c r="CJ10" s="701"/>
      <c r="CK10" s="701"/>
      <c r="CL10" s="701"/>
      <c r="CM10" s="701"/>
      <c r="CN10" s="701"/>
      <c r="CO10" s="701"/>
      <c r="CP10" s="701"/>
      <c r="CQ10" s="702"/>
      <c r="CR10" s="685">
        <v>261019</v>
      </c>
      <c r="CS10" s="686"/>
      <c r="CT10" s="686"/>
      <c r="CU10" s="686"/>
      <c r="CV10" s="686"/>
      <c r="CW10" s="686"/>
      <c r="CX10" s="686"/>
      <c r="CY10" s="687"/>
      <c r="CZ10" s="688">
        <v>0.4</v>
      </c>
      <c r="DA10" s="688"/>
      <c r="DB10" s="688"/>
      <c r="DC10" s="688"/>
      <c r="DD10" s="694" t="s">
        <v>127</v>
      </c>
      <c r="DE10" s="686"/>
      <c r="DF10" s="686"/>
      <c r="DG10" s="686"/>
      <c r="DH10" s="686"/>
      <c r="DI10" s="686"/>
      <c r="DJ10" s="686"/>
      <c r="DK10" s="686"/>
      <c r="DL10" s="686"/>
      <c r="DM10" s="686"/>
      <c r="DN10" s="686"/>
      <c r="DO10" s="686"/>
      <c r="DP10" s="687"/>
      <c r="DQ10" s="694">
        <v>187825</v>
      </c>
      <c r="DR10" s="686"/>
      <c r="DS10" s="686"/>
      <c r="DT10" s="686"/>
      <c r="DU10" s="686"/>
      <c r="DV10" s="686"/>
      <c r="DW10" s="686"/>
      <c r="DX10" s="686"/>
      <c r="DY10" s="686"/>
      <c r="DZ10" s="686"/>
      <c r="EA10" s="686"/>
      <c r="EB10" s="686"/>
      <c r="EC10" s="695"/>
    </row>
    <row r="11" spans="2:143" ht="11.25" customHeight="1">
      <c r="B11" s="682" t="s">
        <v>246</v>
      </c>
      <c r="C11" s="683"/>
      <c r="D11" s="683"/>
      <c r="E11" s="683"/>
      <c r="F11" s="683"/>
      <c r="G11" s="683"/>
      <c r="H11" s="683"/>
      <c r="I11" s="683"/>
      <c r="J11" s="683"/>
      <c r="K11" s="683"/>
      <c r="L11" s="683"/>
      <c r="M11" s="683"/>
      <c r="N11" s="683"/>
      <c r="O11" s="683"/>
      <c r="P11" s="683"/>
      <c r="Q11" s="684"/>
      <c r="R11" s="685">
        <v>2452630</v>
      </c>
      <c r="S11" s="686"/>
      <c r="T11" s="686"/>
      <c r="U11" s="686"/>
      <c r="V11" s="686"/>
      <c r="W11" s="686"/>
      <c r="X11" s="686"/>
      <c r="Y11" s="687"/>
      <c r="Z11" s="690">
        <v>4.0999999999999996</v>
      </c>
      <c r="AA11" s="691"/>
      <c r="AB11" s="691"/>
      <c r="AC11" s="703"/>
      <c r="AD11" s="694">
        <v>2452630</v>
      </c>
      <c r="AE11" s="686"/>
      <c r="AF11" s="686"/>
      <c r="AG11" s="686"/>
      <c r="AH11" s="686"/>
      <c r="AI11" s="686"/>
      <c r="AJ11" s="686"/>
      <c r="AK11" s="687"/>
      <c r="AL11" s="690">
        <v>10.5</v>
      </c>
      <c r="AM11" s="691"/>
      <c r="AN11" s="691"/>
      <c r="AO11" s="692"/>
      <c r="AP11" s="682" t="s">
        <v>247</v>
      </c>
      <c r="AQ11" s="683"/>
      <c r="AR11" s="683"/>
      <c r="AS11" s="683"/>
      <c r="AT11" s="683"/>
      <c r="AU11" s="683"/>
      <c r="AV11" s="683"/>
      <c r="AW11" s="683"/>
      <c r="AX11" s="683"/>
      <c r="AY11" s="683"/>
      <c r="AZ11" s="683"/>
      <c r="BA11" s="683"/>
      <c r="BB11" s="683"/>
      <c r="BC11" s="683"/>
      <c r="BD11" s="683"/>
      <c r="BE11" s="683"/>
      <c r="BF11" s="684"/>
      <c r="BG11" s="685">
        <v>391396</v>
      </c>
      <c r="BH11" s="686"/>
      <c r="BI11" s="686"/>
      <c r="BJ11" s="686"/>
      <c r="BK11" s="686"/>
      <c r="BL11" s="686"/>
      <c r="BM11" s="686"/>
      <c r="BN11" s="687"/>
      <c r="BO11" s="688">
        <v>1.8</v>
      </c>
      <c r="BP11" s="688"/>
      <c r="BQ11" s="688"/>
      <c r="BR11" s="688"/>
      <c r="BS11" s="694">
        <v>44372</v>
      </c>
      <c r="BT11" s="686"/>
      <c r="BU11" s="686"/>
      <c r="BV11" s="686"/>
      <c r="BW11" s="686"/>
      <c r="BX11" s="686"/>
      <c r="BY11" s="686"/>
      <c r="BZ11" s="686"/>
      <c r="CA11" s="686"/>
      <c r="CB11" s="695"/>
      <c r="CD11" s="700" t="s">
        <v>248</v>
      </c>
      <c r="CE11" s="701"/>
      <c r="CF11" s="701"/>
      <c r="CG11" s="701"/>
      <c r="CH11" s="701"/>
      <c r="CI11" s="701"/>
      <c r="CJ11" s="701"/>
      <c r="CK11" s="701"/>
      <c r="CL11" s="701"/>
      <c r="CM11" s="701"/>
      <c r="CN11" s="701"/>
      <c r="CO11" s="701"/>
      <c r="CP11" s="701"/>
      <c r="CQ11" s="702"/>
      <c r="CR11" s="685">
        <v>21436</v>
      </c>
      <c r="CS11" s="686"/>
      <c r="CT11" s="686"/>
      <c r="CU11" s="686"/>
      <c r="CV11" s="686"/>
      <c r="CW11" s="686"/>
      <c r="CX11" s="686"/>
      <c r="CY11" s="687"/>
      <c r="CZ11" s="688">
        <v>0</v>
      </c>
      <c r="DA11" s="688"/>
      <c r="DB11" s="688"/>
      <c r="DC11" s="688"/>
      <c r="DD11" s="694">
        <v>2727</v>
      </c>
      <c r="DE11" s="686"/>
      <c r="DF11" s="686"/>
      <c r="DG11" s="686"/>
      <c r="DH11" s="686"/>
      <c r="DI11" s="686"/>
      <c r="DJ11" s="686"/>
      <c r="DK11" s="686"/>
      <c r="DL11" s="686"/>
      <c r="DM11" s="686"/>
      <c r="DN11" s="686"/>
      <c r="DO11" s="686"/>
      <c r="DP11" s="687"/>
      <c r="DQ11" s="694">
        <v>18045</v>
      </c>
      <c r="DR11" s="686"/>
      <c r="DS11" s="686"/>
      <c r="DT11" s="686"/>
      <c r="DU11" s="686"/>
      <c r="DV11" s="686"/>
      <c r="DW11" s="686"/>
      <c r="DX11" s="686"/>
      <c r="DY11" s="686"/>
      <c r="DZ11" s="686"/>
      <c r="EA11" s="686"/>
      <c r="EB11" s="686"/>
      <c r="EC11" s="695"/>
    </row>
    <row r="12" spans="2:143" ht="11.25" customHeight="1">
      <c r="B12" s="682" t="s">
        <v>249</v>
      </c>
      <c r="C12" s="683"/>
      <c r="D12" s="683"/>
      <c r="E12" s="683"/>
      <c r="F12" s="683"/>
      <c r="G12" s="683"/>
      <c r="H12" s="683"/>
      <c r="I12" s="683"/>
      <c r="J12" s="683"/>
      <c r="K12" s="683"/>
      <c r="L12" s="683"/>
      <c r="M12" s="683"/>
      <c r="N12" s="683"/>
      <c r="O12" s="683"/>
      <c r="P12" s="683"/>
      <c r="Q12" s="684"/>
      <c r="R12" s="685" t="s">
        <v>127</v>
      </c>
      <c r="S12" s="686"/>
      <c r="T12" s="686"/>
      <c r="U12" s="686"/>
      <c r="V12" s="686"/>
      <c r="W12" s="686"/>
      <c r="X12" s="686"/>
      <c r="Y12" s="687"/>
      <c r="Z12" s="688" t="s">
        <v>127</v>
      </c>
      <c r="AA12" s="688"/>
      <c r="AB12" s="688"/>
      <c r="AC12" s="688"/>
      <c r="AD12" s="689" t="s">
        <v>241</v>
      </c>
      <c r="AE12" s="689"/>
      <c r="AF12" s="689"/>
      <c r="AG12" s="689"/>
      <c r="AH12" s="689"/>
      <c r="AI12" s="689"/>
      <c r="AJ12" s="689"/>
      <c r="AK12" s="689"/>
      <c r="AL12" s="690" t="s">
        <v>127</v>
      </c>
      <c r="AM12" s="691"/>
      <c r="AN12" s="691"/>
      <c r="AO12" s="692"/>
      <c r="AP12" s="682" t="s">
        <v>250</v>
      </c>
      <c r="AQ12" s="683"/>
      <c r="AR12" s="683"/>
      <c r="AS12" s="683"/>
      <c r="AT12" s="683"/>
      <c r="AU12" s="683"/>
      <c r="AV12" s="683"/>
      <c r="AW12" s="683"/>
      <c r="AX12" s="683"/>
      <c r="AY12" s="683"/>
      <c r="AZ12" s="683"/>
      <c r="BA12" s="683"/>
      <c r="BB12" s="683"/>
      <c r="BC12" s="683"/>
      <c r="BD12" s="683"/>
      <c r="BE12" s="683"/>
      <c r="BF12" s="684"/>
      <c r="BG12" s="685">
        <v>7677375</v>
      </c>
      <c r="BH12" s="686"/>
      <c r="BI12" s="686"/>
      <c r="BJ12" s="686"/>
      <c r="BK12" s="686"/>
      <c r="BL12" s="686"/>
      <c r="BM12" s="686"/>
      <c r="BN12" s="687"/>
      <c r="BO12" s="688">
        <v>35.200000000000003</v>
      </c>
      <c r="BP12" s="688"/>
      <c r="BQ12" s="688"/>
      <c r="BR12" s="688"/>
      <c r="BS12" s="694" t="s">
        <v>241</v>
      </c>
      <c r="BT12" s="686"/>
      <c r="BU12" s="686"/>
      <c r="BV12" s="686"/>
      <c r="BW12" s="686"/>
      <c r="BX12" s="686"/>
      <c r="BY12" s="686"/>
      <c r="BZ12" s="686"/>
      <c r="CA12" s="686"/>
      <c r="CB12" s="695"/>
      <c r="CD12" s="700" t="s">
        <v>251</v>
      </c>
      <c r="CE12" s="701"/>
      <c r="CF12" s="701"/>
      <c r="CG12" s="701"/>
      <c r="CH12" s="701"/>
      <c r="CI12" s="701"/>
      <c r="CJ12" s="701"/>
      <c r="CK12" s="701"/>
      <c r="CL12" s="701"/>
      <c r="CM12" s="701"/>
      <c r="CN12" s="701"/>
      <c r="CO12" s="701"/>
      <c r="CP12" s="701"/>
      <c r="CQ12" s="702"/>
      <c r="CR12" s="685">
        <v>515991</v>
      </c>
      <c r="CS12" s="686"/>
      <c r="CT12" s="686"/>
      <c r="CU12" s="686"/>
      <c r="CV12" s="686"/>
      <c r="CW12" s="686"/>
      <c r="CX12" s="686"/>
      <c r="CY12" s="687"/>
      <c r="CZ12" s="688">
        <v>0.9</v>
      </c>
      <c r="DA12" s="688"/>
      <c r="DB12" s="688"/>
      <c r="DC12" s="688"/>
      <c r="DD12" s="694">
        <v>500</v>
      </c>
      <c r="DE12" s="686"/>
      <c r="DF12" s="686"/>
      <c r="DG12" s="686"/>
      <c r="DH12" s="686"/>
      <c r="DI12" s="686"/>
      <c r="DJ12" s="686"/>
      <c r="DK12" s="686"/>
      <c r="DL12" s="686"/>
      <c r="DM12" s="686"/>
      <c r="DN12" s="686"/>
      <c r="DO12" s="686"/>
      <c r="DP12" s="687"/>
      <c r="DQ12" s="694">
        <v>502259</v>
      </c>
      <c r="DR12" s="686"/>
      <c r="DS12" s="686"/>
      <c r="DT12" s="686"/>
      <c r="DU12" s="686"/>
      <c r="DV12" s="686"/>
      <c r="DW12" s="686"/>
      <c r="DX12" s="686"/>
      <c r="DY12" s="686"/>
      <c r="DZ12" s="686"/>
      <c r="EA12" s="686"/>
      <c r="EB12" s="686"/>
      <c r="EC12" s="695"/>
    </row>
    <row r="13" spans="2:143" ht="11.25" customHeight="1">
      <c r="B13" s="682" t="s">
        <v>252</v>
      </c>
      <c r="C13" s="683"/>
      <c r="D13" s="683"/>
      <c r="E13" s="683"/>
      <c r="F13" s="683"/>
      <c r="G13" s="683"/>
      <c r="H13" s="683"/>
      <c r="I13" s="683"/>
      <c r="J13" s="683"/>
      <c r="K13" s="683"/>
      <c r="L13" s="683"/>
      <c r="M13" s="683"/>
      <c r="N13" s="683"/>
      <c r="O13" s="683"/>
      <c r="P13" s="683"/>
      <c r="Q13" s="684"/>
      <c r="R13" s="685" t="s">
        <v>241</v>
      </c>
      <c r="S13" s="686"/>
      <c r="T13" s="686"/>
      <c r="U13" s="686"/>
      <c r="V13" s="686"/>
      <c r="W13" s="686"/>
      <c r="X13" s="686"/>
      <c r="Y13" s="687"/>
      <c r="Z13" s="688" t="s">
        <v>232</v>
      </c>
      <c r="AA13" s="688"/>
      <c r="AB13" s="688"/>
      <c r="AC13" s="688"/>
      <c r="AD13" s="689" t="s">
        <v>127</v>
      </c>
      <c r="AE13" s="689"/>
      <c r="AF13" s="689"/>
      <c r="AG13" s="689"/>
      <c r="AH13" s="689"/>
      <c r="AI13" s="689"/>
      <c r="AJ13" s="689"/>
      <c r="AK13" s="689"/>
      <c r="AL13" s="690" t="s">
        <v>127</v>
      </c>
      <c r="AM13" s="691"/>
      <c r="AN13" s="691"/>
      <c r="AO13" s="692"/>
      <c r="AP13" s="682" t="s">
        <v>253</v>
      </c>
      <c r="AQ13" s="683"/>
      <c r="AR13" s="683"/>
      <c r="AS13" s="683"/>
      <c r="AT13" s="683"/>
      <c r="AU13" s="683"/>
      <c r="AV13" s="683"/>
      <c r="AW13" s="683"/>
      <c r="AX13" s="683"/>
      <c r="AY13" s="683"/>
      <c r="AZ13" s="683"/>
      <c r="BA13" s="683"/>
      <c r="BB13" s="683"/>
      <c r="BC13" s="683"/>
      <c r="BD13" s="683"/>
      <c r="BE13" s="683"/>
      <c r="BF13" s="684"/>
      <c r="BG13" s="685">
        <v>7525502</v>
      </c>
      <c r="BH13" s="686"/>
      <c r="BI13" s="686"/>
      <c r="BJ13" s="686"/>
      <c r="BK13" s="686"/>
      <c r="BL13" s="686"/>
      <c r="BM13" s="686"/>
      <c r="BN13" s="687"/>
      <c r="BO13" s="688">
        <v>34.5</v>
      </c>
      <c r="BP13" s="688"/>
      <c r="BQ13" s="688"/>
      <c r="BR13" s="688"/>
      <c r="BS13" s="694" t="s">
        <v>241</v>
      </c>
      <c r="BT13" s="686"/>
      <c r="BU13" s="686"/>
      <c r="BV13" s="686"/>
      <c r="BW13" s="686"/>
      <c r="BX13" s="686"/>
      <c r="BY13" s="686"/>
      <c r="BZ13" s="686"/>
      <c r="CA13" s="686"/>
      <c r="CB13" s="695"/>
      <c r="CD13" s="700" t="s">
        <v>254</v>
      </c>
      <c r="CE13" s="701"/>
      <c r="CF13" s="701"/>
      <c r="CG13" s="701"/>
      <c r="CH13" s="701"/>
      <c r="CI13" s="701"/>
      <c r="CJ13" s="701"/>
      <c r="CK13" s="701"/>
      <c r="CL13" s="701"/>
      <c r="CM13" s="701"/>
      <c r="CN13" s="701"/>
      <c r="CO13" s="701"/>
      <c r="CP13" s="701"/>
      <c r="CQ13" s="702"/>
      <c r="CR13" s="685">
        <v>3104680</v>
      </c>
      <c r="CS13" s="686"/>
      <c r="CT13" s="686"/>
      <c r="CU13" s="686"/>
      <c r="CV13" s="686"/>
      <c r="CW13" s="686"/>
      <c r="CX13" s="686"/>
      <c r="CY13" s="687"/>
      <c r="CZ13" s="688">
        <v>5.3</v>
      </c>
      <c r="DA13" s="688"/>
      <c r="DB13" s="688"/>
      <c r="DC13" s="688"/>
      <c r="DD13" s="694">
        <v>1475301</v>
      </c>
      <c r="DE13" s="686"/>
      <c r="DF13" s="686"/>
      <c r="DG13" s="686"/>
      <c r="DH13" s="686"/>
      <c r="DI13" s="686"/>
      <c r="DJ13" s="686"/>
      <c r="DK13" s="686"/>
      <c r="DL13" s="686"/>
      <c r="DM13" s="686"/>
      <c r="DN13" s="686"/>
      <c r="DO13" s="686"/>
      <c r="DP13" s="687"/>
      <c r="DQ13" s="694">
        <v>1975034</v>
      </c>
      <c r="DR13" s="686"/>
      <c r="DS13" s="686"/>
      <c r="DT13" s="686"/>
      <c r="DU13" s="686"/>
      <c r="DV13" s="686"/>
      <c r="DW13" s="686"/>
      <c r="DX13" s="686"/>
      <c r="DY13" s="686"/>
      <c r="DZ13" s="686"/>
      <c r="EA13" s="686"/>
      <c r="EB13" s="686"/>
      <c r="EC13" s="695"/>
    </row>
    <row r="14" spans="2:143" ht="11.25" customHeight="1">
      <c r="B14" s="682" t="s">
        <v>255</v>
      </c>
      <c r="C14" s="683"/>
      <c r="D14" s="683"/>
      <c r="E14" s="683"/>
      <c r="F14" s="683"/>
      <c r="G14" s="683"/>
      <c r="H14" s="683"/>
      <c r="I14" s="683"/>
      <c r="J14" s="683"/>
      <c r="K14" s="683"/>
      <c r="L14" s="683"/>
      <c r="M14" s="683"/>
      <c r="N14" s="683"/>
      <c r="O14" s="683"/>
      <c r="P14" s="683"/>
      <c r="Q14" s="684"/>
      <c r="R14" s="685">
        <v>14</v>
      </c>
      <c r="S14" s="686"/>
      <c r="T14" s="686"/>
      <c r="U14" s="686"/>
      <c r="V14" s="686"/>
      <c r="W14" s="686"/>
      <c r="X14" s="686"/>
      <c r="Y14" s="687"/>
      <c r="Z14" s="688">
        <v>0</v>
      </c>
      <c r="AA14" s="688"/>
      <c r="AB14" s="688"/>
      <c r="AC14" s="688"/>
      <c r="AD14" s="689">
        <v>14</v>
      </c>
      <c r="AE14" s="689"/>
      <c r="AF14" s="689"/>
      <c r="AG14" s="689"/>
      <c r="AH14" s="689"/>
      <c r="AI14" s="689"/>
      <c r="AJ14" s="689"/>
      <c r="AK14" s="689"/>
      <c r="AL14" s="690">
        <v>0</v>
      </c>
      <c r="AM14" s="691"/>
      <c r="AN14" s="691"/>
      <c r="AO14" s="692"/>
      <c r="AP14" s="682" t="s">
        <v>256</v>
      </c>
      <c r="AQ14" s="683"/>
      <c r="AR14" s="683"/>
      <c r="AS14" s="683"/>
      <c r="AT14" s="683"/>
      <c r="AU14" s="683"/>
      <c r="AV14" s="683"/>
      <c r="AW14" s="683"/>
      <c r="AX14" s="683"/>
      <c r="AY14" s="683"/>
      <c r="AZ14" s="683"/>
      <c r="BA14" s="683"/>
      <c r="BB14" s="683"/>
      <c r="BC14" s="683"/>
      <c r="BD14" s="683"/>
      <c r="BE14" s="683"/>
      <c r="BF14" s="684"/>
      <c r="BG14" s="685">
        <v>65296</v>
      </c>
      <c r="BH14" s="686"/>
      <c r="BI14" s="686"/>
      <c r="BJ14" s="686"/>
      <c r="BK14" s="686"/>
      <c r="BL14" s="686"/>
      <c r="BM14" s="686"/>
      <c r="BN14" s="687"/>
      <c r="BO14" s="688">
        <v>0.3</v>
      </c>
      <c r="BP14" s="688"/>
      <c r="BQ14" s="688"/>
      <c r="BR14" s="688"/>
      <c r="BS14" s="694" t="s">
        <v>232</v>
      </c>
      <c r="BT14" s="686"/>
      <c r="BU14" s="686"/>
      <c r="BV14" s="686"/>
      <c r="BW14" s="686"/>
      <c r="BX14" s="686"/>
      <c r="BY14" s="686"/>
      <c r="BZ14" s="686"/>
      <c r="CA14" s="686"/>
      <c r="CB14" s="695"/>
      <c r="CD14" s="700" t="s">
        <v>257</v>
      </c>
      <c r="CE14" s="701"/>
      <c r="CF14" s="701"/>
      <c r="CG14" s="701"/>
      <c r="CH14" s="701"/>
      <c r="CI14" s="701"/>
      <c r="CJ14" s="701"/>
      <c r="CK14" s="701"/>
      <c r="CL14" s="701"/>
      <c r="CM14" s="701"/>
      <c r="CN14" s="701"/>
      <c r="CO14" s="701"/>
      <c r="CP14" s="701"/>
      <c r="CQ14" s="702"/>
      <c r="CR14" s="685">
        <v>1513990</v>
      </c>
      <c r="CS14" s="686"/>
      <c r="CT14" s="686"/>
      <c r="CU14" s="686"/>
      <c r="CV14" s="686"/>
      <c r="CW14" s="686"/>
      <c r="CX14" s="686"/>
      <c r="CY14" s="687"/>
      <c r="CZ14" s="688">
        <v>2.6</v>
      </c>
      <c r="DA14" s="688"/>
      <c r="DB14" s="688"/>
      <c r="DC14" s="688"/>
      <c r="DD14" s="694">
        <v>8751</v>
      </c>
      <c r="DE14" s="686"/>
      <c r="DF14" s="686"/>
      <c r="DG14" s="686"/>
      <c r="DH14" s="686"/>
      <c r="DI14" s="686"/>
      <c r="DJ14" s="686"/>
      <c r="DK14" s="686"/>
      <c r="DL14" s="686"/>
      <c r="DM14" s="686"/>
      <c r="DN14" s="686"/>
      <c r="DO14" s="686"/>
      <c r="DP14" s="687"/>
      <c r="DQ14" s="694">
        <v>1337292</v>
      </c>
      <c r="DR14" s="686"/>
      <c r="DS14" s="686"/>
      <c r="DT14" s="686"/>
      <c r="DU14" s="686"/>
      <c r="DV14" s="686"/>
      <c r="DW14" s="686"/>
      <c r="DX14" s="686"/>
      <c r="DY14" s="686"/>
      <c r="DZ14" s="686"/>
      <c r="EA14" s="686"/>
      <c r="EB14" s="686"/>
      <c r="EC14" s="695"/>
    </row>
    <row r="15" spans="2:143" ht="11.25" customHeight="1">
      <c r="B15" s="682" t="s">
        <v>258</v>
      </c>
      <c r="C15" s="683"/>
      <c r="D15" s="683"/>
      <c r="E15" s="683"/>
      <c r="F15" s="683"/>
      <c r="G15" s="683"/>
      <c r="H15" s="683"/>
      <c r="I15" s="683"/>
      <c r="J15" s="683"/>
      <c r="K15" s="683"/>
      <c r="L15" s="683"/>
      <c r="M15" s="683"/>
      <c r="N15" s="683"/>
      <c r="O15" s="683"/>
      <c r="P15" s="683"/>
      <c r="Q15" s="684"/>
      <c r="R15" s="685" t="s">
        <v>241</v>
      </c>
      <c r="S15" s="686"/>
      <c r="T15" s="686"/>
      <c r="U15" s="686"/>
      <c r="V15" s="686"/>
      <c r="W15" s="686"/>
      <c r="X15" s="686"/>
      <c r="Y15" s="687"/>
      <c r="Z15" s="688" t="s">
        <v>232</v>
      </c>
      <c r="AA15" s="688"/>
      <c r="AB15" s="688"/>
      <c r="AC15" s="688"/>
      <c r="AD15" s="689" t="s">
        <v>241</v>
      </c>
      <c r="AE15" s="689"/>
      <c r="AF15" s="689"/>
      <c r="AG15" s="689"/>
      <c r="AH15" s="689"/>
      <c r="AI15" s="689"/>
      <c r="AJ15" s="689"/>
      <c r="AK15" s="689"/>
      <c r="AL15" s="690" t="s">
        <v>241</v>
      </c>
      <c r="AM15" s="691"/>
      <c r="AN15" s="691"/>
      <c r="AO15" s="692"/>
      <c r="AP15" s="682" t="s">
        <v>259</v>
      </c>
      <c r="AQ15" s="683"/>
      <c r="AR15" s="683"/>
      <c r="AS15" s="683"/>
      <c r="AT15" s="683"/>
      <c r="AU15" s="683"/>
      <c r="AV15" s="683"/>
      <c r="AW15" s="683"/>
      <c r="AX15" s="683"/>
      <c r="AY15" s="683"/>
      <c r="AZ15" s="683"/>
      <c r="BA15" s="683"/>
      <c r="BB15" s="683"/>
      <c r="BC15" s="683"/>
      <c r="BD15" s="683"/>
      <c r="BE15" s="683"/>
      <c r="BF15" s="684"/>
      <c r="BG15" s="685">
        <v>500576</v>
      </c>
      <c r="BH15" s="686"/>
      <c r="BI15" s="686"/>
      <c r="BJ15" s="686"/>
      <c r="BK15" s="686"/>
      <c r="BL15" s="686"/>
      <c r="BM15" s="686"/>
      <c r="BN15" s="687"/>
      <c r="BO15" s="688">
        <v>2.2999999999999998</v>
      </c>
      <c r="BP15" s="688"/>
      <c r="BQ15" s="688"/>
      <c r="BR15" s="688"/>
      <c r="BS15" s="694" t="s">
        <v>241</v>
      </c>
      <c r="BT15" s="686"/>
      <c r="BU15" s="686"/>
      <c r="BV15" s="686"/>
      <c r="BW15" s="686"/>
      <c r="BX15" s="686"/>
      <c r="BY15" s="686"/>
      <c r="BZ15" s="686"/>
      <c r="CA15" s="686"/>
      <c r="CB15" s="695"/>
      <c r="CD15" s="700" t="s">
        <v>260</v>
      </c>
      <c r="CE15" s="701"/>
      <c r="CF15" s="701"/>
      <c r="CG15" s="701"/>
      <c r="CH15" s="701"/>
      <c r="CI15" s="701"/>
      <c r="CJ15" s="701"/>
      <c r="CK15" s="701"/>
      <c r="CL15" s="701"/>
      <c r="CM15" s="701"/>
      <c r="CN15" s="701"/>
      <c r="CO15" s="701"/>
      <c r="CP15" s="701"/>
      <c r="CQ15" s="702"/>
      <c r="CR15" s="685">
        <v>4695724</v>
      </c>
      <c r="CS15" s="686"/>
      <c r="CT15" s="686"/>
      <c r="CU15" s="686"/>
      <c r="CV15" s="686"/>
      <c r="CW15" s="686"/>
      <c r="CX15" s="686"/>
      <c r="CY15" s="687"/>
      <c r="CZ15" s="688">
        <v>8</v>
      </c>
      <c r="DA15" s="688"/>
      <c r="DB15" s="688"/>
      <c r="DC15" s="688"/>
      <c r="DD15" s="694">
        <v>759643</v>
      </c>
      <c r="DE15" s="686"/>
      <c r="DF15" s="686"/>
      <c r="DG15" s="686"/>
      <c r="DH15" s="686"/>
      <c r="DI15" s="686"/>
      <c r="DJ15" s="686"/>
      <c r="DK15" s="686"/>
      <c r="DL15" s="686"/>
      <c r="DM15" s="686"/>
      <c r="DN15" s="686"/>
      <c r="DO15" s="686"/>
      <c r="DP15" s="687"/>
      <c r="DQ15" s="694">
        <v>3264808</v>
      </c>
      <c r="DR15" s="686"/>
      <c r="DS15" s="686"/>
      <c r="DT15" s="686"/>
      <c r="DU15" s="686"/>
      <c r="DV15" s="686"/>
      <c r="DW15" s="686"/>
      <c r="DX15" s="686"/>
      <c r="DY15" s="686"/>
      <c r="DZ15" s="686"/>
      <c r="EA15" s="686"/>
      <c r="EB15" s="686"/>
      <c r="EC15" s="695"/>
    </row>
    <row r="16" spans="2:143" ht="11.25" customHeight="1">
      <c r="B16" s="682" t="s">
        <v>261</v>
      </c>
      <c r="C16" s="683"/>
      <c r="D16" s="683"/>
      <c r="E16" s="683"/>
      <c r="F16" s="683"/>
      <c r="G16" s="683"/>
      <c r="H16" s="683"/>
      <c r="I16" s="683"/>
      <c r="J16" s="683"/>
      <c r="K16" s="683"/>
      <c r="L16" s="683"/>
      <c r="M16" s="683"/>
      <c r="N16" s="683"/>
      <c r="O16" s="683"/>
      <c r="P16" s="683"/>
      <c r="Q16" s="684"/>
      <c r="R16" s="685">
        <v>29399</v>
      </c>
      <c r="S16" s="686"/>
      <c r="T16" s="686"/>
      <c r="U16" s="686"/>
      <c r="V16" s="686"/>
      <c r="W16" s="686"/>
      <c r="X16" s="686"/>
      <c r="Y16" s="687"/>
      <c r="Z16" s="688">
        <v>0</v>
      </c>
      <c r="AA16" s="688"/>
      <c r="AB16" s="688"/>
      <c r="AC16" s="688"/>
      <c r="AD16" s="689">
        <v>29399</v>
      </c>
      <c r="AE16" s="689"/>
      <c r="AF16" s="689"/>
      <c r="AG16" s="689"/>
      <c r="AH16" s="689"/>
      <c r="AI16" s="689"/>
      <c r="AJ16" s="689"/>
      <c r="AK16" s="689"/>
      <c r="AL16" s="690">
        <v>0.1</v>
      </c>
      <c r="AM16" s="691"/>
      <c r="AN16" s="691"/>
      <c r="AO16" s="692"/>
      <c r="AP16" s="682" t="s">
        <v>262</v>
      </c>
      <c r="AQ16" s="683"/>
      <c r="AR16" s="683"/>
      <c r="AS16" s="683"/>
      <c r="AT16" s="683"/>
      <c r="AU16" s="683"/>
      <c r="AV16" s="683"/>
      <c r="AW16" s="683"/>
      <c r="AX16" s="683"/>
      <c r="AY16" s="683"/>
      <c r="AZ16" s="683"/>
      <c r="BA16" s="683"/>
      <c r="BB16" s="683"/>
      <c r="BC16" s="683"/>
      <c r="BD16" s="683"/>
      <c r="BE16" s="683"/>
      <c r="BF16" s="684"/>
      <c r="BG16" s="685" t="s">
        <v>241</v>
      </c>
      <c r="BH16" s="686"/>
      <c r="BI16" s="686"/>
      <c r="BJ16" s="686"/>
      <c r="BK16" s="686"/>
      <c r="BL16" s="686"/>
      <c r="BM16" s="686"/>
      <c r="BN16" s="687"/>
      <c r="BO16" s="688" t="s">
        <v>127</v>
      </c>
      <c r="BP16" s="688"/>
      <c r="BQ16" s="688"/>
      <c r="BR16" s="688"/>
      <c r="BS16" s="694" t="s">
        <v>241</v>
      </c>
      <c r="BT16" s="686"/>
      <c r="BU16" s="686"/>
      <c r="BV16" s="686"/>
      <c r="BW16" s="686"/>
      <c r="BX16" s="686"/>
      <c r="BY16" s="686"/>
      <c r="BZ16" s="686"/>
      <c r="CA16" s="686"/>
      <c r="CB16" s="695"/>
      <c r="CD16" s="700" t="s">
        <v>263</v>
      </c>
      <c r="CE16" s="701"/>
      <c r="CF16" s="701"/>
      <c r="CG16" s="701"/>
      <c r="CH16" s="701"/>
      <c r="CI16" s="701"/>
      <c r="CJ16" s="701"/>
      <c r="CK16" s="701"/>
      <c r="CL16" s="701"/>
      <c r="CM16" s="701"/>
      <c r="CN16" s="701"/>
      <c r="CO16" s="701"/>
      <c r="CP16" s="701"/>
      <c r="CQ16" s="702"/>
      <c r="CR16" s="685" t="s">
        <v>232</v>
      </c>
      <c r="CS16" s="686"/>
      <c r="CT16" s="686"/>
      <c r="CU16" s="686"/>
      <c r="CV16" s="686"/>
      <c r="CW16" s="686"/>
      <c r="CX16" s="686"/>
      <c r="CY16" s="687"/>
      <c r="CZ16" s="688" t="s">
        <v>127</v>
      </c>
      <c r="DA16" s="688"/>
      <c r="DB16" s="688"/>
      <c r="DC16" s="688"/>
      <c r="DD16" s="694" t="s">
        <v>127</v>
      </c>
      <c r="DE16" s="686"/>
      <c r="DF16" s="686"/>
      <c r="DG16" s="686"/>
      <c r="DH16" s="686"/>
      <c r="DI16" s="686"/>
      <c r="DJ16" s="686"/>
      <c r="DK16" s="686"/>
      <c r="DL16" s="686"/>
      <c r="DM16" s="686"/>
      <c r="DN16" s="686"/>
      <c r="DO16" s="686"/>
      <c r="DP16" s="687"/>
      <c r="DQ16" s="694" t="s">
        <v>127</v>
      </c>
      <c r="DR16" s="686"/>
      <c r="DS16" s="686"/>
      <c r="DT16" s="686"/>
      <c r="DU16" s="686"/>
      <c r="DV16" s="686"/>
      <c r="DW16" s="686"/>
      <c r="DX16" s="686"/>
      <c r="DY16" s="686"/>
      <c r="DZ16" s="686"/>
      <c r="EA16" s="686"/>
      <c r="EB16" s="686"/>
      <c r="EC16" s="695"/>
    </row>
    <row r="17" spans="2:133" ht="11.25" customHeight="1">
      <c r="B17" s="682" t="s">
        <v>264</v>
      </c>
      <c r="C17" s="683"/>
      <c r="D17" s="683"/>
      <c r="E17" s="683"/>
      <c r="F17" s="683"/>
      <c r="G17" s="683"/>
      <c r="H17" s="683"/>
      <c r="I17" s="683"/>
      <c r="J17" s="683"/>
      <c r="K17" s="683"/>
      <c r="L17" s="683"/>
      <c r="M17" s="683"/>
      <c r="N17" s="683"/>
      <c r="O17" s="683"/>
      <c r="P17" s="683"/>
      <c r="Q17" s="684"/>
      <c r="R17" s="685">
        <v>43057</v>
      </c>
      <c r="S17" s="686"/>
      <c r="T17" s="686"/>
      <c r="U17" s="686"/>
      <c r="V17" s="686"/>
      <c r="W17" s="686"/>
      <c r="X17" s="686"/>
      <c r="Y17" s="687"/>
      <c r="Z17" s="688">
        <v>0.1</v>
      </c>
      <c r="AA17" s="688"/>
      <c r="AB17" s="688"/>
      <c r="AC17" s="688"/>
      <c r="AD17" s="689">
        <v>43057</v>
      </c>
      <c r="AE17" s="689"/>
      <c r="AF17" s="689"/>
      <c r="AG17" s="689"/>
      <c r="AH17" s="689"/>
      <c r="AI17" s="689"/>
      <c r="AJ17" s="689"/>
      <c r="AK17" s="689"/>
      <c r="AL17" s="690">
        <v>0.2</v>
      </c>
      <c r="AM17" s="691"/>
      <c r="AN17" s="691"/>
      <c r="AO17" s="692"/>
      <c r="AP17" s="682" t="s">
        <v>265</v>
      </c>
      <c r="AQ17" s="683"/>
      <c r="AR17" s="683"/>
      <c r="AS17" s="683"/>
      <c r="AT17" s="683"/>
      <c r="AU17" s="683"/>
      <c r="AV17" s="683"/>
      <c r="AW17" s="683"/>
      <c r="AX17" s="683"/>
      <c r="AY17" s="683"/>
      <c r="AZ17" s="683"/>
      <c r="BA17" s="683"/>
      <c r="BB17" s="683"/>
      <c r="BC17" s="683"/>
      <c r="BD17" s="683"/>
      <c r="BE17" s="683"/>
      <c r="BF17" s="684"/>
      <c r="BG17" s="685" t="s">
        <v>241</v>
      </c>
      <c r="BH17" s="686"/>
      <c r="BI17" s="686"/>
      <c r="BJ17" s="686"/>
      <c r="BK17" s="686"/>
      <c r="BL17" s="686"/>
      <c r="BM17" s="686"/>
      <c r="BN17" s="687"/>
      <c r="BO17" s="688" t="s">
        <v>232</v>
      </c>
      <c r="BP17" s="688"/>
      <c r="BQ17" s="688"/>
      <c r="BR17" s="688"/>
      <c r="BS17" s="694" t="s">
        <v>241</v>
      </c>
      <c r="BT17" s="686"/>
      <c r="BU17" s="686"/>
      <c r="BV17" s="686"/>
      <c r="BW17" s="686"/>
      <c r="BX17" s="686"/>
      <c r="BY17" s="686"/>
      <c r="BZ17" s="686"/>
      <c r="CA17" s="686"/>
      <c r="CB17" s="695"/>
      <c r="CD17" s="700" t="s">
        <v>266</v>
      </c>
      <c r="CE17" s="701"/>
      <c r="CF17" s="701"/>
      <c r="CG17" s="701"/>
      <c r="CH17" s="701"/>
      <c r="CI17" s="701"/>
      <c r="CJ17" s="701"/>
      <c r="CK17" s="701"/>
      <c r="CL17" s="701"/>
      <c r="CM17" s="701"/>
      <c r="CN17" s="701"/>
      <c r="CO17" s="701"/>
      <c r="CP17" s="701"/>
      <c r="CQ17" s="702"/>
      <c r="CR17" s="685">
        <v>2304739</v>
      </c>
      <c r="CS17" s="686"/>
      <c r="CT17" s="686"/>
      <c r="CU17" s="686"/>
      <c r="CV17" s="686"/>
      <c r="CW17" s="686"/>
      <c r="CX17" s="686"/>
      <c r="CY17" s="687"/>
      <c r="CZ17" s="688">
        <v>3.9</v>
      </c>
      <c r="DA17" s="688"/>
      <c r="DB17" s="688"/>
      <c r="DC17" s="688"/>
      <c r="DD17" s="694" t="s">
        <v>241</v>
      </c>
      <c r="DE17" s="686"/>
      <c r="DF17" s="686"/>
      <c r="DG17" s="686"/>
      <c r="DH17" s="686"/>
      <c r="DI17" s="686"/>
      <c r="DJ17" s="686"/>
      <c r="DK17" s="686"/>
      <c r="DL17" s="686"/>
      <c r="DM17" s="686"/>
      <c r="DN17" s="686"/>
      <c r="DO17" s="686"/>
      <c r="DP17" s="687"/>
      <c r="DQ17" s="694">
        <v>2304739</v>
      </c>
      <c r="DR17" s="686"/>
      <c r="DS17" s="686"/>
      <c r="DT17" s="686"/>
      <c r="DU17" s="686"/>
      <c r="DV17" s="686"/>
      <c r="DW17" s="686"/>
      <c r="DX17" s="686"/>
      <c r="DY17" s="686"/>
      <c r="DZ17" s="686"/>
      <c r="EA17" s="686"/>
      <c r="EB17" s="686"/>
      <c r="EC17" s="695"/>
    </row>
    <row r="18" spans="2:133" ht="11.25" customHeight="1">
      <c r="B18" s="682" t="s">
        <v>267</v>
      </c>
      <c r="C18" s="683"/>
      <c r="D18" s="683"/>
      <c r="E18" s="683"/>
      <c r="F18" s="683"/>
      <c r="G18" s="683"/>
      <c r="H18" s="683"/>
      <c r="I18" s="683"/>
      <c r="J18" s="683"/>
      <c r="K18" s="683"/>
      <c r="L18" s="683"/>
      <c r="M18" s="683"/>
      <c r="N18" s="683"/>
      <c r="O18" s="683"/>
      <c r="P18" s="683"/>
      <c r="Q18" s="684"/>
      <c r="R18" s="685">
        <v>124213</v>
      </c>
      <c r="S18" s="686"/>
      <c r="T18" s="686"/>
      <c r="U18" s="686"/>
      <c r="V18" s="686"/>
      <c r="W18" s="686"/>
      <c r="X18" s="686"/>
      <c r="Y18" s="687"/>
      <c r="Z18" s="688">
        <v>0.2</v>
      </c>
      <c r="AA18" s="688"/>
      <c r="AB18" s="688"/>
      <c r="AC18" s="688"/>
      <c r="AD18" s="689">
        <v>124213</v>
      </c>
      <c r="AE18" s="689"/>
      <c r="AF18" s="689"/>
      <c r="AG18" s="689"/>
      <c r="AH18" s="689"/>
      <c r="AI18" s="689"/>
      <c r="AJ18" s="689"/>
      <c r="AK18" s="689"/>
      <c r="AL18" s="690">
        <v>0.5</v>
      </c>
      <c r="AM18" s="691"/>
      <c r="AN18" s="691"/>
      <c r="AO18" s="692"/>
      <c r="AP18" s="682" t="s">
        <v>268</v>
      </c>
      <c r="AQ18" s="683"/>
      <c r="AR18" s="683"/>
      <c r="AS18" s="683"/>
      <c r="AT18" s="683"/>
      <c r="AU18" s="683"/>
      <c r="AV18" s="683"/>
      <c r="AW18" s="683"/>
      <c r="AX18" s="683"/>
      <c r="AY18" s="683"/>
      <c r="AZ18" s="683"/>
      <c r="BA18" s="683"/>
      <c r="BB18" s="683"/>
      <c r="BC18" s="683"/>
      <c r="BD18" s="683"/>
      <c r="BE18" s="683"/>
      <c r="BF18" s="684"/>
      <c r="BG18" s="685" t="s">
        <v>241</v>
      </c>
      <c r="BH18" s="686"/>
      <c r="BI18" s="686"/>
      <c r="BJ18" s="686"/>
      <c r="BK18" s="686"/>
      <c r="BL18" s="686"/>
      <c r="BM18" s="686"/>
      <c r="BN18" s="687"/>
      <c r="BO18" s="688" t="s">
        <v>127</v>
      </c>
      <c r="BP18" s="688"/>
      <c r="BQ18" s="688"/>
      <c r="BR18" s="688"/>
      <c r="BS18" s="694" t="s">
        <v>241</v>
      </c>
      <c r="BT18" s="686"/>
      <c r="BU18" s="686"/>
      <c r="BV18" s="686"/>
      <c r="BW18" s="686"/>
      <c r="BX18" s="686"/>
      <c r="BY18" s="686"/>
      <c r="BZ18" s="686"/>
      <c r="CA18" s="686"/>
      <c r="CB18" s="695"/>
      <c r="CD18" s="700" t="s">
        <v>269</v>
      </c>
      <c r="CE18" s="701"/>
      <c r="CF18" s="701"/>
      <c r="CG18" s="701"/>
      <c r="CH18" s="701"/>
      <c r="CI18" s="701"/>
      <c r="CJ18" s="701"/>
      <c r="CK18" s="701"/>
      <c r="CL18" s="701"/>
      <c r="CM18" s="701"/>
      <c r="CN18" s="701"/>
      <c r="CO18" s="701"/>
      <c r="CP18" s="701"/>
      <c r="CQ18" s="702"/>
      <c r="CR18" s="685" t="s">
        <v>241</v>
      </c>
      <c r="CS18" s="686"/>
      <c r="CT18" s="686"/>
      <c r="CU18" s="686"/>
      <c r="CV18" s="686"/>
      <c r="CW18" s="686"/>
      <c r="CX18" s="686"/>
      <c r="CY18" s="687"/>
      <c r="CZ18" s="688" t="s">
        <v>241</v>
      </c>
      <c r="DA18" s="688"/>
      <c r="DB18" s="688"/>
      <c r="DC18" s="688"/>
      <c r="DD18" s="694" t="s">
        <v>127</v>
      </c>
      <c r="DE18" s="686"/>
      <c r="DF18" s="686"/>
      <c r="DG18" s="686"/>
      <c r="DH18" s="686"/>
      <c r="DI18" s="686"/>
      <c r="DJ18" s="686"/>
      <c r="DK18" s="686"/>
      <c r="DL18" s="686"/>
      <c r="DM18" s="686"/>
      <c r="DN18" s="686"/>
      <c r="DO18" s="686"/>
      <c r="DP18" s="687"/>
      <c r="DQ18" s="694" t="s">
        <v>127</v>
      </c>
      <c r="DR18" s="686"/>
      <c r="DS18" s="686"/>
      <c r="DT18" s="686"/>
      <c r="DU18" s="686"/>
      <c r="DV18" s="686"/>
      <c r="DW18" s="686"/>
      <c r="DX18" s="686"/>
      <c r="DY18" s="686"/>
      <c r="DZ18" s="686"/>
      <c r="EA18" s="686"/>
      <c r="EB18" s="686"/>
      <c r="EC18" s="695"/>
    </row>
    <row r="19" spans="2:133" ht="11.25" customHeight="1">
      <c r="B19" s="682" t="s">
        <v>270</v>
      </c>
      <c r="C19" s="683"/>
      <c r="D19" s="683"/>
      <c r="E19" s="683"/>
      <c r="F19" s="683"/>
      <c r="G19" s="683"/>
      <c r="H19" s="683"/>
      <c r="I19" s="683"/>
      <c r="J19" s="683"/>
      <c r="K19" s="683"/>
      <c r="L19" s="683"/>
      <c r="M19" s="683"/>
      <c r="N19" s="683"/>
      <c r="O19" s="683"/>
      <c r="P19" s="683"/>
      <c r="Q19" s="684"/>
      <c r="R19" s="685">
        <v>105566</v>
      </c>
      <c r="S19" s="686"/>
      <c r="T19" s="686"/>
      <c r="U19" s="686"/>
      <c r="V19" s="686"/>
      <c r="W19" s="686"/>
      <c r="X19" s="686"/>
      <c r="Y19" s="687"/>
      <c r="Z19" s="688">
        <v>0.2</v>
      </c>
      <c r="AA19" s="688"/>
      <c r="AB19" s="688"/>
      <c r="AC19" s="688"/>
      <c r="AD19" s="689">
        <v>105566</v>
      </c>
      <c r="AE19" s="689"/>
      <c r="AF19" s="689"/>
      <c r="AG19" s="689"/>
      <c r="AH19" s="689"/>
      <c r="AI19" s="689"/>
      <c r="AJ19" s="689"/>
      <c r="AK19" s="689"/>
      <c r="AL19" s="690">
        <v>0.5</v>
      </c>
      <c r="AM19" s="691"/>
      <c r="AN19" s="691"/>
      <c r="AO19" s="692"/>
      <c r="AP19" s="682" t="s">
        <v>271</v>
      </c>
      <c r="AQ19" s="683"/>
      <c r="AR19" s="683"/>
      <c r="AS19" s="683"/>
      <c r="AT19" s="683"/>
      <c r="AU19" s="683"/>
      <c r="AV19" s="683"/>
      <c r="AW19" s="683"/>
      <c r="AX19" s="683"/>
      <c r="AY19" s="683"/>
      <c r="AZ19" s="683"/>
      <c r="BA19" s="683"/>
      <c r="BB19" s="683"/>
      <c r="BC19" s="683"/>
      <c r="BD19" s="683"/>
      <c r="BE19" s="683"/>
      <c r="BF19" s="684"/>
      <c r="BG19" s="685">
        <v>1861381</v>
      </c>
      <c r="BH19" s="686"/>
      <c r="BI19" s="686"/>
      <c r="BJ19" s="686"/>
      <c r="BK19" s="686"/>
      <c r="BL19" s="686"/>
      <c r="BM19" s="686"/>
      <c r="BN19" s="687"/>
      <c r="BO19" s="688">
        <v>8.5</v>
      </c>
      <c r="BP19" s="688"/>
      <c r="BQ19" s="688"/>
      <c r="BR19" s="688"/>
      <c r="BS19" s="694" t="s">
        <v>241</v>
      </c>
      <c r="BT19" s="686"/>
      <c r="BU19" s="686"/>
      <c r="BV19" s="686"/>
      <c r="BW19" s="686"/>
      <c r="BX19" s="686"/>
      <c r="BY19" s="686"/>
      <c r="BZ19" s="686"/>
      <c r="CA19" s="686"/>
      <c r="CB19" s="695"/>
      <c r="CD19" s="700" t="s">
        <v>272</v>
      </c>
      <c r="CE19" s="701"/>
      <c r="CF19" s="701"/>
      <c r="CG19" s="701"/>
      <c r="CH19" s="701"/>
      <c r="CI19" s="701"/>
      <c r="CJ19" s="701"/>
      <c r="CK19" s="701"/>
      <c r="CL19" s="701"/>
      <c r="CM19" s="701"/>
      <c r="CN19" s="701"/>
      <c r="CO19" s="701"/>
      <c r="CP19" s="701"/>
      <c r="CQ19" s="702"/>
      <c r="CR19" s="685" t="s">
        <v>127</v>
      </c>
      <c r="CS19" s="686"/>
      <c r="CT19" s="686"/>
      <c r="CU19" s="686"/>
      <c r="CV19" s="686"/>
      <c r="CW19" s="686"/>
      <c r="CX19" s="686"/>
      <c r="CY19" s="687"/>
      <c r="CZ19" s="688" t="s">
        <v>241</v>
      </c>
      <c r="DA19" s="688"/>
      <c r="DB19" s="688"/>
      <c r="DC19" s="688"/>
      <c r="DD19" s="694" t="s">
        <v>127</v>
      </c>
      <c r="DE19" s="686"/>
      <c r="DF19" s="686"/>
      <c r="DG19" s="686"/>
      <c r="DH19" s="686"/>
      <c r="DI19" s="686"/>
      <c r="DJ19" s="686"/>
      <c r="DK19" s="686"/>
      <c r="DL19" s="686"/>
      <c r="DM19" s="686"/>
      <c r="DN19" s="686"/>
      <c r="DO19" s="686"/>
      <c r="DP19" s="687"/>
      <c r="DQ19" s="694" t="s">
        <v>241</v>
      </c>
      <c r="DR19" s="686"/>
      <c r="DS19" s="686"/>
      <c r="DT19" s="686"/>
      <c r="DU19" s="686"/>
      <c r="DV19" s="686"/>
      <c r="DW19" s="686"/>
      <c r="DX19" s="686"/>
      <c r="DY19" s="686"/>
      <c r="DZ19" s="686"/>
      <c r="EA19" s="686"/>
      <c r="EB19" s="686"/>
      <c r="EC19" s="695"/>
    </row>
    <row r="20" spans="2:133" ht="11.25" customHeight="1">
      <c r="B20" s="682" t="s">
        <v>273</v>
      </c>
      <c r="C20" s="683"/>
      <c r="D20" s="683"/>
      <c r="E20" s="683"/>
      <c r="F20" s="683"/>
      <c r="G20" s="683"/>
      <c r="H20" s="683"/>
      <c r="I20" s="683"/>
      <c r="J20" s="683"/>
      <c r="K20" s="683"/>
      <c r="L20" s="683"/>
      <c r="M20" s="683"/>
      <c r="N20" s="683"/>
      <c r="O20" s="683"/>
      <c r="P20" s="683"/>
      <c r="Q20" s="684"/>
      <c r="R20" s="685">
        <v>16702</v>
      </c>
      <c r="S20" s="686"/>
      <c r="T20" s="686"/>
      <c r="U20" s="686"/>
      <c r="V20" s="686"/>
      <c r="W20" s="686"/>
      <c r="X20" s="686"/>
      <c r="Y20" s="687"/>
      <c r="Z20" s="688">
        <v>0</v>
      </c>
      <c r="AA20" s="688"/>
      <c r="AB20" s="688"/>
      <c r="AC20" s="688"/>
      <c r="AD20" s="689">
        <v>16702</v>
      </c>
      <c r="AE20" s="689"/>
      <c r="AF20" s="689"/>
      <c r="AG20" s="689"/>
      <c r="AH20" s="689"/>
      <c r="AI20" s="689"/>
      <c r="AJ20" s="689"/>
      <c r="AK20" s="689"/>
      <c r="AL20" s="690">
        <v>0.1</v>
      </c>
      <c r="AM20" s="691"/>
      <c r="AN20" s="691"/>
      <c r="AO20" s="692"/>
      <c r="AP20" s="682" t="s">
        <v>274</v>
      </c>
      <c r="AQ20" s="683"/>
      <c r="AR20" s="683"/>
      <c r="AS20" s="683"/>
      <c r="AT20" s="683"/>
      <c r="AU20" s="683"/>
      <c r="AV20" s="683"/>
      <c r="AW20" s="683"/>
      <c r="AX20" s="683"/>
      <c r="AY20" s="683"/>
      <c r="AZ20" s="683"/>
      <c r="BA20" s="683"/>
      <c r="BB20" s="683"/>
      <c r="BC20" s="683"/>
      <c r="BD20" s="683"/>
      <c r="BE20" s="683"/>
      <c r="BF20" s="684"/>
      <c r="BG20" s="685">
        <v>1861381</v>
      </c>
      <c r="BH20" s="686"/>
      <c r="BI20" s="686"/>
      <c r="BJ20" s="686"/>
      <c r="BK20" s="686"/>
      <c r="BL20" s="686"/>
      <c r="BM20" s="686"/>
      <c r="BN20" s="687"/>
      <c r="BO20" s="688">
        <v>8.5</v>
      </c>
      <c r="BP20" s="688"/>
      <c r="BQ20" s="688"/>
      <c r="BR20" s="688"/>
      <c r="BS20" s="694" t="s">
        <v>241</v>
      </c>
      <c r="BT20" s="686"/>
      <c r="BU20" s="686"/>
      <c r="BV20" s="686"/>
      <c r="BW20" s="686"/>
      <c r="BX20" s="686"/>
      <c r="BY20" s="686"/>
      <c r="BZ20" s="686"/>
      <c r="CA20" s="686"/>
      <c r="CB20" s="695"/>
      <c r="CD20" s="700" t="s">
        <v>275</v>
      </c>
      <c r="CE20" s="701"/>
      <c r="CF20" s="701"/>
      <c r="CG20" s="701"/>
      <c r="CH20" s="701"/>
      <c r="CI20" s="701"/>
      <c r="CJ20" s="701"/>
      <c r="CK20" s="701"/>
      <c r="CL20" s="701"/>
      <c r="CM20" s="701"/>
      <c r="CN20" s="701"/>
      <c r="CO20" s="701"/>
      <c r="CP20" s="701"/>
      <c r="CQ20" s="702"/>
      <c r="CR20" s="685">
        <v>58406688</v>
      </c>
      <c r="CS20" s="686"/>
      <c r="CT20" s="686"/>
      <c r="CU20" s="686"/>
      <c r="CV20" s="686"/>
      <c r="CW20" s="686"/>
      <c r="CX20" s="686"/>
      <c r="CY20" s="687"/>
      <c r="CZ20" s="688">
        <v>100</v>
      </c>
      <c r="DA20" s="688"/>
      <c r="DB20" s="688"/>
      <c r="DC20" s="688"/>
      <c r="DD20" s="694">
        <v>3764980</v>
      </c>
      <c r="DE20" s="686"/>
      <c r="DF20" s="686"/>
      <c r="DG20" s="686"/>
      <c r="DH20" s="686"/>
      <c r="DI20" s="686"/>
      <c r="DJ20" s="686"/>
      <c r="DK20" s="686"/>
      <c r="DL20" s="686"/>
      <c r="DM20" s="686"/>
      <c r="DN20" s="686"/>
      <c r="DO20" s="686"/>
      <c r="DP20" s="687"/>
      <c r="DQ20" s="694">
        <v>27216683</v>
      </c>
      <c r="DR20" s="686"/>
      <c r="DS20" s="686"/>
      <c r="DT20" s="686"/>
      <c r="DU20" s="686"/>
      <c r="DV20" s="686"/>
      <c r="DW20" s="686"/>
      <c r="DX20" s="686"/>
      <c r="DY20" s="686"/>
      <c r="DZ20" s="686"/>
      <c r="EA20" s="686"/>
      <c r="EB20" s="686"/>
      <c r="EC20" s="695"/>
    </row>
    <row r="21" spans="2:133" ht="11.25" customHeight="1">
      <c r="B21" s="682" t="s">
        <v>276</v>
      </c>
      <c r="C21" s="683"/>
      <c r="D21" s="683"/>
      <c r="E21" s="683"/>
      <c r="F21" s="683"/>
      <c r="G21" s="683"/>
      <c r="H21" s="683"/>
      <c r="I21" s="683"/>
      <c r="J21" s="683"/>
      <c r="K21" s="683"/>
      <c r="L21" s="683"/>
      <c r="M21" s="683"/>
      <c r="N21" s="683"/>
      <c r="O21" s="683"/>
      <c r="P21" s="683"/>
      <c r="Q21" s="684"/>
      <c r="R21" s="685">
        <v>1945</v>
      </c>
      <c r="S21" s="686"/>
      <c r="T21" s="686"/>
      <c r="U21" s="686"/>
      <c r="V21" s="686"/>
      <c r="W21" s="686"/>
      <c r="X21" s="686"/>
      <c r="Y21" s="687"/>
      <c r="Z21" s="688">
        <v>0</v>
      </c>
      <c r="AA21" s="688"/>
      <c r="AB21" s="688"/>
      <c r="AC21" s="688"/>
      <c r="AD21" s="689">
        <v>1945</v>
      </c>
      <c r="AE21" s="689"/>
      <c r="AF21" s="689"/>
      <c r="AG21" s="689"/>
      <c r="AH21" s="689"/>
      <c r="AI21" s="689"/>
      <c r="AJ21" s="689"/>
      <c r="AK21" s="689"/>
      <c r="AL21" s="690">
        <v>0</v>
      </c>
      <c r="AM21" s="691"/>
      <c r="AN21" s="691"/>
      <c r="AO21" s="692"/>
      <c r="AP21" s="704" t="s">
        <v>277</v>
      </c>
      <c r="AQ21" s="705"/>
      <c r="AR21" s="705"/>
      <c r="AS21" s="705"/>
      <c r="AT21" s="705"/>
      <c r="AU21" s="705"/>
      <c r="AV21" s="705"/>
      <c r="AW21" s="705"/>
      <c r="AX21" s="705"/>
      <c r="AY21" s="705"/>
      <c r="AZ21" s="705"/>
      <c r="BA21" s="705"/>
      <c r="BB21" s="705"/>
      <c r="BC21" s="705"/>
      <c r="BD21" s="705"/>
      <c r="BE21" s="705"/>
      <c r="BF21" s="706"/>
      <c r="BG21" s="685" t="s">
        <v>241</v>
      </c>
      <c r="BH21" s="686"/>
      <c r="BI21" s="686"/>
      <c r="BJ21" s="686"/>
      <c r="BK21" s="686"/>
      <c r="BL21" s="686"/>
      <c r="BM21" s="686"/>
      <c r="BN21" s="687"/>
      <c r="BO21" s="688" t="s">
        <v>127</v>
      </c>
      <c r="BP21" s="688"/>
      <c r="BQ21" s="688"/>
      <c r="BR21" s="688"/>
      <c r="BS21" s="694" t="s">
        <v>241</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c r="B22" s="682" t="s">
        <v>278</v>
      </c>
      <c r="C22" s="683"/>
      <c r="D22" s="683"/>
      <c r="E22" s="683"/>
      <c r="F22" s="683"/>
      <c r="G22" s="683"/>
      <c r="H22" s="683"/>
      <c r="I22" s="683"/>
      <c r="J22" s="683"/>
      <c r="K22" s="683"/>
      <c r="L22" s="683"/>
      <c r="M22" s="683"/>
      <c r="N22" s="683"/>
      <c r="O22" s="683"/>
      <c r="P22" s="683"/>
      <c r="Q22" s="684"/>
      <c r="R22" s="685">
        <v>31369</v>
      </c>
      <c r="S22" s="686"/>
      <c r="T22" s="686"/>
      <c r="U22" s="686"/>
      <c r="V22" s="686"/>
      <c r="W22" s="686"/>
      <c r="X22" s="686"/>
      <c r="Y22" s="687"/>
      <c r="Z22" s="688">
        <v>0.1</v>
      </c>
      <c r="AA22" s="688"/>
      <c r="AB22" s="688"/>
      <c r="AC22" s="688"/>
      <c r="AD22" s="689" t="s">
        <v>127</v>
      </c>
      <c r="AE22" s="689"/>
      <c r="AF22" s="689"/>
      <c r="AG22" s="689"/>
      <c r="AH22" s="689"/>
      <c r="AI22" s="689"/>
      <c r="AJ22" s="689"/>
      <c r="AK22" s="689"/>
      <c r="AL22" s="690" t="s">
        <v>241</v>
      </c>
      <c r="AM22" s="691"/>
      <c r="AN22" s="691"/>
      <c r="AO22" s="692"/>
      <c r="AP22" s="704" t="s">
        <v>279</v>
      </c>
      <c r="AQ22" s="705"/>
      <c r="AR22" s="705"/>
      <c r="AS22" s="705"/>
      <c r="AT22" s="705"/>
      <c r="AU22" s="705"/>
      <c r="AV22" s="705"/>
      <c r="AW22" s="705"/>
      <c r="AX22" s="705"/>
      <c r="AY22" s="705"/>
      <c r="AZ22" s="705"/>
      <c r="BA22" s="705"/>
      <c r="BB22" s="705"/>
      <c r="BC22" s="705"/>
      <c r="BD22" s="705"/>
      <c r="BE22" s="705"/>
      <c r="BF22" s="706"/>
      <c r="BG22" s="685" t="s">
        <v>241</v>
      </c>
      <c r="BH22" s="686"/>
      <c r="BI22" s="686"/>
      <c r="BJ22" s="686"/>
      <c r="BK22" s="686"/>
      <c r="BL22" s="686"/>
      <c r="BM22" s="686"/>
      <c r="BN22" s="687"/>
      <c r="BO22" s="688" t="s">
        <v>241</v>
      </c>
      <c r="BP22" s="688"/>
      <c r="BQ22" s="688"/>
      <c r="BR22" s="688"/>
      <c r="BS22" s="694" t="s">
        <v>127</v>
      </c>
      <c r="BT22" s="686"/>
      <c r="BU22" s="686"/>
      <c r="BV22" s="686"/>
      <c r="BW22" s="686"/>
      <c r="BX22" s="686"/>
      <c r="BY22" s="686"/>
      <c r="BZ22" s="686"/>
      <c r="CA22" s="686"/>
      <c r="CB22" s="695"/>
      <c r="CD22" s="667" t="s">
        <v>280</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c r="B23" s="682" t="s">
        <v>281</v>
      </c>
      <c r="C23" s="683"/>
      <c r="D23" s="683"/>
      <c r="E23" s="683"/>
      <c r="F23" s="683"/>
      <c r="G23" s="683"/>
      <c r="H23" s="683"/>
      <c r="I23" s="683"/>
      <c r="J23" s="683"/>
      <c r="K23" s="683"/>
      <c r="L23" s="683"/>
      <c r="M23" s="683"/>
      <c r="N23" s="683"/>
      <c r="O23" s="683"/>
      <c r="P23" s="683"/>
      <c r="Q23" s="684"/>
      <c r="R23" s="685" t="s">
        <v>127</v>
      </c>
      <c r="S23" s="686"/>
      <c r="T23" s="686"/>
      <c r="U23" s="686"/>
      <c r="V23" s="686"/>
      <c r="W23" s="686"/>
      <c r="X23" s="686"/>
      <c r="Y23" s="687"/>
      <c r="Z23" s="688" t="s">
        <v>232</v>
      </c>
      <c r="AA23" s="688"/>
      <c r="AB23" s="688"/>
      <c r="AC23" s="688"/>
      <c r="AD23" s="689" t="s">
        <v>127</v>
      </c>
      <c r="AE23" s="689"/>
      <c r="AF23" s="689"/>
      <c r="AG23" s="689"/>
      <c r="AH23" s="689"/>
      <c r="AI23" s="689"/>
      <c r="AJ23" s="689"/>
      <c r="AK23" s="689"/>
      <c r="AL23" s="690" t="s">
        <v>241</v>
      </c>
      <c r="AM23" s="691"/>
      <c r="AN23" s="691"/>
      <c r="AO23" s="692"/>
      <c r="AP23" s="704" t="s">
        <v>282</v>
      </c>
      <c r="AQ23" s="705"/>
      <c r="AR23" s="705"/>
      <c r="AS23" s="705"/>
      <c r="AT23" s="705"/>
      <c r="AU23" s="705"/>
      <c r="AV23" s="705"/>
      <c r="AW23" s="705"/>
      <c r="AX23" s="705"/>
      <c r="AY23" s="705"/>
      <c r="AZ23" s="705"/>
      <c r="BA23" s="705"/>
      <c r="BB23" s="705"/>
      <c r="BC23" s="705"/>
      <c r="BD23" s="705"/>
      <c r="BE23" s="705"/>
      <c r="BF23" s="706"/>
      <c r="BG23" s="685">
        <v>1861381</v>
      </c>
      <c r="BH23" s="686"/>
      <c r="BI23" s="686"/>
      <c r="BJ23" s="686"/>
      <c r="BK23" s="686"/>
      <c r="BL23" s="686"/>
      <c r="BM23" s="686"/>
      <c r="BN23" s="687"/>
      <c r="BO23" s="688">
        <v>8.5</v>
      </c>
      <c r="BP23" s="688"/>
      <c r="BQ23" s="688"/>
      <c r="BR23" s="688"/>
      <c r="BS23" s="694" t="s">
        <v>232</v>
      </c>
      <c r="BT23" s="686"/>
      <c r="BU23" s="686"/>
      <c r="BV23" s="686"/>
      <c r="BW23" s="686"/>
      <c r="BX23" s="686"/>
      <c r="BY23" s="686"/>
      <c r="BZ23" s="686"/>
      <c r="CA23" s="686"/>
      <c r="CB23" s="695"/>
      <c r="CD23" s="667" t="s">
        <v>220</v>
      </c>
      <c r="CE23" s="668"/>
      <c r="CF23" s="668"/>
      <c r="CG23" s="668"/>
      <c r="CH23" s="668"/>
      <c r="CI23" s="668"/>
      <c r="CJ23" s="668"/>
      <c r="CK23" s="668"/>
      <c r="CL23" s="668"/>
      <c r="CM23" s="668"/>
      <c r="CN23" s="668"/>
      <c r="CO23" s="668"/>
      <c r="CP23" s="668"/>
      <c r="CQ23" s="669"/>
      <c r="CR23" s="667" t="s">
        <v>283</v>
      </c>
      <c r="CS23" s="668"/>
      <c r="CT23" s="668"/>
      <c r="CU23" s="668"/>
      <c r="CV23" s="668"/>
      <c r="CW23" s="668"/>
      <c r="CX23" s="668"/>
      <c r="CY23" s="669"/>
      <c r="CZ23" s="667" t="s">
        <v>284</v>
      </c>
      <c r="DA23" s="668"/>
      <c r="DB23" s="668"/>
      <c r="DC23" s="669"/>
      <c r="DD23" s="667" t="s">
        <v>285</v>
      </c>
      <c r="DE23" s="668"/>
      <c r="DF23" s="668"/>
      <c r="DG23" s="668"/>
      <c r="DH23" s="668"/>
      <c r="DI23" s="668"/>
      <c r="DJ23" s="668"/>
      <c r="DK23" s="669"/>
      <c r="DL23" s="716" t="s">
        <v>286</v>
      </c>
      <c r="DM23" s="717"/>
      <c r="DN23" s="717"/>
      <c r="DO23" s="717"/>
      <c r="DP23" s="717"/>
      <c r="DQ23" s="717"/>
      <c r="DR23" s="717"/>
      <c r="DS23" s="717"/>
      <c r="DT23" s="717"/>
      <c r="DU23" s="717"/>
      <c r="DV23" s="718"/>
      <c r="DW23" s="667" t="s">
        <v>287</v>
      </c>
      <c r="DX23" s="668"/>
      <c r="DY23" s="668"/>
      <c r="DZ23" s="668"/>
      <c r="EA23" s="668"/>
      <c r="EB23" s="668"/>
      <c r="EC23" s="669"/>
    </row>
    <row r="24" spans="2:133" ht="11.25" customHeight="1">
      <c r="B24" s="682" t="s">
        <v>288</v>
      </c>
      <c r="C24" s="683"/>
      <c r="D24" s="683"/>
      <c r="E24" s="683"/>
      <c r="F24" s="683"/>
      <c r="G24" s="683"/>
      <c r="H24" s="683"/>
      <c r="I24" s="683"/>
      <c r="J24" s="683"/>
      <c r="K24" s="683"/>
      <c r="L24" s="683"/>
      <c r="M24" s="683"/>
      <c r="N24" s="683"/>
      <c r="O24" s="683"/>
      <c r="P24" s="683"/>
      <c r="Q24" s="684"/>
      <c r="R24" s="685">
        <v>31220</v>
      </c>
      <c r="S24" s="686"/>
      <c r="T24" s="686"/>
      <c r="U24" s="686"/>
      <c r="V24" s="686"/>
      <c r="W24" s="686"/>
      <c r="X24" s="686"/>
      <c r="Y24" s="687"/>
      <c r="Z24" s="688">
        <v>0.1</v>
      </c>
      <c r="AA24" s="688"/>
      <c r="AB24" s="688"/>
      <c r="AC24" s="688"/>
      <c r="AD24" s="689" t="s">
        <v>241</v>
      </c>
      <c r="AE24" s="689"/>
      <c r="AF24" s="689"/>
      <c r="AG24" s="689"/>
      <c r="AH24" s="689"/>
      <c r="AI24" s="689"/>
      <c r="AJ24" s="689"/>
      <c r="AK24" s="689"/>
      <c r="AL24" s="690" t="s">
        <v>127</v>
      </c>
      <c r="AM24" s="691"/>
      <c r="AN24" s="691"/>
      <c r="AO24" s="692"/>
      <c r="AP24" s="704" t="s">
        <v>289</v>
      </c>
      <c r="AQ24" s="705"/>
      <c r="AR24" s="705"/>
      <c r="AS24" s="705"/>
      <c r="AT24" s="705"/>
      <c r="AU24" s="705"/>
      <c r="AV24" s="705"/>
      <c r="AW24" s="705"/>
      <c r="AX24" s="705"/>
      <c r="AY24" s="705"/>
      <c r="AZ24" s="705"/>
      <c r="BA24" s="705"/>
      <c r="BB24" s="705"/>
      <c r="BC24" s="705"/>
      <c r="BD24" s="705"/>
      <c r="BE24" s="705"/>
      <c r="BF24" s="706"/>
      <c r="BG24" s="685" t="s">
        <v>241</v>
      </c>
      <c r="BH24" s="686"/>
      <c r="BI24" s="686"/>
      <c r="BJ24" s="686"/>
      <c r="BK24" s="686"/>
      <c r="BL24" s="686"/>
      <c r="BM24" s="686"/>
      <c r="BN24" s="687"/>
      <c r="BO24" s="688" t="s">
        <v>241</v>
      </c>
      <c r="BP24" s="688"/>
      <c r="BQ24" s="688"/>
      <c r="BR24" s="688"/>
      <c r="BS24" s="694" t="s">
        <v>241</v>
      </c>
      <c r="BT24" s="686"/>
      <c r="BU24" s="686"/>
      <c r="BV24" s="686"/>
      <c r="BW24" s="686"/>
      <c r="BX24" s="686"/>
      <c r="BY24" s="686"/>
      <c r="BZ24" s="686"/>
      <c r="CA24" s="686"/>
      <c r="CB24" s="695"/>
      <c r="CD24" s="696" t="s">
        <v>290</v>
      </c>
      <c r="CE24" s="697"/>
      <c r="CF24" s="697"/>
      <c r="CG24" s="697"/>
      <c r="CH24" s="697"/>
      <c r="CI24" s="697"/>
      <c r="CJ24" s="697"/>
      <c r="CK24" s="697"/>
      <c r="CL24" s="697"/>
      <c r="CM24" s="697"/>
      <c r="CN24" s="697"/>
      <c r="CO24" s="697"/>
      <c r="CP24" s="697"/>
      <c r="CQ24" s="698"/>
      <c r="CR24" s="674">
        <v>22547212</v>
      </c>
      <c r="CS24" s="675"/>
      <c r="CT24" s="675"/>
      <c r="CU24" s="675"/>
      <c r="CV24" s="675"/>
      <c r="CW24" s="675"/>
      <c r="CX24" s="675"/>
      <c r="CY24" s="676"/>
      <c r="CZ24" s="679">
        <v>38.6</v>
      </c>
      <c r="DA24" s="680"/>
      <c r="DB24" s="680"/>
      <c r="DC24" s="699"/>
      <c r="DD24" s="724">
        <v>11816140</v>
      </c>
      <c r="DE24" s="675"/>
      <c r="DF24" s="675"/>
      <c r="DG24" s="675"/>
      <c r="DH24" s="675"/>
      <c r="DI24" s="675"/>
      <c r="DJ24" s="675"/>
      <c r="DK24" s="676"/>
      <c r="DL24" s="724">
        <v>11634484</v>
      </c>
      <c r="DM24" s="675"/>
      <c r="DN24" s="675"/>
      <c r="DO24" s="675"/>
      <c r="DP24" s="675"/>
      <c r="DQ24" s="675"/>
      <c r="DR24" s="675"/>
      <c r="DS24" s="675"/>
      <c r="DT24" s="675"/>
      <c r="DU24" s="675"/>
      <c r="DV24" s="676"/>
      <c r="DW24" s="679">
        <v>49.9</v>
      </c>
      <c r="DX24" s="680"/>
      <c r="DY24" s="680"/>
      <c r="DZ24" s="680"/>
      <c r="EA24" s="680"/>
      <c r="EB24" s="680"/>
      <c r="EC24" s="681"/>
    </row>
    <row r="25" spans="2:133" ht="11.25" customHeight="1">
      <c r="B25" s="682" t="s">
        <v>291</v>
      </c>
      <c r="C25" s="683"/>
      <c r="D25" s="683"/>
      <c r="E25" s="683"/>
      <c r="F25" s="683"/>
      <c r="G25" s="683"/>
      <c r="H25" s="683"/>
      <c r="I25" s="683"/>
      <c r="J25" s="683"/>
      <c r="K25" s="683"/>
      <c r="L25" s="683"/>
      <c r="M25" s="683"/>
      <c r="N25" s="683"/>
      <c r="O25" s="683"/>
      <c r="P25" s="683"/>
      <c r="Q25" s="684"/>
      <c r="R25" s="685">
        <v>149</v>
      </c>
      <c r="S25" s="686"/>
      <c r="T25" s="686"/>
      <c r="U25" s="686"/>
      <c r="V25" s="686"/>
      <c r="W25" s="686"/>
      <c r="X25" s="686"/>
      <c r="Y25" s="687"/>
      <c r="Z25" s="688">
        <v>0</v>
      </c>
      <c r="AA25" s="688"/>
      <c r="AB25" s="688"/>
      <c r="AC25" s="688"/>
      <c r="AD25" s="689" t="s">
        <v>241</v>
      </c>
      <c r="AE25" s="689"/>
      <c r="AF25" s="689"/>
      <c r="AG25" s="689"/>
      <c r="AH25" s="689"/>
      <c r="AI25" s="689"/>
      <c r="AJ25" s="689"/>
      <c r="AK25" s="689"/>
      <c r="AL25" s="690" t="s">
        <v>241</v>
      </c>
      <c r="AM25" s="691"/>
      <c r="AN25" s="691"/>
      <c r="AO25" s="692"/>
      <c r="AP25" s="704" t="s">
        <v>292</v>
      </c>
      <c r="AQ25" s="705"/>
      <c r="AR25" s="705"/>
      <c r="AS25" s="705"/>
      <c r="AT25" s="705"/>
      <c r="AU25" s="705"/>
      <c r="AV25" s="705"/>
      <c r="AW25" s="705"/>
      <c r="AX25" s="705"/>
      <c r="AY25" s="705"/>
      <c r="AZ25" s="705"/>
      <c r="BA25" s="705"/>
      <c r="BB25" s="705"/>
      <c r="BC25" s="705"/>
      <c r="BD25" s="705"/>
      <c r="BE25" s="705"/>
      <c r="BF25" s="706"/>
      <c r="BG25" s="685" t="s">
        <v>127</v>
      </c>
      <c r="BH25" s="686"/>
      <c r="BI25" s="686"/>
      <c r="BJ25" s="686"/>
      <c r="BK25" s="686"/>
      <c r="BL25" s="686"/>
      <c r="BM25" s="686"/>
      <c r="BN25" s="687"/>
      <c r="BO25" s="688" t="s">
        <v>241</v>
      </c>
      <c r="BP25" s="688"/>
      <c r="BQ25" s="688"/>
      <c r="BR25" s="688"/>
      <c r="BS25" s="694" t="s">
        <v>241</v>
      </c>
      <c r="BT25" s="686"/>
      <c r="BU25" s="686"/>
      <c r="BV25" s="686"/>
      <c r="BW25" s="686"/>
      <c r="BX25" s="686"/>
      <c r="BY25" s="686"/>
      <c r="BZ25" s="686"/>
      <c r="CA25" s="686"/>
      <c r="CB25" s="695"/>
      <c r="CD25" s="700" t="s">
        <v>293</v>
      </c>
      <c r="CE25" s="701"/>
      <c r="CF25" s="701"/>
      <c r="CG25" s="701"/>
      <c r="CH25" s="701"/>
      <c r="CI25" s="701"/>
      <c r="CJ25" s="701"/>
      <c r="CK25" s="701"/>
      <c r="CL25" s="701"/>
      <c r="CM25" s="701"/>
      <c r="CN25" s="701"/>
      <c r="CO25" s="701"/>
      <c r="CP25" s="701"/>
      <c r="CQ25" s="702"/>
      <c r="CR25" s="685">
        <v>6367573</v>
      </c>
      <c r="CS25" s="721"/>
      <c r="CT25" s="721"/>
      <c r="CU25" s="721"/>
      <c r="CV25" s="721"/>
      <c r="CW25" s="721"/>
      <c r="CX25" s="721"/>
      <c r="CY25" s="722"/>
      <c r="CZ25" s="690">
        <v>10.9</v>
      </c>
      <c r="DA25" s="719"/>
      <c r="DB25" s="719"/>
      <c r="DC25" s="723"/>
      <c r="DD25" s="694">
        <v>5660303</v>
      </c>
      <c r="DE25" s="721"/>
      <c r="DF25" s="721"/>
      <c r="DG25" s="721"/>
      <c r="DH25" s="721"/>
      <c r="DI25" s="721"/>
      <c r="DJ25" s="721"/>
      <c r="DK25" s="722"/>
      <c r="DL25" s="694">
        <v>5478647</v>
      </c>
      <c r="DM25" s="721"/>
      <c r="DN25" s="721"/>
      <c r="DO25" s="721"/>
      <c r="DP25" s="721"/>
      <c r="DQ25" s="721"/>
      <c r="DR25" s="721"/>
      <c r="DS25" s="721"/>
      <c r="DT25" s="721"/>
      <c r="DU25" s="721"/>
      <c r="DV25" s="722"/>
      <c r="DW25" s="690">
        <v>23.5</v>
      </c>
      <c r="DX25" s="719"/>
      <c r="DY25" s="719"/>
      <c r="DZ25" s="719"/>
      <c r="EA25" s="719"/>
      <c r="EB25" s="719"/>
      <c r="EC25" s="720"/>
    </row>
    <row r="26" spans="2:133" ht="11.25" customHeight="1">
      <c r="B26" s="682" t="s">
        <v>294</v>
      </c>
      <c r="C26" s="683"/>
      <c r="D26" s="683"/>
      <c r="E26" s="683"/>
      <c r="F26" s="683"/>
      <c r="G26" s="683"/>
      <c r="H26" s="683"/>
      <c r="I26" s="683"/>
      <c r="J26" s="683"/>
      <c r="K26" s="683"/>
      <c r="L26" s="683"/>
      <c r="M26" s="683"/>
      <c r="N26" s="683"/>
      <c r="O26" s="683"/>
      <c r="P26" s="683"/>
      <c r="Q26" s="684"/>
      <c r="R26" s="685">
        <v>25067633</v>
      </c>
      <c r="S26" s="686"/>
      <c r="T26" s="686"/>
      <c r="U26" s="686"/>
      <c r="V26" s="686"/>
      <c r="W26" s="686"/>
      <c r="X26" s="686"/>
      <c r="Y26" s="687"/>
      <c r="Z26" s="688">
        <v>41.6</v>
      </c>
      <c r="AA26" s="688"/>
      <c r="AB26" s="688"/>
      <c r="AC26" s="688"/>
      <c r="AD26" s="689">
        <v>23174883</v>
      </c>
      <c r="AE26" s="689"/>
      <c r="AF26" s="689"/>
      <c r="AG26" s="689"/>
      <c r="AH26" s="689"/>
      <c r="AI26" s="689"/>
      <c r="AJ26" s="689"/>
      <c r="AK26" s="689"/>
      <c r="AL26" s="690">
        <v>99.4</v>
      </c>
      <c r="AM26" s="691"/>
      <c r="AN26" s="691"/>
      <c r="AO26" s="692"/>
      <c r="AP26" s="704" t="s">
        <v>295</v>
      </c>
      <c r="AQ26" s="734"/>
      <c r="AR26" s="734"/>
      <c r="AS26" s="734"/>
      <c r="AT26" s="734"/>
      <c r="AU26" s="734"/>
      <c r="AV26" s="734"/>
      <c r="AW26" s="734"/>
      <c r="AX26" s="734"/>
      <c r="AY26" s="734"/>
      <c r="AZ26" s="734"/>
      <c r="BA26" s="734"/>
      <c r="BB26" s="734"/>
      <c r="BC26" s="734"/>
      <c r="BD26" s="734"/>
      <c r="BE26" s="734"/>
      <c r="BF26" s="706"/>
      <c r="BG26" s="685" t="s">
        <v>127</v>
      </c>
      <c r="BH26" s="686"/>
      <c r="BI26" s="686"/>
      <c r="BJ26" s="686"/>
      <c r="BK26" s="686"/>
      <c r="BL26" s="686"/>
      <c r="BM26" s="686"/>
      <c r="BN26" s="687"/>
      <c r="BO26" s="688" t="s">
        <v>232</v>
      </c>
      <c r="BP26" s="688"/>
      <c r="BQ26" s="688"/>
      <c r="BR26" s="688"/>
      <c r="BS26" s="694" t="s">
        <v>127</v>
      </c>
      <c r="BT26" s="686"/>
      <c r="BU26" s="686"/>
      <c r="BV26" s="686"/>
      <c r="BW26" s="686"/>
      <c r="BX26" s="686"/>
      <c r="BY26" s="686"/>
      <c r="BZ26" s="686"/>
      <c r="CA26" s="686"/>
      <c r="CB26" s="695"/>
      <c r="CD26" s="700" t="s">
        <v>296</v>
      </c>
      <c r="CE26" s="701"/>
      <c r="CF26" s="701"/>
      <c r="CG26" s="701"/>
      <c r="CH26" s="701"/>
      <c r="CI26" s="701"/>
      <c r="CJ26" s="701"/>
      <c r="CK26" s="701"/>
      <c r="CL26" s="701"/>
      <c r="CM26" s="701"/>
      <c r="CN26" s="701"/>
      <c r="CO26" s="701"/>
      <c r="CP26" s="701"/>
      <c r="CQ26" s="702"/>
      <c r="CR26" s="685">
        <v>3876103</v>
      </c>
      <c r="CS26" s="686"/>
      <c r="CT26" s="686"/>
      <c r="CU26" s="686"/>
      <c r="CV26" s="686"/>
      <c r="CW26" s="686"/>
      <c r="CX26" s="686"/>
      <c r="CY26" s="687"/>
      <c r="CZ26" s="690">
        <v>6.6</v>
      </c>
      <c r="DA26" s="719"/>
      <c r="DB26" s="719"/>
      <c r="DC26" s="723"/>
      <c r="DD26" s="694">
        <v>3399563</v>
      </c>
      <c r="DE26" s="686"/>
      <c r="DF26" s="686"/>
      <c r="DG26" s="686"/>
      <c r="DH26" s="686"/>
      <c r="DI26" s="686"/>
      <c r="DJ26" s="686"/>
      <c r="DK26" s="687"/>
      <c r="DL26" s="694" t="s">
        <v>241</v>
      </c>
      <c r="DM26" s="686"/>
      <c r="DN26" s="686"/>
      <c r="DO26" s="686"/>
      <c r="DP26" s="686"/>
      <c r="DQ26" s="686"/>
      <c r="DR26" s="686"/>
      <c r="DS26" s="686"/>
      <c r="DT26" s="686"/>
      <c r="DU26" s="686"/>
      <c r="DV26" s="687"/>
      <c r="DW26" s="690" t="s">
        <v>241</v>
      </c>
      <c r="DX26" s="719"/>
      <c r="DY26" s="719"/>
      <c r="DZ26" s="719"/>
      <c r="EA26" s="719"/>
      <c r="EB26" s="719"/>
      <c r="EC26" s="720"/>
    </row>
    <row r="27" spans="2:133" ht="11.25" customHeight="1">
      <c r="B27" s="682" t="s">
        <v>297</v>
      </c>
      <c r="C27" s="683"/>
      <c r="D27" s="683"/>
      <c r="E27" s="683"/>
      <c r="F27" s="683"/>
      <c r="G27" s="683"/>
      <c r="H27" s="683"/>
      <c r="I27" s="683"/>
      <c r="J27" s="683"/>
      <c r="K27" s="683"/>
      <c r="L27" s="683"/>
      <c r="M27" s="683"/>
      <c r="N27" s="683"/>
      <c r="O27" s="683"/>
      <c r="P27" s="683"/>
      <c r="Q27" s="684"/>
      <c r="R27" s="685">
        <v>9052</v>
      </c>
      <c r="S27" s="686"/>
      <c r="T27" s="686"/>
      <c r="U27" s="686"/>
      <c r="V27" s="686"/>
      <c r="W27" s="686"/>
      <c r="X27" s="686"/>
      <c r="Y27" s="687"/>
      <c r="Z27" s="688">
        <v>0</v>
      </c>
      <c r="AA27" s="688"/>
      <c r="AB27" s="688"/>
      <c r="AC27" s="688"/>
      <c r="AD27" s="689">
        <v>9052</v>
      </c>
      <c r="AE27" s="689"/>
      <c r="AF27" s="689"/>
      <c r="AG27" s="689"/>
      <c r="AH27" s="689"/>
      <c r="AI27" s="689"/>
      <c r="AJ27" s="689"/>
      <c r="AK27" s="689"/>
      <c r="AL27" s="690">
        <v>0</v>
      </c>
      <c r="AM27" s="691"/>
      <c r="AN27" s="691"/>
      <c r="AO27" s="692"/>
      <c r="AP27" s="682" t="s">
        <v>298</v>
      </c>
      <c r="AQ27" s="683"/>
      <c r="AR27" s="683"/>
      <c r="AS27" s="683"/>
      <c r="AT27" s="683"/>
      <c r="AU27" s="683"/>
      <c r="AV27" s="683"/>
      <c r="AW27" s="683"/>
      <c r="AX27" s="683"/>
      <c r="AY27" s="683"/>
      <c r="AZ27" s="683"/>
      <c r="BA27" s="683"/>
      <c r="BB27" s="683"/>
      <c r="BC27" s="683"/>
      <c r="BD27" s="683"/>
      <c r="BE27" s="683"/>
      <c r="BF27" s="684"/>
      <c r="BG27" s="685">
        <v>21827142</v>
      </c>
      <c r="BH27" s="686"/>
      <c r="BI27" s="686"/>
      <c r="BJ27" s="686"/>
      <c r="BK27" s="686"/>
      <c r="BL27" s="686"/>
      <c r="BM27" s="686"/>
      <c r="BN27" s="687"/>
      <c r="BO27" s="688">
        <v>100</v>
      </c>
      <c r="BP27" s="688"/>
      <c r="BQ27" s="688"/>
      <c r="BR27" s="688"/>
      <c r="BS27" s="694">
        <v>44372</v>
      </c>
      <c r="BT27" s="686"/>
      <c r="BU27" s="686"/>
      <c r="BV27" s="686"/>
      <c r="BW27" s="686"/>
      <c r="BX27" s="686"/>
      <c r="BY27" s="686"/>
      <c r="BZ27" s="686"/>
      <c r="CA27" s="686"/>
      <c r="CB27" s="695"/>
      <c r="CD27" s="700" t="s">
        <v>299</v>
      </c>
      <c r="CE27" s="701"/>
      <c r="CF27" s="701"/>
      <c r="CG27" s="701"/>
      <c r="CH27" s="701"/>
      <c r="CI27" s="701"/>
      <c r="CJ27" s="701"/>
      <c r="CK27" s="701"/>
      <c r="CL27" s="701"/>
      <c r="CM27" s="701"/>
      <c r="CN27" s="701"/>
      <c r="CO27" s="701"/>
      <c r="CP27" s="701"/>
      <c r="CQ27" s="702"/>
      <c r="CR27" s="685">
        <v>13874900</v>
      </c>
      <c r="CS27" s="721"/>
      <c r="CT27" s="721"/>
      <c r="CU27" s="721"/>
      <c r="CV27" s="721"/>
      <c r="CW27" s="721"/>
      <c r="CX27" s="721"/>
      <c r="CY27" s="722"/>
      <c r="CZ27" s="690">
        <v>23.8</v>
      </c>
      <c r="DA27" s="719"/>
      <c r="DB27" s="719"/>
      <c r="DC27" s="723"/>
      <c r="DD27" s="694">
        <v>3851098</v>
      </c>
      <c r="DE27" s="721"/>
      <c r="DF27" s="721"/>
      <c r="DG27" s="721"/>
      <c r="DH27" s="721"/>
      <c r="DI27" s="721"/>
      <c r="DJ27" s="721"/>
      <c r="DK27" s="722"/>
      <c r="DL27" s="694">
        <v>3851098</v>
      </c>
      <c r="DM27" s="721"/>
      <c r="DN27" s="721"/>
      <c r="DO27" s="721"/>
      <c r="DP27" s="721"/>
      <c r="DQ27" s="721"/>
      <c r="DR27" s="721"/>
      <c r="DS27" s="721"/>
      <c r="DT27" s="721"/>
      <c r="DU27" s="721"/>
      <c r="DV27" s="722"/>
      <c r="DW27" s="690">
        <v>16.5</v>
      </c>
      <c r="DX27" s="719"/>
      <c r="DY27" s="719"/>
      <c r="DZ27" s="719"/>
      <c r="EA27" s="719"/>
      <c r="EB27" s="719"/>
      <c r="EC27" s="720"/>
    </row>
    <row r="28" spans="2:133" ht="11.25" customHeight="1">
      <c r="B28" s="682" t="s">
        <v>300</v>
      </c>
      <c r="C28" s="683"/>
      <c r="D28" s="683"/>
      <c r="E28" s="683"/>
      <c r="F28" s="683"/>
      <c r="G28" s="683"/>
      <c r="H28" s="683"/>
      <c r="I28" s="683"/>
      <c r="J28" s="683"/>
      <c r="K28" s="683"/>
      <c r="L28" s="683"/>
      <c r="M28" s="683"/>
      <c r="N28" s="683"/>
      <c r="O28" s="683"/>
      <c r="P28" s="683"/>
      <c r="Q28" s="684"/>
      <c r="R28" s="685">
        <v>245621</v>
      </c>
      <c r="S28" s="686"/>
      <c r="T28" s="686"/>
      <c r="U28" s="686"/>
      <c r="V28" s="686"/>
      <c r="W28" s="686"/>
      <c r="X28" s="686"/>
      <c r="Y28" s="687"/>
      <c r="Z28" s="688">
        <v>0.4</v>
      </c>
      <c r="AA28" s="688"/>
      <c r="AB28" s="688"/>
      <c r="AC28" s="688"/>
      <c r="AD28" s="689" t="s">
        <v>127</v>
      </c>
      <c r="AE28" s="689"/>
      <c r="AF28" s="689"/>
      <c r="AG28" s="689"/>
      <c r="AH28" s="689"/>
      <c r="AI28" s="689"/>
      <c r="AJ28" s="689"/>
      <c r="AK28" s="689"/>
      <c r="AL28" s="690" t="s">
        <v>241</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301</v>
      </c>
      <c r="CE28" s="701"/>
      <c r="CF28" s="701"/>
      <c r="CG28" s="701"/>
      <c r="CH28" s="701"/>
      <c r="CI28" s="701"/>
      <c r="CJ28" s="701"/>
      <c r="CK28" s="701"/>
      <c r="CL28" s="701"/>
      <c r="CM28" s="701"/>
      <c r="CN28" s="701"/>
      <c r="CO28" s="701"/>
      <c r="CP28" s="701"/>
      <c r="CQ28" s="702"/>
      <c r="CR28" s="685">
        <v>2304739</v>
      </c>
      <c r="CS28" s="686"/>
      <c r="CT28" s="686"/>
      <c r="CU28" s="686"/>
      <c r="CV28" s="686"/>
      <c r="CW28" s="686"/>
      <c r="CX28" s="686"/>
      <c r="CY28" s="687"/>
      <c r="CZ28" s="690">
        <v>3.9</v>
      </c>
      <c r="DA28" s="719"/>
      <c r="DB28" s="719"/>
      <c r="DC28" s="723"/>
      <c r="DD28" s="694">
        <v>2304739</v>
      </c>
      <c r="DE28" s="686"/>
      <c r="DF28" s="686"/>
      <c r="DG28" s="686"/>
      <c r="DH28" s="686"/>
      <c r="DI28" s="686"/>
      <c r="DJ28" s="686"/>
      <c r="DK28" s="687"/>
      <c r="DL28" s="694">
        <v>2304739</v>
      </c>
      <c r="DM28" s="686"/>
      <c r="DN28" s="686"/>
      <c r="DO28" s="686"/>
      <c r="DP28" s="686"/>
      <c r="DQ28" s="686"/>
      <c r="DR28" s="686"/>
      <c r="DS28" s="686"/>
      <c r="DT28" s="686"/>
      <c r="DU28" s="686"/>
      <c r="DV28" s="687"/>
      <c r="DW28" s="690">
        <v>9.9</v>
      </c>
      <c r="DX28" s="719"/>
      <c r="DY28" s="719"/>
      <c r="DZ28" s="719"/>
      <c r="EA28" s="719"/>
      <c r="EB28" s="719"/>
      <c r="EC28" s="720"/>
    </row>
    <row r="29" spans="2:133" ht="11.25" customHeight="1">
      <c r="B29" s="682" t="s">
        <v>302</v>
      </c>
      <c r="C29" s="683"/>
      <c r="D29" s="683"/>
      <c r="E29" s="683"/>
      <c r="F29" s="683"/>
      <c r="G29" s="683"/>
      <c r="H29" s="683"/>
      <c r="I29" s="683"/>
      <c r="J29" s="683"/>
      <c r="K29" s="683"/>
      <c r="L29" s="683"/>
      <c r="M29" s="683"/>
      <c r="N29" s="683"/>
      <c r="O29" s="683"/>
      <c r="P29" s="683"/>
      <c r="Q29" s="684"/>
      <c r="R29" s="685">
        <v>393553</v>
      </c>
      <c r="S29" s="686"/>
      <c r="T29" s="686"/>
      <c r="U29" s="686"/>
      <c r="V29" s="686"/>
      <c r="W29" s="686"/>
      <c r="X29" s="686"/>
      <c r="Y29" s="687"/>
      <c r="Z29" s="688">
        <v>0.7</v>
      </c>
      <c r="AA29" s="688"/>
      <c r="AB29" s="688"/>
      <c r="AC29" s="688"/>
      <c r="AD29" s="689">
        <v>123624</v>
      </c>
      <c r="AE29" s="689"/>
      <c r="AF29" s="689"/>
      <c r="AG29" s="689"/>
      <c r="AH29" s="689"/>
      <c r="AI29" s="689"/>
      <c r="AJ29" s="689"/>
      <c r="AK29" s="689"/>
      <c r="AL29" s="690">
        <v>0.5</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303</v>
      </c>
      <c r="CE29" s="726"/>
      <c r="CF29" s="700" t="s">
        <v>304</v>
      </c>
      <c r="CG29" s="701"/>
      <c r="CH29" s="701"/>
      <c r="CI29" s="701"/>
      <c r="CJ29" s="701"/>
      <c r="CK29" s="701"/>
      <c r="CL29" s="701"/>
      <c r="CM29" s="701"/>
      <c r="CN29" s="701"/>
      <c r="CO29" s="701"/>
      <c r="CP29" s="701"/>
      <c r="CQ29" s="702"/>
      <c r="CR29" s="685">
        <v>2304550</v>
      </c>
      <c r="CS29" s="721"/>
      <c r="CT29" s="721"/>
      <c r="CU29" s="721"/>
      <c r="CV29" s="721"/>
      <c r="CW29" s="721"/>
      <c r="CX29" s="721"/>
      <c r="CY29" s="722"/>
      <c r="CZ29" s="690">
        <v>3.9</v>
      </c>
      <c r="DA29" s="719"/>
      <c r="DB29" s="719"/>
      <c r="DC29" s="723"/>
      <c r="DD29" s="694">
        <v>2304550</v>
      </c>
      <c r="DE29" s="721"/>
      <c r="DF29" s="721"/>
      <c r="DG29" s="721"/>
      <c r="DH29" s="721"/>
      <c r="DI29" s="721"/>
      <c r="DJ29" s="721"/>
      <c r="DK29" s="722"/>
      <c r="DL29" s="694">
        <v>2304550</v>
      </c>
      <c r="DM29" s="721"/>
      <c r="DN29" s="721"/>
      <c r="DO29" s="721"/>
      <c r="DP29" s="721"/>
      <c r="DQ29" s="721"/>
      <c r="DR29" s="721"/>
      <c r="DS29" s="721"/>
      <c r="DT29" s="721"/>
      <c r="DU29" s="721"/>
      <c r="DV29" s="722"/>
      <c r="DW29" s="690">
        <v>9.9</v>
      </c>
      <c r="DX29" s="719"/>
      <c r="DY29" s="719"/>
      <c r="DZ29" s="719"/>
      <c r="EA29" s="719"/>
      <c r="EB29" s="719"/>
      <c r="EC29" s="720"/>
    </row>
    <row r="30" spans="2:133" ht="11.25" customHeight="1">
      <c r="B30" s="682" t="s">
        <v>305</v>
      </c>
      <c r="C30" s="683"/>
      <c r="D30" s="683"/>
      <c r="E30" s="683"/>
      <c r="F30" s="683"/>
      <c r="G30" s="683"/>
      <c r="H30" s="683"/>
      <c r="I30" s="683"/>
      <c r="J30" s="683"/>
      <c r="K30" s="683"/>
      <c r="L30" s="683"/>
      <c r="M30" s="683"/>
      <c r="N30" s="683"/>
      <c r="O30" s="683"/>
      <c r="P30" s="683"/>
      <c r="Q30" s="684"/>
      <c r="R30" s="685">
        <v>516946</v>
      </c>
      <c r="S30" s="686"/>
      <c r="T30" s="686"/>
      <c r="U30" s="686"/>
      <c r="V30" s="686"/>
      <c r="W30" s="686"/>
      <c r="X30" s="686"/>
      <c r="Y30" s="687"/>
      <c r="Z30" s="688">
        <v>0.9</v>
      </c>
      <c r="AA30" s="688"/>
      <c r="AB30" s="688"/>
      <c r="AC30" s="688"/>
      <c r="AD30" s="689" t="s">
        <v>241</v>
      </c>
      <c r="AE30" s="689"/>
      <c r="AF30" s="689"/>
      <c r="AG30" s="689"/>
      <c r="AH30" s="689"/>
      <c r="AI30" s="689"/>
      <c r="AJ30" s="689"/>
      <c r="AK30" s="689"/>
      <c r="AL30" s="690" t="s">
        <v>241</v>
      </c>
      <c r="AM30" s="691"/>
      <c r="AN30" s="691"/>
      <c r="AO30" s="692"/>
      <c r="AP30" s="664" t="s">
        <v>220</v>
      </c>
      <c r="AQ30" s="665"/>
      <c r="AR30" s="665"/>
      <c r="AS30" s="665"/>
      <c r="AT30" s="665"/>
      <c r="AU30" s="665"/>
      <c r="AV30" s="665"/>
      <c r="AW30" s="665"/>
      <c r="AX30" s="665"/>
      <c r="AY30" s="665"/>
      <c r="AZ30" s="665"/>
      <c r="BA30" s="665"/>
      <c r="BB30" s="665"/>
      <c r="BC30" s="665"/>
      <c r="BD30" s="665"/>
      <c r="BE30" s="665"/>
      <c r="BF30" s="666"/>
      <c r="BG30" s="664" t="s">
        <v>306</v>
      </c>
      <c r="BH30" s="738"/>
      <c r="BI30" s="738"/>
      <c r="BJ30" s="738"/>
      <c r="BK30" s="738"/>
      <c r="BL30" s="738"/>
      <c r="BM30" s="738"/>
      <c r="BN30" s="738"/>
      <c r="BO30" s="738"/>
      <c r="BP30" s="738"/>
      <c r="BQ30" s="739"/>
      <c r="BR30" s="664" t="s">
        <v>307</v>
      </c>
      <c r="BS30" s="738"/>
      <c r="BT30" s="738"/>
      <c r="BU30" s="738"/>
      <c r="BV30" s="738"/>
      <c r="BW30" s="738"/>
      <c r="BX30" s="738"/>
      <c r="BY30" s="738"/>
      <c r="BZ30" s="738"/>
      <c r="CA30" s="738"/>
      <c r="CB30" s="739"/>
      <c r="CD30" s="727"/>
      <c r="CE30" s="728"/>
      <c r="CF30" s="700" t="s">
        <v>308</v>
      </c>
      <c r="CG30" s="701"/>
      <c r="CH30" s="701"/>
      <c r="CI30" s="701"/>
      <c r="CJ30" s="701"/>
      <c r="CK30" s="701"/>
      <c r="CL30" s="701"/>
      <c r="CM30" s="701"/>
      <c r="CN30" s="701"/>
      <c r="CO30" s="701"/>
      <c r="CP30" s="701"/>
      <c r="CQ30" s="702"/>
      <c r="CR30" s="685">
        <v>2173594</v>
      </c>
      <c r="CS30" s="686"/>
      <c r="CT30" s="686"/>
      <c r="CU30" s="686"/>
      <c r="CV30" s="686"/>
      <c r="CW30" s="686"/>
      <c r="CX30" s="686"/>
      <c r="CY30" s="687"/>
      <c r="CZ30" s="690">
        <v>3.7</v>
      </c>
      <c r="DA30" s="719"/>
      <c r="DB30" s="719"/>
      <c r="DC30" s="723"/>
      <c r="DD30" s="694">
        <v>2173594</v>
      </c>
      <c r="DE30" s="686"/>
      <c r="DF30" s="686"/>
      <c r="DG30" s="686"/>
      <c r="DH30" s="686"/>
      <c r="DI30" s="686"/>
      <c r="DJ30" s="686"/>
      <c r="DK30" s="687"/>
      <c r="DL30" s="694">
        <v>2173594</v>
      </c>
      <c r="DM30" s="686"/>
      <c r="DN30" s="686"/>
      <c r="DO30" s="686"/>
      <c r="DP30" s="686"/>
      <c r="DQ30" s="686"/>
      <c r="DR30" s="686"/>
      <c r="DS30" s="686"/>
      <c r="DT30" s="686"/>
      <c r="DU30" s="686"/>
      <c r="DV30" s="687"/>
      <c r="DW30" s="690">
        <v>9.3000000000000007</v>
      </c>
      <c r="DX30" s="719"/>
      <c r="DY30" s="719"/>
      <c r="DZ30" s="719"/>
      <c r="EA30" s="719"/>
      <c r="EB30" s="719"/>
      <c r="EC30" s="720"/>
    </row>
    <row r="31" spans="2:133" ht="11.25" customHeight="1">
      <c r="B31" s="682" t="s">
        <v>309</v>
      </c>
      <c r="C31" s="683"/>
      <c r="D31" s="683"/>
      <c r="E31" s="683"/>
      <c r="F31" s="683"/>
      <c r="G31" s="683"/>
      <c r="H31" s="683"/>
      <c r="I31" s="683"/>
      <c r="J31" s="683"/>
      <c r="K31" s="683"/>
      <c r="L31" s="683"/>
      <c r="M31" s="683"/>
      <c r="N31" s="683"/>
      <c r="O31" s="683"/>
      <c r="P31" s="683"/>
      <c r="Q31" s="684"/>
      <c r="R31" s="685">
        <v>22099010</v>
      </c>
      <c r="S31" s="686"/>
      <c r="T31" s="686"/>
      <c r="U31" s="686"/>
      <c r="V31" s="686"/>
      <c r="W31" s="686"/>
      <c r="X31" s="686"/>
      <c r="Y31" s="687"/>
      <c r="Z31" s="688">
        <v>36.700000000000003</v>
      </c>
      <c r="AA31" s="688"/>
      <c r="AB31" s="688"/>
      <c r="AC31" s="688"/>
      <c r="AD31" s="689" t="s">
        <v>241</v>
      </c>
      <c r="AE31" s="689"/>
      <c r="AF31" s="689"/>
      <c r="AG31" s="689"/>
      <c r="AH31" s="689"/>
      <c r="AI31" s="689"/>
      <c r="AJ31" s="689"/>
      <c r="AK31" s="689"/>
      <c r="AL31" s="690" t="s">
        <v>127</v>
      </c>
      <c r="AM31" s="691"/>
      <c r="AN31" s="691"/>
      <c r="AO31" s="692"/>
      <c r="AP31" s="742" t="s">
        <v>310</v>
      </c>
      <c r="AQ31" s="743"/>
      <c r="AR31" s="743"/>
      <c r="AS31" s="743"/>
      <c r="AT31" s="748" t="s">
        <v>311</v>
      </c>
      <c r="AU31" s="231"/>
      <c r="AV31" s="231"/>
      <c r="AW31" s="231"/>
      <c r="AX31" s="671" t="s">
        <v>186</v>
      </c>
      <c r="AY31" s="672"/>
      <c r="AZ31" s="672"/>
      <c r="BA31" s="672"/>
      <c r="BB31" s="672"/>
      <c r="BC31" s="672"/>
      <c r="BD31" s="672"/>
      <c r="BE31" s="672"/>
      <c r="BF31" s="673"/>
      <c r="BG31" s="753">
        <v>99.6</v>
      </c>
      <c r="BH31" s="740"/>
      <c r="BI31" s="740"/>
      <c r="BJ31" s="740"/>
      <c r="BK31" s="740"/>
      <c r="BL31" s="740"/>
      <c r="BM31" s="680">
        <v>99.2</v>
      </c>
      <c r="BN31" s="740"/>
      <c r="BO31" s="740"/>
      <c r="BP31" s="740"/>
      <c r="BQ31" s="741"/>
      <c r="BR31" s="753">
        <v>99.6</v>
      </c>
      <c r="BS31" s="740"/>
      <c r="BT31" s="740"/>
      <c r="BU31" s="740"/>
      <c r="BV31" s="740"/>
      <c r="BW31" s="740"/>
      <c r="BX31" s="680">
        <v>99.3</v>
      </c>
      <c r="BY31" s="740"/>
      <c r="BZ31" s="740"/>
      <c r="CA31" s="740"/>
      <c r="CB31" s="741"/>
      <c r="CD31" s="727"/>
      <c r="CE31" s="728"/>
      <c r="CF31" s="700" t="s">
        <v>312</v>
      </c>
      <c r="CG31" s="701"/>
      <c r="CH31" s="701"/>
      <c r="CI31" s="701"/>
      <c r="CJ31" s="701"/>
      <c r="CK31" s="701"/>
      <c r="CL31" s="701"/>
      <c r="CM31" s="701"/>
      <c r="CN31" s="701"/>
      <c r="CO31" s="701"/>
      <c r="CP31" s="701"/>
      <c r="CQ31" s="702"/>
      <c r="CR31" s="685">
        <v>130956</v>
      </c>
      <c r="CS31" s="721"/>
      <c r="CT31" s="721"/>
      <c r="CU31" s="721"/>
      <c r="CV31" s="721"/>
      <c r="CW31" s="721"/>
      <c r="CX31" s="721"/>
      <c r="CY31" s="722"/>
      <c r="CZ31" s="690">
        <v>0.2</v>
      </c>
      <c r="DA31" s="719"/>
      <c r="DB31" s="719"/>
      <c r="DC31" s="723"/>
      <c r="DD31" s="694">
        <v>130956</v>
      </c>
      <c r="DE31" s="721"/>
      <c r="DF31" s="721"/>
      <c r="DG31" s="721"/>
      <c r="DH31" s="721"/>
      <c r="DI31" s="721"/>
      <c r="DJ31" s="721"/>
      <c r="DK31" s="722"/>
      <c r="DL31" s="694">
        <v>130956</v>
      </c>
      <c r="DM31" s="721"/>
      <c r="DN31" s="721"/>
      <c r="DO31" s="721"/>
      <c r="DP31" s="721"/>
      <c r="DQ31" s="721"/>
      <c r="DR31" s="721"/>
      <c r="DS31" s="721"/>
      <c r="DT31" s="721"/>
      <c r="DU31" s="721"/>
      <c r="DV31" s="722"/>
      <c r="DW31" s="690">
        <v>0.6</v>
      </c>
      <c r="DX31" s="719"/>
      <c r="DY31" s="719"/>
      <c r="DZ31" s="719"/>
      <c r="EA31" s="719"/>
      <c r="EB31" s="719"/>
      <c r="EC31" s="720"/>
    </row>
    <row r="32" spans="2:133" ht="11.25" customHeight="1">
      <c r="B32" s="731" t="s">
        <v>313</v>
      </c>
      <c r="C32" s="732"/>
      <c r="D32" s="732"/>
      <c r="E32" s="732"/>
      <c r="F32" s="732"/>
      <c r="G32" s="732"/>
      <c r="H32" s="732"/>
      <c r="I32" s="732"/>
      <c r="J32" s="732"/>
      <c r="K32" s="732"/>
      <c r="L32" s="732"/>
      <c r="M32" s="732"/>
      <c r="N32" s="732"/>
      <c r="O32" s="732"/>
      <c r="P32" s="732"/>
      <c r="Q32" s="733"/>
      <c r="R32" s="685" t="s">
        <v>241</v>
      </c>
      <c r="S32" s="686"/>
      <c r="T32" s="686"/>
      <c r="U32" s="686"/>
      <c r="V32" s="686"/>
      <c r="W32" s="686"/>
      <c r="X32" s="686"/>
      <c r="Y32" s="687"/>
      <c r="Z32" s="688" t="s">
        <v>241</v>
      </c>
      <c r="AA32" s="688"/>
      <c r="AB32" s="688"/>
      <c r="AC32" s="688"/>
      <c r="AD32" s="689" t="s">
        <v>127</v>
      </c>
      <c r="AE32" s="689"/>
      <c r="AF32" s="689"/>
      <c r="AG32" s="689"/>
      <c r="AH32" s="689"/>
      <c r="AI32" s="689"/>
      <c r="AJ32" s="689"/>
      <c r="AK32" s="689"/>
      <c r="AL32" s="690" t="s">
        <v>241</v>
      </c>
      <c r="AM32" s="691"/>
      <c r="AN32" s="691"/>
      <c r="AO32" s="692"/>
      <c r="AP32" s="744"/>
      <c r="AQ32" s="745"/>
      <c r="AR32" s="745"/>
      <c r="AS32" s="745"/>
      <c r="AT32" s="749"/>
      <c r="AU32" s="230" t="s">
        <v>314</v>
      </c>
      <c r="AV32" s="230"/>
      <c r="AW32" s="230"/>
      <c r="AX32" s="682" t="s">
        <v>315</v>
      </c>
      <c r="AY32" s="683"/>
      <c r="AZ32" s="683"/>
      <c r="BA32" s="683"/>
      <c r="BB32" s="683"/>
      <c r="BC32" s="683"/>
      <c r="BD32" s="683"/>
      <c r="BE32" s="683"/>
      <c r="BF32" s="684"/>
      <c r="BG32" s="754">
        <v>99.4</v>
      </c>
      <c r="BH32" s="721"/>
      <c r="BI32" s="721"/>
      <c r="BJ32" s="721"/>
      <c r="BK32" s="721"/>
      <c r="BL32" s="721"/>
      <c r="BM32" s="691">
        <v>98.9</v>
      </c>
      <c r="BN32" s="751"/>
      <c r="BO32" s="751"/>
      <c r="BP32" s="751"/>
      <c r="BQ32" s="752"/>
      <c r="BR32" s="754">
        <v>99.5</v>
      </c>
      <c r="BS32" s="721"/>
      <c r="BT32" s="721"/>
      <c r="BU32" s="721"/>
      <c r="BV32" s="721"/>
      <c r="BW32" s="721"/>
      <c r="BX32" s="691">
        <v>99</v>
      </c>
      <c r="BY32" s="751"/>
      <c r="BZ32" s="751"/>
      <c r="CA32" s="751"/>
      <c r="CB32" s="752"/>
      <c r="CD32" s="729"/>
      <c r="CE32" s="730"/>
      <c r="CF32" s="700" t="s">
        <v>316</v>
      </c>
      <c r="CG32" s="701"/>
      <c r="CH32" s="701"/>
      <c r="CI32" s="701"/>
      <c r="CJ32" s="701"/>
      <c r="CK32" s="701"/>
      <c r="CL32" s="701"/>
      <c r="CM32" s="701"/>
      <c r="CN32" s="701"/>
      <c r="CO32" s="701"/>
      <c r="CP32" s="701"/>
      <c r="CQ32" s="702"/>
      <c r="CR32" s="685">
        <v>189</v>
      </c>
      <c r="CS32" s="686"/>
      <c r="CT32" s="686"/>
      <c r="CU32" s="686"/>
      <c r="CV32" s="686"/>
      <c r="CW32" s="686"/>
      <c r="CX32" s="686"/>
      <c r="CY32" s="687"/>
      <c r="CZ32" s="690">
        <v>0</v>
      </c>
      <c r="DA32" s="719"/>
      <c r="DB32" s="719"/>
      <c r="DC32" s="723"/>
      <c r="DD32" s="694">
        <v>189</v>
      </c>
      <c r="DE32" s="686"/>
      <c r="DF32" s="686"/>
      <c r="DG32" s="686"/>
      <c r="DH32" s="686"/>
      <c r="DI32" s="686"/>
      <c r="DJ32" s="686"/>
      <c r="DK32" s="687"/>
      <c r="DL32" s="694">
        <v>189</v>
      </c>
      <c r="DM32" s="686"/>
      <c r="DN32" s="686"/>
      <c r="DO32" s="686"/>
      <c r="DP32" s="686"/>
      <c r="DQ32" s="686"/>
      <c r="DR32" s="686"/>
      <c r="DS32" s="686"/>
      <c r="DT32" s="686"/>
      <c r="DU32" s="686"/>
      <c r="DV32" s="687"/>
      <c r="DW32" s="690">
        <v>0</v>
      </c>
      <c r="DX32" s="719"/>
      <c r="DY32" s="719"/>
      <c r="DZ32" s="719"/>
      <c r="EA32" s="719"/>
      <c r="EB32" s="719"/>
      <c r="EC32" s="720"/>
    </row>
    <row r="33" spans="2:133" ht="11.25" customHeight="1">
      <c r="B33" s="682" t="s">
        <v>317</v>
      </c>
      <c r="C33" s="683"/>
      <c r="D33" s="683"/>
      <c r="E33" s="683"/>
      <c r="F33" s="683"/>
      <c r="G33" s="683"/>
      <c r="H33" s="683"/>
      <c r="I33" s="683"/>
      <c r="J33" s="683"/>
      <c r="K33" s="683"/>
      <c r="L33" s="683"/>
      <c r="M33" s="683"/>
      <c r="N33" s="683"/>
      <c r="O33" s="683"/>
      <c r="P33" s="683"/>
      <c r="Q33" s="684"/>
      <c r="R33" s="685">
        <v>7958931</v>
      </c>
      <c r="S33" s="686"/>
      <c r="T33" s="686"/>
      <c r="U33" s="686"/>
      <c r="V33" s="686"/>
      <c r="W33" s="686"/>
      <c r="X33" s="686"/>
      <c r="Y33" s="687"/>
      <c r="Z33" s="688">
        <v>13.2</v>
      </c>
      <c r="AA33" s="688"/>
      <c r="AB33" s="688"/>
      <c r="AC33" s="688"/>
      <c r="AD33" s="689" t="s">
        <v>232</v>
      </c>
      <c r="AE33" s="689"/>
      <c r="AF33" s="689"/>
      <c r="AG33" s="689"/>
      <c r="AH33" s="689"/>
      <c r="AI33" s="689"/>
      <c r="AJ33" s="689"/>
      <c r="AK33" s="689"/>
      <c r="AL33" s="690" t="s">
        <v>232</v>
      </c>
      <c r="AM33" s="691"/>
      <c r="AN33" s="691"/>
      <c r="AO33" s="692"/>
      <c r="AP33" s="746"/>
      <c r="AQ33" s="747"/>
      <c r="AR33" s="747"/>
      <c r="AS33" s="747"/>
      <c r="AT33" s="750"/>
      <c r="AU33" s="232"/>
      <c r="AV33" s="232"/>
      <c r="AW33" s="232"/>
      <c r="AX33" s="735" t="s">
        <v>318</v>
      </c>
      <c r="AY33" s="736"/>
      <c r="AZ33" s="736"/>
      <c r="BA33" s="736"/>
      <c r="BB33" s="736"/>
      <c r="BC33" s="736"/>
      <c r="BD33" s="736"/>
      <c r="BE33" s="736"/>
      <c r="BF33" s="737"/>
      <c r="BG33" s="755">
        <v>99.7</v>
      </c>
      <c r="BH33" s="756"/>
      <c r="BI33" s="756"/>
      <c r="BJ33" s="756"/>
      <c r="BK33" s="756"/>
      <c r="BL33" s="756"/>
      <c r="BM33" s="757">
        <v>99.6</v>
      </c>
      <c r="BN33" s="756"/>
      <c r="BO33" s="756"/>
      <c r="BP33" s="756"/>
      <c r="BQ33" s="758"/>
      <c r="BR33" s="755">
        <v>99.8</v>
      </c>
      <c r="BS33" s="756"/>
      <c r="BT33" s="756"/>
      <c r="BU33" s="756"/>
      <c r="BV33" s="756"/>
      <c r="BW33" s="756"/>
      <c r="BX33" s="757">
        <v>99.7</v>
      </c>
      <c r="BY33" s="756"/>
      <c r="BZ33" s="756"/>
      <c r="CA33" s="756"/>
      <c r="CB33" s="758"/>
      <c r="CD33" s="700" t="s">
        <v>319</v>
      </c>
      <c r="CE33" s="701"/>
      <c r="CF33" s="701"/>
      <c r="CG33" s="701"/>
      <c r="CH33" s="701"/>
      <c r="CI33" s="701"/>
      <c r="CJ33" s="701"/>
      <c r="CK33" s="701"/>
      <c r="CL33" s="701"/>
      <c r="CM33" s="701"/>
      <c r="CN33" s="701"/>
      <c r="CO33" s="701"/>
      <c r="CP33" s="701"/>
      <c r="CQ33" s="702"/>
      <c r="CR33" s="685">
        <v>32094496</v>
      </c>
      <c r="CS33" s="721"/>
      <c r="CT33" s="721"/>
      <c r="CU33" s="721"/>
      <c r="CV33" s="721"/>
      <c r="CW33" s="721"/>
      <c r="CX33" s="721"/>
      <c r="CY33" s="722"/>
      <c r="CZ33" s="690">
        <v>55</v>
      </c>
      <c r="DA33" s="719"/>
      <c r="DB33" s="719"/>
      <c r="DC33" s="723"/>
      <c r="DD33" s="694">
        <v>14674287</v>
      </c>
      <c r="DE33" s="721"/>
      <c r="DF33" s="721"/>
      <c r="DG33" s="721"/>
      <c r="DH33" s="721"/>
      <c r="DI33" s="721"/>
      <c r="DJ33" s="721"/>
      <c r="DK33" s="722"/>
      <c r="DL33" s="694">
        <v>10466573</v>
      </c>
      <c r="DM33" s="721"/>
      <c r="DN33" s="721"/>
      <c r="DO33" s="721"/>
      <c r="DP33" s="721"/>
      <c r="DQ33" s="721"/>
      <c r="DR33" s="721"/>
      <c r="DS33" s="721"/>
      <c r="DT33" s="721"/>
      <c r="DU33" s="721"/>
      <c r="DV33" s="722"/>
      <c r="DW33" s="690">
        <v>44.9</v>
      </c>
      <c r="DX33" s="719"/>
      <c r="DY33" s="719"/>
      <c r="DZ33" s="719"/>
      <c r="EA33" s="719"/>
      <c r="EB33" s="719"/>
      <c r="EC33" s="720"/>
    </row>
    <row r="34" spans="2:133" ht="11.25" customHeight="1">
      <c r="B34" s="682" t="s">
        <v>320</v>
      </c>
      <c r="C34" s="683"/>
      <c r="D34" s="683"/>
      <c r="E34" s="683"/>
      <c r="F34" s="683"/>
      <c r="G34" s="683"/>
      <c r="H34" s="683"/>
      <c r="I34" s="683"/>
      <c r="J34" s="683"/>
      <c r="K34" s="683"/>
      <c r="L34" s="683"/>
      <c r="M34" s="683"/>
      <c r="N34" s="683"/>
      <c r="O34" s="683"/>
      <c r="P34" s="683"/>
      <c r="Q34" s="684"/>
      <c r="R34" s="685">
        <v>29570</v>
      </c>
      <c r="S34" s="686"/>
      <c r="T34" s="686"/>
      <c r="U34" s="686"/>
      <c r="V34" s="686"/>
      <c r="W34" s="686"/>
      <c r="X34" s="686"/>
      <c r="Y34" s="687"/>
      <c r="Z34" s="688">
        <v>0</v>
      </c>
      <c r="AA34" s="688"/>
      <c r="AB34" s="688"/>
      <c r="AC34" s="688"/>
      <c r="AD34" s="689">
        <v>1331</v>
      </c>
      <c r="AE34" s="689"/>
      <c r="AF34" s="689"/>
      <c r="AG34" s="689"/>
      <c r="AH34" s="689"/>
      <c r="AI34" s="689"/>
      <c r="AJ34" s="689"/>
      <c r="AK34" s="689"/>
      <c r="AL34" s="690">
        <v>0</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321</v>
      </c>
      <c r="CE34" s="701"/>
      <c r="CF34" s="701"/>
      <c r="CG34" s="701"/>
      <c r="CH34" s="701"/>
      <c r="CI34" s="701"/>
      <c r="CJ34" s="701"/>
      <c r="CK34" s="701"/>
      <c r="CL34" s="701"/>
      <c r="CM34" s="701"/>
      <c r="CN34" s="701"/>
      <c r="CO34" s="701"/>
      <c r="CP34" s="701"/>
      <c r="CQ34" s="702"/>
      <c r="CR34" s="685">
        <v>8043889</v>
      </c>
      <c r="CS34" s="686"/>
      <c r="CT34" s="686"/>
      <c r="CU34" s="686"/>
      <c r="CV34" s="686"/>
      <c r="CW34" s="686"/>
      <c r="CX34" s="686"/>
      <c r="CY34" s="687"/>
      <c r="CZ34" s="690">
        <v>13.8</v>
      </c>
      <c r="DA34" s="719"/>
      <c r="DB34" s="719"/>
      <c r="DC34" s="723"/>
      <c r="DD34" s="694">
        <v>5388915</v>
      </c>
      <c r="DE34" s="686"/>
      <c r="DF34" s="686"/>
      <c r="DG34" s="686"/>
      <c r="DH34" s="686"/>
      <c r="DI34" s="686"/>
      <c r="DJ34" s="686"/>
      <c r="DK34" s="687"/>
      <c r="DL34" s="694">
        <v>4820537</v>
      </c>
      <c r="DM34" s="686"/>
      <c r="DN34" s="686"/>
      <c r="DO34" s="686"/>
      <c r="DP34" s="686"/>
      <c r="DQ34" s="686"/>
      <c r="DR34" s="686"/>
      <c r="DS34" s="686"/>
      <c r="DT34" s="686"/>
      <c r="DU34" s="686"/>
      <c r="DV34" s="687"/>
      <c r="DW34" s="690">
        <v>20.7</v>
      </c>
      <c r="DX34" s="719"/>
      <c r="DY34" s="719"/>
      <c r="DZ34" s="719"/>
      <c r="EA34" s="719"/>
      <c r="EB34" s="719"/>
      <c r="EC34" s="720"/>
    </row>
    <row r="35" spans="2:133" ht="11.25" customHeight="1">
      <c r="B35" s="682" t="s">
        <v>322</v>
      </c>
      <c r="C35" s="683"/>
      <c r="D35" s="683"/>
      <c r="E35" s="683"/>
      <c r="F35" s="683"/>
      <c r="G35" s="683"/>
      <c r="H35" s="683"/>
      <c r="I35" s="683"/>
      <c r="J35" s="683"/>
      <c r="K35" s="683"/>
      <c r="L35" s="683"/>
      <c r="M35" s="683"/>
      <c r="N35" s="683"/>
      <c r="O35" s="683"/>
      <c r="P35" s="683"/>
      <c r="Q35" s="684"/>
      <c r="R35" s="685">
        <v>27534</v>
      </c>
      <c r="S35" s="686"/>
      <c r="T35" s="686"/>
      <c r="U35" s="686"/>
      <c r="V35" s="686"/>
      <c r="W35" s="686"/>
      <c r="X35" s="686"/>
      <c r="Y35" s="687"/>
      <c r="Z35" s="688">
        <v>0</v>
      </c>
      <c r="AA35" s="688"/>
      <c r="AB35" s="688"/>
      <c r="AC35" s="688"/>
      <c r="AD35" s="689" t="s">
        <v>232</v>
      </c>
      <c r="AE35" s="689"/>
      <c r="AF35" s="689"/>
      <c r="AG35" s="689"/>
      <c r="AH35" s="689"/>
      <c r="AI35" s="689"/>
      <c r="AJ35" s="689"/>
      <c r="AK35" s="689"/>
      <c r="AL35" s="690" t="s">
        <v>241</v>
      </c>
      <c r="AM35" s="691"/>
      <c r="AN35" s="691"/>
      <c r="AO35" s="692"/>
      <c r="AP35" s="235"/>
      <c r="AQ35" s="664" t="s">
        <v>323</v>
      </c>
      <c r="AR35" s="665"/>
      <c r="AS35" s="665"/>
      <c r="AT35" s="665"/>
      <c r="AU35" s="665"/>
      <c r="AV35" s="665"/>
      <c r="AW35" s="665"/>
      <c r="AX35" s="665"/>
      <c r="AY35" s="665"/>
      <c r="AZ35" s="665"/>
      <c r="BA35" s="665"/>
      <c r="BB35" s="665"/>
      <c r="BC35" s="665"/>
      <c r="BD35" s="665"/>
      <c r="BE35" s="665"/>
      <c r="BF35" s="666"/>
      <c r="BG35" s="664" t="s">
        <v>324</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325</v>
      </c>
      <c r="CE35" s="701"/>
      <c r="CF35" s="701"/>
      <c r="CG35" s="701"/>
      <c r="CH35" s="701"/>
      <c r="CI35" s="701"/>
      <c r="CJ35" s="701"/>
      <c r="CK35" s="701"/>
      <c r="CL35" s="701"/>
      <c r="CM35" s="701"/>
      <c r="CN35" s="701"/>
      <c r="CO35" s="701"/>
      <c r="CP35" s="701"/>
      <c r="CQ35" s="702"/>
      <c r="CR35" s="685">
        <v>252277</v>
      </c>
      <c r="CS35" s="721"/>
      <c r="CT35" s="721"/>
      <c r="CU35" s="721"/>
      <c r="CV35" s="721"/>
      <c r="CW35" s="721"/>
      <c r="CX35" s="721"/>
      <c r="CY35" s="722"/>
      <c r="CZ35" s="690">
        <v>0.4</v>
      </c>
      <c r="DA35" s="719"/>
      <c r="DB35" s="719"/>
      <c r="DC35" s="723"/>
      <c r="DD35" s="694">
        <v>241394</v>
      </c>
      <c r="DE35" s="721"/>
      <c r="DF35" s="721"/>
      <c r="DG35" s="721"/>
      <c r="DH35" s="721"/>
      <c r="DI35" s="721"/>
      <c r="DJ35" s="721"/>
      <c r="DK35" s="722"/>
      <c r="DL35" s="694">
        <v>238328</v>
      </c>
      <c r="DM35" s="721"/>
      <c r="DN35" s="721"/>
      <c r="DO35" s="721"/>
      <c r="DP35" s="721"/>
      <c r="DQ35" s="721"/>
      <c r="DR35" s="721"/>
      <c r="DS35" s="721"/>
      <c r="DT35" s="721"/>
      <c r="DU35" s="721"/>
      <c r="DV35" s="722"/>
      <c r="DW35" s="690">
        <v>1</v>
      </c>
      <c r="DX35" s="719"/>
      <c r="DY35" s="719"/>
      <c r="DZ35" s="719"/>
      <c r="EA35" s="719"/>
      <c r="EB35" s="719"/>
      <c r="EC35" s="720"/>
    </row>
    <row r="36" spans="2:133" ht="11.25" customHeight="1">
      <c r="B36" s="682" t="s">
        <v>326</v>
      </c>
      <c r="C36" s="683"/>
      <c r="D36" s="683"/>
      <c r="E36" s="683"/>
      <c r="F36" s="683"/>
      <c r="G36" s="683"/>
      <c r="H36" s="683"/>
      <c r="I36" s="683"/>
      <c r="J36" s="683"/>
      <c r="K36" s="683"/>
      <c r="L36" s="683"/>
      <c r="M36" s="683"/>
      <c r="N36" s="683"/>
      <c r="O36" s="683"/>
      <c r="P36" s="683"/>
      <c r="Q36" s="684"/>
      <c r="R36" s="685">
        <v>647609</v>
      </c>
      <c r="S36" s="686"/>
      <c r="T36" s="686"/>
      <c r="U36" s="686"/>
      <c r="V36" s="686"/>
      <c r="W36" s="686"/>
      <c r="X36" s="686"/>
      <c r="Y36" s="687"/>
      <c r="Z36" s="688">
        <v>1.1000000000000001</v>
      </c>
      <c r="AA36" s="688"/>
      <c r="AB36" s="688"/>
      <c r="AC36" s="688"/>
      <c r="AD36" s="689" t="s">
        <v>127</v>
      </c>
      <c r="AE36" s="689"/>
      <c r="AF36" s="689"/>
      <c r="AG36" s="689"/>
      <c r="AH36" s="689"/>
      <c r="AI36" s="689"/>
      <c r="AJ36" s="689"/>
      <c r="AK36" s="689"/>
      <c r="AL36" s="690" t="s">
        <v>232</v>
      </c>
      <c r="AM36" s="691"/>
      <c r="AN36" s="691"/>
      <c r="AO36" s="692"/>
      <c r="AP36" s="235"/>
      <c r="AQ36" s="759" t="s">
        <v>327</v>
      </c>
      <c r="AR36" s="760"/>
      <c r="AS36" s="760"/>
      <c r="AT36" s="760"/>
      <c r="AU36" s="760"/>
      <c r="AV36" s="760"/>
      <c r="AW36" s="760"/>
      <c r="AX36" s="760"/>
      <c r="AY36" s="761"/>
      <c r="AZ36" s="674">
        <v>4086089</v>
      </c>
      <c r="BA36" s="675"/>
      <c r="BB36" s="675"/>
      <c r="BC36" s="675"/>
      <c r="BD36" s="675"/>
      <c r="BE36" s="675"/>
      <c r="BF36" s="762"/>
      <c r="BG36" s="696" t="s">
        <v>328</v>
      </c>
      <c r="BH36" s="697"/>
      <c r="BI36" s="697"/>
      <c r="BJ36" s="697"/>
      <c r="BK36" s="697"/>
      <c r="BL36" s="697"/>
      <c r="BM36" s="697"/>
      <c r="BN36" s="697"/>
      <c r="BO36" s="697"/>
      <c r="BP36" s="697"/>
      <c r="BQ36" s="697"/>
      <c r="BR36" s="697"/>
      <c r="BS36" s="697"/>
      <c r="BT36" s="697"/>
      <c r="BU36" s="698"/>
      <c r="BV36" s="674">
        <v>120941</v>
      </c>
      <c r="BW36" s="675"/>
      <c r="BX36" s="675"/>
      <c r="BY36" s="675"/>
      <c r="BZ36" s="675"/>
      <c r="CA36" s="675"/>
      <c r="CB36" s="762"/>
      <c r="CD36" s="700" t="s">
        <v>329</v>
      </c>
      <c r="CE36" s="701"/>
      <c r="CF36" s="701"/>
      <c r="CG36" s="701"/>
      <c r="CH36" s="701"/>
      <c r="CI36" s="701"/>
      <c r="CJ36" s="701"/>
      <c r="CK36" s="701"/>
      <c r="CL36" s="701"/>
      <c r="CM36" s="701"/>
      <c r="CN36" s="701"/>
      <c r="CO36" s="701"/>
      <c r="CP36" s="701"/>
      <c r="CQ36" s="702"/>
      <c r="CR36" s="685">
        <v>18271653</v>
      </c>
      <c r="CS36" s="686"/>
      <c r="CT36" s="686"/>
      <c r="CU36" s="686"/>
      <c r="CV36" s="686"/>
      <c r="CW36" s="686"/>
      <c r="CX36" s="686"/>
      <c r="CY36" s="687"/>
      <c r="CZ36" s="690">
        <v>31.3</v>
      </c>
      <c r="DA36" s="719"/>
      <c r="DB36" s="719"/>
      <c r="DC36" s="723"/>
      <c r="DD36" s="694">
        <v>4078435</v>
      </c>
      <c r="DE36" s="686"/>
      <c r="DF36" s="686"/>
      <c r="DG36" s="686"/>
      <c r="DH36" s="686"/>
      <c r="DI36" s="686"/>
      <c r="DJ36" s="686"/>
      <c r="DK36" s="687"/>
      <c r="DL36" s="694">
        <v>2952138</v>
      </c>
      <c r="DM36" s="686"/>
      <c r="DN36" s="686"/>
      <c r="DO36" s="686"/>
      <c r="DP36" s="686"/>
      <c r="DQ36" s="686"/>
      <c r="DR36" s="686"/>
      <c r="DS36" s="686"/>
      <c r="DT36" s="686"/>
      <c r="DU36" s="686"/>
      <c r="DV36" s="687"/>
      <c r="DW36" s="690">
        <v>12.7</v>
      </c>
      <c r="DX36" s="719"/>
      <c r="DY36" s="719"/>
      <c r="DZ36" s="719"/>
      <c r="EA36" s="719"/>
      <c r="EB36" s="719"/>
      <c r="EC36" s="720"/>
    </row>
    <row r="37" spans="2:133" ht="11.25" customHeight="1">
      <c r="B37" s="682" t="s">
        <v>330</v>
      </c>
      <c r="C37" s="683"/>
      <c r="D37" s="683"/>
      <c r="E37" s="683"/>
      <c r="F37" s="683"/>
      <c r="G37" s="683"/>
      <c r="H37" s="683"/>
      <c r="I37" s="683"/>
      <c r="J37" s="683"/>
      <c r="K37" s="683"/>
      <c r="L37" s="683"/>
      <c r="M37" s="683"/>
      <c r="N37" s="683"/>
      <c r="O37" s="683"/>
      <c r="P37" s="683"/>
      <c r="Q37" s="684"/>
      <c r="R37" s="685">
        <v>2237982</v>
      </c>
      <c r="S37" s="686"/>
      <c r="T37" s="686"/>
      <c r="U37" s="686"/>
      <c r="V37" s="686"/>
      <c r="W37" s="686"/>
      <c r="X37" s="686"/>
      <c r="Y37" s="687"/>
      <c r="Z37" s="688">
        <v>3.7</v>
      </c>
      <c r="AA37" s="688"/>
      <c r="AB37" s="688"/>
      <c r="AC37" s="688"/>
      <c r="AD37" s="689" t="s">
        <v>241</v>
      </c>
      <c r="AE37" s="689"/>
      <c r="AF37" s="689"/>
      <c r="AG37" s="689"/>
      <c r="AH37" s="689"/>
      <c r="AI37" s="689"/>
      <c r="AJ37" s="689"/>
      <c r="AK37" s="689"/>
      <c r="AL37" s="690" t="s">
        <v>127</v>
      </c>
      <c r="AM37" s="691"/>
      <c r="AN37" s="691"/>
      <c r="AO37" s="692"/>
      <c r="AQ37" s="763" t="s">
        <v>331</v>
      </c>
      <c r="AR37" s="764"/>
      <c r="AS37" s="764"/>
      <c r="AT37" s="764"/>
      <c r="AU37" s="764"/>
      <c r="AV37" s="764"/>
      <c r="AW37" s="764"/>
      <c r="AX37" s="764"/>
      <c r="AY37" s="765"/>
      <c r="AZ37" s="685">
        <v>535937</v>
      </c>
      <c r="BA37" s="686"/>
      <c r="BB37" s="686"/>
      <c r="BC37" s="686"/>
      <c r="BD37" s="721"/>
      <c r="BE37" s="721"/>
      <c r="BF37" s="752"/>
      <c r="BG37" s="700" t="s">
        <v>332</v>
      </c>
      <c r="BH37" s="701"/>
      <c r="BI37" s="701"/>
      <c r="BJ37" s="701"/>
      <c r="BK37" s="701"/>
      <c r="BL37" s="701"/>
      <c r="BM37" s="701"/>
      <c r="BN37" s="701"/>
      <c r="BO37" s="701"/>
      <c r="BP37" s="701"/>
      <c r="BQ37" s="701"/>
      <c r="BR37" s="701"/>
      <c r="BS37" s="701"/>
      <c r="BT37" s="701"/>
      <c r="BU37" s="702"/>
      <c r="BV37" s="685">
        <v>-326059</v>
      </c>
      <c r="BW37" s="686"/>
      <c r="BX37" s="686"/>
      <c r="BY37" s="686"/>
      <c r="BZ37" s="686"/>
      <c r="CA37" s="686"/>
      <c r="CB37" s="695"/>
      <c r="CD37" s="700" t="s">
        <v>333</v>
      </c>
      <c r="CE37" s="701"/>
      <c r="CF37" s="701"/>
      <c r="CG37" s="701"/>
      <c r="CH37" s="701"/>
      <c r="CI37" s="701"/>
      <c r="CJ37" s="701"/>
      <c r="CK37" s="701"/>
      <c r="CL37" s="701"/>
      <c r="CM37" s="701"/>
      <c r="CN37" s="701"/>
      <c r="CO37" s="701"/>
      <c r="CP37" s="701"/>
      <c r="CQ37" s="702"/>
      <c r="CR37" s="685">
        <v>543337</v>
      </c>
      <c r="CS37" s="721"/>
      <c r="CT37" s="721"/>
      <c r="CU37" s="721"/>
      <c r="CV37" s="721"/>
      <c r="CW37" s="721"/>
      <c r="CX37" s="721"/>
      <c r="CY37" s="722"/>
      <c r="CZ37" s="690">
        <v>0.9</v>
      </c>
      <c r="DA37" s="719"/>
      <c r="DB37" s="719"/>
      <c r="DC37" s="723"/>
      <c r="DD37" s="694">
        <v>277881</v>
      </c>
      <c r="DE37" s="721"/>
      <c r="DF37" s="721"/>
      <c r="DG37" s="721"/>
      <c r="DH37" s="721"/>
      <c r="DI37" s="721"/>
      <c r="DJ37" s="721"/>
      <c r="DK37" s="722"/>
      <c r="DL37" s="694">
        <v>241430</v>
      </c>
      <c r="DM37" s="721"/>
      <c r="DN37" s="721"/>
      <c r="DO37" s="721"/>
      <c r="DP37" s="721"/>
      <c r="DQ37" s="721"/>
      <c r="DR37" s="721"/>
      <c r="DS37" s="721"/>
      <c r="DT37" s="721"/>
      <c r="DU37" s="721"/>
      <c r="DV37" s="722"/>
      <c r="DW37" s="690">
        <v>1</v>
      </c>
      <c r="DX37" s="719"/>
      <c r="DY37" s="719"/>
      <c r="DZ37" s="719"/>
      <c r="EA37" s="719"/>
      <c r="EB37" s="719"/>
      <c r="EC37" s="720"/>
    </row>
    <row r="38" spans="2:133" ht="11.25" customHeight="1">
      <c r="B38" s="682" t="s">
        <v>334</v>
      </c>
      <c r="C38" s="683"/>
      <c r="D38" s="683"/>
      <c r="E38" s="683"/>
      <c r="F38" s="683"/>
      <c r="G38" s="683"/>
      <c r="H38" s="683"/>
      <c r="I38" s="683"/>
      <c r="J38" s="683"/>
      <c r="K38" s="683"/>
      <c r="L38" s="683"/>
      <c r="M38" s="683"/>
      <c r="N38" s="683"/>
      <c r="O38" s="683"/>
      <c r="P38" s="683"/>
      <c r="Q38" s="684"/>
      <c r="R38" s="685">
        <v>205815</v>
      </c>
      <c r="S38" s="686"/>
      <c r="T38" s="686"/>
      <c r="U38" s="686"/>
      <c r="V38" s="686"/>
      <c r="W38" s="686"/>
      <c r="X38" s="686"/>
      <c r="Y38" s="687"/>
      <c r="Z38" s="688">
        <v>0.3</v>
      </c>
      <c r="AA38" s="688"/>
      <c r="AB38" s="688"/>
      <c r="AC38" s="688"/>
      <c r="AD38" s="689">
        <v>13</v>
      </c>
      <c r="AE38" s="689"/>
      <c r="AF38" s="689"/>
      <c r="AG38" s="689"/>
      <c r="AH38" s="689"/>
      <c r="AI38" s="689"/>
      <c r="AJ38" s="689"/>
      <c r="AK38" s="689"/>
      <c r="AL38" s="690">
        <v>0</v>
      </c>
      <c r="AM38" s="691"/>
      <c r="AN38" s="691"/>
      <c r="AO38" s="692"/>
      <c r="AQ38" s="763" t="s">
        <v>335</v>
      </c>
      <c r="AR38" s="764"/>
      <c r="AS38" s="764"/>
      <c r="AT38" s="764"/>
      <c r="AU38" s="764"/>
      <c r="AV38" s="764"/>
      <c r="AW38" s="764"/>
      <c r="AX38" s="764"/>
      <c r="AY38" s="765"/>
      <c r="AZ38" s="685">
        <v>80684</v>
      </c>
      <c r="BA38" s="686"/>
      <c r="BB38" s="686"/>
      <c r="BC38" s="686"/>
      <c r="BD38" s="721"/>
      <c r="BE38" s="721"/>
      <c r="BF38" s="752"/>
      <c r="BG38" s="700" t="s">
        <v>336</v>
      </c>
      <c r="BH38" s="701"/>
      <c r="BI38" s="701"/>
      <c r="BJ38" s="701"/>
      <c r="BK38" s="701"/>
      <c r="BL38" s="701"/>
      <c r="BM38" s="701"/>
      <c r="BN38" s="701"/>
      <c r="BO38" s="701"/>
      <c r="BP38" s="701"/>
      <c r="BQ38" s="701"/>
      <c r="BR38" s="701"/>
      <c r="BS38" s="701"/>
      <c r="BT38" s="701"/>
      <c r="BU38" s="702"/>
      <c r="BV38" s="685">
        <v>15783</v>
      </c>
      <c r="BW38" s="686"/>
      <c r="BX38" s="686"/>
      <c r="BY38" s="686"/>
      <c r="BZ38" s="686"/>
      <c r="CA38" s="686"/>
      <c r="CB38" s="695"/>
      <c r="CD38" s="700" t="s">
        <v>337</v>
      </c>
      <c r="CE38" s="701"/>
      <c r="CF38" s="701"/>
      <c r="CG38" s="701"/>
      <c r="CH38" s="701"/>
      <c r="CI38" s="701"/>
      <c r="CJ38" s="701"/>
      <c r="CK38" s="701"/>
      <c r="CL38" s="701"/>
      <c r="CM38" s="701"/>
      <c r="CN38" s="701"/>
      <c r="CO38" s="701"/>
      <c r="CP38" s="701"/>
      <c r="CQ38" s="702"/>
      <c r="CR38" s="685">
        <v>3460254</v>
      </c>
      <c r="CS38" s="686"/>
      <c r="CT38" s="686"/>
      <c r="CU38" s="686"/>
      <c r="CV38" s="686"/>
      <c r="CW38" s="686"/>
      <c r="CX38" s="686"/>
      <c r="CY38" s="687"/>
      <c r="CZ38" s="690">
        <v>5.9</v>
      </c>
      <c r="DA38" s="719"/>
      <c r="DB38" s="719"/>
      <c r="DC38" s="723"/>
      <c r="DD38" s="694">
        <v>2989290</v>
      </c>
      <c r="DE38" s="686"/>
      <c r="DF38" s="686"/>
      <c r="DG38" s="686"/>
      <c r="DH38" s="686"/>
      <c r="DI38" s="686"/>
      <c r="DJ38" s="686"/>
      <c r="DK38" s="687"/>
      <c r="DL38" s="694">
        <v>2455570</v>
      </c>
      <c r="DM38" s="686"/>
      <c r="DN38" s="686"/>
      <c r="DO38" s="686"/>
      <c r="DP38" s="686"/>
      <c r="DQ38" s="686"/>
      <c r="DR38" s="686"/>
      <c r="DS38" s="686"/>
      <c r="DT38" s="686"/>
      <c r="DU38" s="686"/>
      <c r="DV38" s="687"/>
      <c r="DW38" s="690">
        <v>10.5</v>
      </c>
      <c r="DX38" s="719"/>
      <c r="DY38" s="719"/>
      <c r="DZ38" s="719"/>
      <c r="EA38" s="719"/>
      <c r="EB38" s="719"/>
      <c r="EC38" s="720"/>
    </row>
    <row r="39" spans="2:133" ht="11.25" customHeight="1">
      <c r="B39" s="682" t="s">
        <v>338</v>
      </c>
      <c r="C39" s="683"/>
      <c r="D39" s="683"/>
      <c r="E39" s="683"/>
      <c r="F39" s="683"/>
      <c r="G39" s="683"/>
      <c r="H39" s="683"/>
      <c r="I39" s="683"/>
      <c r="J39" s="683"/>
      <c r="K39" s="683"/>
      <c r="L39" s="683"/>
      <c r="M39" s="683"/>
      <c r="N39" s="683"/>
      <c r="O39" s="683"/>
      <c r="P39" s="683"/>
      <c r="Q39" s="684"/>
      <c r="R39" s="685">
        <v>820600</v>
      </c>
      <c r="S39" s="686"/>
      <c r="T39" s="686"/>
      <c r="U39" s="686"/>
      <c r="V39" s="686"/>
      <c r="W39" s="686"/>
      <c r="X39" s="686"/>
      <c r="Y39" s="687"/>
      <c r="Z39" s="688">
        <v>1.4</v>
      </c>
      <c r="AA39" s="688"/>
      <c r="AB39" s="688"/>
      <c r="AC39" s="688"/>
      <c r="AD39" s="689" t="s">
        <v>241</v>
      </c>
      <c r="AE39" s="689"/>
      <c r="AF39" s="689"/>
      <c r="AG39" s="689"/>
      <c r="AH39" s="689"/>
      <c r="AI39" s="689"/>
      <c r="AJ39" s="689"/>
      <c r="AK39" s="689"/>
      <c r="AL39" s="690" t="s">
        <v>241</v>
      </c>
      <c r="AM39" s="691"/>
      <c r="AN39" s="691"/>
      <c r="AO39" s="692"/>
      <c r="AQ39" s="763" t="s">
        <v>339</v>
      </c>
      <c r="AR39" s="764"/>
      <c r="AS39" s="764"/>
      <c r="AT39" s="764"/>
      <c r="AU39" s="764"/>
      <c r="AV39" s="764"/>
      <c r="AW39" s="764"/>
      <c r="AX39" s="764"/>
      <c r="AY39" s="765"/>
      <c r="AZ39" s="685">
        <v>9214</v>
      </c>
      <c r="BA39" s="686"/>
      <c r="BB39" s="686"/>
      <c r="BC39" s="686"/>
      <c r="BD39" s="721"/>
      <c r="BE39" s="721"/>
      <c r="BF39" s="752"/>
      <c r="BG39" s="700" t="s">
        <v>340</v>
      </c>
      <c r="BH39" s="701"/>
      <c r="BI39" s="701"/>
      <c r="BJ39" s="701"/>
      <c r="BK39" s="701"/>
      <c r="BL39" s="701"/>
      <c r="BM39" s="701"/>
      <c r="BN39" s="701"/>
      <c r="BO39" s="701"/>
      <c r="BP39" s="701"/>
      <c r="BQ39" s="701"/>
      <c r="BR39" s="701"/>
      <c r="BS39" s="701"/>
      <c r="BT39" s="701"/>
      <c r="BU39" s="702"/>
      <c r="BV39" s="685">
        <v>22584</v>
      </c>
      <c r="BW39" s="686"/>
      <c r="BX39" s="686"/>
      <c r="BY39" s="686"/>
      <c r="BZ39" s="686"/>
      <c r="CA39" s="686"/>
      <c r="CB39" s="695"/>
      <c r="CD39" s="700" t="s">
        <v>341</v>
      </c>
      <c r="CE39" s="701"/>
      <c r="CF39" s="701"/>
      <c r="CG39" s="701"/>
      <c r="CH39" s="701"/>
      <c r="CI39" s="701"/>
      <c r="CJ39" s="701"/>
      <c r="CK39" s="701"/>
      <c r="CL39" s="701"/>
      <c r="CM39" s="701"/>
      <c r="CN39" s="701"/>
      <c r="CO39" s="701"/>
      <c r="CP39" s="701"/>
      <c r="CQ39" s="702"/>
      <c r="CR39" s="685">
        <v>2066373</v>
      </c>
      <c r="CS39" s="721"/>
      <c r="CT39" s="721"/>
      <c r="CU39" s="721"/>
      <c r="CV39" s="721"/>
      <c r="CW39" s="721"/>
      <c r="CX39" s="721"/>
      <c r="CY39" s="722"/>
      <c r="CZ39" s="690">
        <v>3.5</v>
      </c>
      <c r="DA39" s="719"/>
      <c r="DB39" s="719"/>
      <c r="DC39" s="723"/>
      <c r="DD39" s="694">
        <v>1976203</v>
      </c>
      <c r="DE39" s="721"/>
      <c r="DF39" s="721"/>
      <c r="DG39" s="721"/>
      <c r="DH39" s="721"/>
      <c r="DI39" s="721"/>
      <c r="DJ39" s="721"/>
      <c r="DK39" s="722"/>
      <c r="DL39" s="694" t="s">
        <v>241</v>
      </c>
      <c r="DM39" s="721"/>
      <c r="DN39" s="721"/>
      <c r="DO39" s="721"/>
      <c r="DP39" s="721"/>
      <c r="DQ39" s="721"/>
      <c r="DR39" s="721"/>
      <c r="DS39" s="721"/>
      <c r="DT39" s="721"/>
      <c r="DU39" s="721"/>
      <c r="DV39" s="722"/>
      <c r="DW39" s="690" t="s">
        <v>241</v>
      </c>
      <c r="DX39" s="719"/>
      <c r="DY39" s="719"/>
      <c r="DZ39" s="719"/>
      <c r="EA39" s="719"/>
      <c r="EB39" s="719"/>
      <c r="EC39" s="720"/>
    </row>
    <row r="40" spans="2:133" ht="11.25" customHeight="1">
      <c r="B40" s="682" t="s">
        <v>342</v>
      </c>
      <c r="C40" s="683"/>
      <c r="D40" s="683"/>
      <c r="E40" s="683"/>
      <c r="F40" s="683"/>
      <c r="G40" s="683"/>
      <c r="H40" s="683"/>
      <c r="I40" s="683"/>
      <c r="J40" s="683"/>
      <c r="K40" s="683"/>
      <c r="L40" s="683"/>
      <c r="M40" s="683"/>
      <c r="N40" s="683"/>
      <c r="O40" s="683"/>
      <c r="P40" s="683"/>
      <c r="Q40" s="684"/>
      <c r="R40" s="685" t="s">
        <v>127</v>
      </c>
      <c r="S40" s="686"/>
      <c r="T40" s="686"/>
      <c r="U40" s="686"/>
      <c r="V40" s="686"/>
      <c r="W40" s="686"/>
      <c r="X40" s="686"/>
      <c r="Y40" s="687"/>
      <c r="Z40" s="688" t="s">
        <v>241</v>
      </c>
      <c r="AA40" s="688"/>
      <c r="AB40" s="688"/>
      <c r="AC40" s="688"/>
      <c r="AD40" s="689" t="s">
        <v>127</v>
      </c>
      <c r="AE40" s="689"/>
      <c r="AF40" s="689"/>
      <c r="AG40" s="689"/>
      <c r="AH40" s="689"/>
      <c r="AI40" s="689"/>
      <c r="AJ40" s="689"/>
      <c r="AK40" s="689"/>
      <c r="AL40" s="690" t="s">
        <v>241</v>
      </c>
      <c r="AM40" s="691"/>
      <c r="AN40" s="691"/>
      <c r="AO40" s="692"/>
      <c r="AQ40" s="763" t="s">
        <v>343</v>
      </c>
      <c r="AR40" s="764"/>
      <c r="AS40" s="764"/>
      <c r="AT40" s="764"/>
      <c r="AU40" s="764"/>
      <c r="AV40" s="764"/>
      <c r="AW40" s="764"/>
      <c r="AX40" s="764"/>
      <c r="AY40" s="765"/>
      <c r="AZ40" s="685">
        <v>3948</v>
      </c>
      <c r="BA40" s="686"/>
      <c r="BB40" s="686"/>
      <c r="BC40" s="686"/>
      <c r="BD40" s="721"/>
      <c r="BE40" s="721"/>
      <c r="BF40" s="752"/>
      <c r="BG40" s="772" t="s">
        <v>344</v>
      </c>
      <c r="BH40" s="773"/>
      <c r="BI40" s="773"/>
      <c r="BJ40" s="773"/>
      <c r="BK40" s="773"/>
      <c r="BL40" s="236"/>
      <c r="BM40" s="701" t="s">
        <v>345</v>
      </c>
      <c r="BN40" s="701"/>
      <c r="BO40" s="701"/>
      <c r="BP40" s="701"/>
      <c r="BQ40" s="701"/>
      <c r="BR40" s="701"/>
      <c r="BS40" s="701"/>
      <c r="BT40" s="701"/>
      <c r="BU40" s="702"/>
      <c r="BV40" s="685">
        <v>106</v>
      </c>
      <c r="BW40" s="686"/>
      <c r="BX40" s="686"/>
      <c r="BY40" s="686"/>
      <c r="BZ40" s="686"/>
      <c r="CA40" s="686"/>
      <c r="CB40" s="695"/>
      <c r="CD40" s="700" t="s">
        <v>346</v>
      </c>
      <c r="CE40" s="701"/>
      <c r="CF40" s="701"/>
      <c r="CG40" s="701"/>
      <c r="CH40" s="701"/>
      <c r="CI40" s="701"/>
      <c r="CJ40" s="701"/>
      <c r="CK40" s="701"/>
      <c r="CL40" s="701"/>
      <c r="CM40" s="701"/>
      <c r="CN40" s="701"/>
      <c r="CO40" s="701"/>
      <c r="CP40" s="701"/>
      <c r="CQ40" s="702"/>
      <c r="CR40" s="685">
        <v>50</v>
      </c>
      <c r="CS40" s="686"/>
      <c r="CT40" s="686"/>
      <c r="CU40" s="686"/>
      <c r="CV40" s="686"/>
      <c r="CW40" s="686"/>
      <c r="CX40" s="686"/>
      <c r="CY40" s="687"/>
      <c r="CZ40" s="690">
        <v>0</v>
      </c>
      <c r="DA40" s="719"/>
      <c r="DB40" s="719"/>
      <c r="DC40" s="723"/>
      <c r="DD40" s="694">
        <v>50</v>
      </c>
      <c r="DE40" s="686"/>
      <c r="DF40" s="686"/>
      <c r="DG40" s="686"/>
      <c r="DH40" s="686"/>
      <c r="DI40" s="686"/>
      <c r="DJ40" s="686"/>
      <c r="DK40" s="687"/>
      <c r="DL40" s="694" t="s">
        <v>127</v>
      </c>
      <c r="DM40" s="686"/>
      <c r="DN40" s="686"/>
      <c r="DO40" s="686"/>
      <c r="DP40" s="686"/>
      <c r="DQ40" s="686"/>
      <c r="DR40" s="686"/>
      <c r="DS40" s="686"/>
      <c r="DT40" s="686"/>
      <c r="DU40" s="686"/>
      <c r="DV40" s="687"/>
      <c r="DW40" s="690" t="s">
        <v>241</v>
      </c>
      <c r="DX40" s="719"/>
      <c r="DY40" s="719"/>
      <c r="DZ40" s="719"/>
      <c r="EA40" s="719"/>
      <c r="EB40" s="719"/>
      <c r="EC40" s="720"/>
    </row>
    <row r="41" spans="2:133" ht="11.25" customHeight="1">
      <c r="B41" s="682" t="s">
        <v>347</v>
      </c>
      <c r="C41" s="683"/>
      <c r="D41" s="683"/>
      <c r="E41" s="683"/>
      <c r="F41" s="683"/>
      <c r="G41" s="683"/>
      <c r="H41" s="683"/>
      <c r="I41" s="683"/>
      <c r="J41" s="683"/>
      <c r="K41" s="683"/>
      <c r="L41" s="683"/>
      <c r="M41" s="683"/>
      <c r="N41" s="683"/>
      <c r="O41" s="683"/>
      <c r="P41" s="683"/>
      <c r="Q41" s="684"/>
      <c r="R41" s="685" t="s">
        <v>127</v>
      </c>
      <c r="S41" s="686"/>
      <c r="T41" s="686"/>
      <c r="U41" s="686"/>
      <c r="V41" s="686"/>
      <c r="W41" s="686"/>
      <c r="X41" s="686"/>
      <c r="Y41" s="687"/>
      <c r="Z41" s="688" t="s">
        <v>241</v>
      </c>
      <c r="AA41" s="688"/>
      <c r="AB41" s="688"/>
      <c r="AC41" s="688"/>
      <c r="AD41" s="689" t="s">
        <v>241</v>
      </c>
      <c r="AE41" s="689"/>
      <c r="AF41" s="689"/>
      <c r="AG41" s="689"/>
      <c r="AH41" s="689"/>
      <c r="AI41" s="689"/>
      <c r="AJ41" s="689"/>
      <c r="AK41" s="689"/>
      <c r="AL41" s="690" t="s">
        <v>241</v>
      </c>
      <c r="AM41" s="691"/>
      <c r="AN41" s="691"/>
      <c r="AO41" s="692"/>
      <c r="AQ41" s="763" t="s">
        <v>348</v>
      </c>
      <c r="AR41" s="764"/>
      <c r="AS41" s="764"/>
      <c r="AT41" s="764"/>
      <c r="AU41" s="764"/>
      <c r="AV41" s="764"/>
      <c r="AW41" s="764"/>
      <c r="AX41" s="764"/>
      <c r="AY41" s="765"/>
      <c r="AZ41" s="685">
        <v>998900</v>
      </c>
      <c r="BA41" s="686"/>
      <c r="BB41" s="686"/>
      <c r="BC41" s="686"/>
      <c r="BD41" s="721"/>
      <c r="BE41" s="721"/>
      <c r="BF41" s="752"/>
      <c r="BG41" s="772"/>
      <c r="BH41" s="773"/>
      <c r="BI41" s="773"/>
      <c r="BJ41" s="773"/>
      <c r="BK41" s="773"/>
      <c r="BL41" s="236"/>
      <c r="BM41" s="701" t="s">
        <v>349</v>
      </c>
      <c r="BN41" s="701"/>
      <c r="BO41" s="701"/>
      <c r="BP41" s="701"/>
      <c r="BQ41" s="701"/>
      <c r="BR41" s="701"/>
      <c r="BS41" s="701"/>
      <c r="BT41" s="701"/>
      <c r="BU41" s="702"/>
      <c r="BV41" s="685">
        <v>3</v>
      </c>
      <c r="BW41" s="686"/>
      <c r="BX41" s="686"/>
      <c r="BY41" s="686"/>
      <c r="BZ41" s="686"/>
      <c r="CA41" s="686"/>
      <c r="CB41" s="695"/>
      <c r="CD41" s="700" t="s">
        <v>350</v>
      </c>
      <c r="CE41" s="701"/>
      <c r="CF41" s="701"/>
      <c r="CG41" s="701"/>
      <c r="CH41" s="701"/>
      <c r="CI41" s="701"/>
      <c r="CJ41" s="701"/>
      <c r="CK41" s="701"/>
      <c r="CL41" s="701"/>
      <c r="CM41" s="701"/>
      <c r="CN41" s="701"/>
      <c r="CO41" s="701"/>
      <c r="CP41" s="701"/>
      <c r="CQ41" s="702"/>
      <c r="CR41" s="685" t="s">
        <v>241</v>
      </c>
      <c r="CS41" s="721"/>
      <c r="CT41" s="721"/>
      <c r="CU41" s="721"/>
      <c r="CV41" s="721"/>
      <c r="CW41" s="721"/>
      <c r="CX41" s="721"/>
      <c r="CY41" s="722"/>
      <c r="CZ41" s="690" t="s">
        <v>232</v>
      </c>
      <c r="DA41" s="719"/>
      <c r="DB41" s="719"/>
      <c r="DC41" s="723"/>
      <c r="DD41" s="694" t="s">
        <v>241</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c r="B42" s="682" t="s">
        <v>351</v>
      </c>
      <c r="C42" s="683"/>
      <c r="D42" s="683"/>
      <c r="E42" s="683"/>
      <c r="F42" s="683"/>
      <c r="G42" s="683"/>
      <c r="H42" s="683"/>
      <c r="I42" s="683"/>
      <c r="J42" s="683"/>
      <c r="K42" s="683"/>
      <c r="L42" s="683"/>
      <c r="M42" s="683"/>
      <c r="N42" s="683"/>
      <c r="O42" s="683"/>
      <c r="P42" s="683"/>
      <c r="Q42" s="684"/>
      <c r="R42" s="685" t="s">
        <v>127</v>
      </c>
      <c r="S42" s="686"/>
      <c r="T42" s="686"/>
      <c r="U42" s="686"/>
      <c r="V42" s="686"/>
      <c r="W42" s="686"/>
      <c r="X42" s="686"/>
      <c r="Y42" s="687"/>
      <c r="Z42" s="688" t="s">
        <v>127</v>
      </c>
      <c r="AA42" s="688"/>
      <c r="AB42" s="688"/>
      <c r="AC42" s="688"/>
      <c r="AD42" s="689" t="s">
        <v>127</v>
      </c>
      <c r="AE42" s="689"/>
      <c r="AF42" s="689"/>
      <c r="AG42" s="689"/>
      <c r="AH42" s="689"/>
      <c r="AI42" s="689"/>
      <c r="AJ42" s="689"/>
      <c r="AK42" s="689"/>
      <c r="AL42" s="690" t="s">
        <v>127</v>
      </c>
      <c r="AM42" s="691"/>
      <c r="AN42" s="691"/>
      <c r="AO42" s="692"/>
      <c r="AQ42" s="784" t="s">
        <v>352</v>
      </c>
      <c r="AR42" s="785"/>
      <c r="AS42" s="785"/>
      <c r="AT42" s="785"/>
      <c r="AU42" s="785"/>
      <c r="AV42" s="785"/>
      <c r="AW42" s="785"/>
      <c r="AX42" s="785"/>
      <c r="AY42" s="786"/>
      <c r="AZ42" s="776">
        <v>2457406</v>
      </c>
      <c r="BA42" s="777"/>
      <c r="BB42" s="777"/>
      <c r="BC42" s="777"/>
      <c r="BD42" s="756"/>
      <c r="BE42" s="756"/>
      <c r="BF42" s="758"/>
      <c r="BG42" s="774"/>
      <c r="BH42" s="775"/>
      <c r="BI42" s="775"/>
      <c r="BJ42" s="775"/>
      <c r="BK42" s="775"/>
      <c r="BL42" s="237"/>
      <c r="BM42" s="711" t="s">
        <v>353</v>
      </c>
      <c r="BN42" s="711"/>
      <c r="BO42" s="711"/>
      <c r="BP42" s="711"/>
      <c r="BQ42" s="711"/>
      <c r="BR42" s="711"/>
      <c r="BS42" s="711"/>
      <c r="BT42" s="711"/>
      <c r="BU42" s="712"/>
      <c r="BV42" s="776">
        <v>273</v>
      </c>
      <c r="BW42" s="777"/>
      <c r="BX42" s="777"/>
      <c r="BY42" s="777"/>
      <c r="BZ42" s="777"/>
      <c r="CA42" s="777"/>
      <c r="CB42" s="783"/>
      <c r="CD42" s="682" t="s">
        <v>354</v>
      </c>
      <c r="CE42" s="683"/>
      <c r="CF42" s="683"/>
      <c r="CG42" s="683"/>
      <c r="CH42" s="683"/>
      <c r="CI42" s="683"/>
      <c r="CJ42" s="683"/>
      <c r="CK42" s="683"/>
      <c r="CL42" s="683"/>
      <c r="CM42" s="683"/>
      <c r="CN42" s="683"/>
      <c r="CO42" s="683"/>
      <c r="CP42" s="683"/>
      <c r="CQ42" s="684"/>
      <c r="CR42" s="685">
        <v>3764980</v>
      </c>
      <c r="CS42" s="686"/>
      <c r="CT42" s="686"/>
      <c r="CU42" s="686"/>
      <c r="CV42" s="686"/>
      <c r="CW42" s="686"/>
      <c r="CX42" s="686"/>
      <c r="CY42" s="687"/>
      <c r="CZ42" s="690">
        <v>6.4</v>
      </c>
      <c r="DA42" s="691"/>
      <c r="DB42" s="691"/>
      <c r="DC42" s="703"/>
      <c r="DD42" s="694">
        <v>726256</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c r="B43" s="735" t="s">
        <v>355</v>
      </c>
      <c r="C43" s="736"/>
      <c r="D43" s="736"/>
      <c r="E43" s="736"/>
      <c r="F43" s="736"/>
      <c r="G43" s="736"/>
      <c r="H43" s="736"/>
      <c r="I43" s="736"/>
      <c r="J43" s="736"/>
      <c r="K43" s="736"/>
      <c r="L43" s="736"/>
      <c r="M43" s="736"/>
      <c r="N43" s="736"/>
      <c r="O43" s="736"/>
      <c r="P43" s="736"/>
      <c r="Q43" s="737"/>
      <c r="R43" s="776">
        <v>60259856</v>
      </c>
      <c r="S43" s="777"/>
      <c r="T43" s="777"/>
      <c r="U43" s="777"/>
      <c r="V43" s="777"/>
      <c r="W43" s="777"/>
      <c r="X43" s="777"/>
      <c r="Y43" s="778"/>
      <c r="Z43" s="779">
        <v>100</v>
      </c>
      <c r="AA43" s="779"/>
      <c r="AB43" s="779"/>
      <c r="AC43" s="779"/>
      <c r="AD43" s="780">
        <v>23308903</v>
      </c>
      <c r="AE43" s="780"/>
      <c r="AF43" s="780"/>
      <c r="AG43" s="780"/>
      <c r="AH43" s="780"/>
      <c r="AI43" s="780"/>
      <c r="AJ43" s="780"/>
      <c r="AK43" s="780"/>
      <c r="AL43" s="781">
        <v>100</v>
      </c>
      <c r="AM43" s="757"/>
      <c r="AN43" s="757"/>
      <c r="AO43" s="782"/>
      <c r="BV43" s="238"/>
      <c r="BW43" s="238"/>
      <c r="BX43" s="238"/>
      <c r="BY43" s="238"/>
      <c r="BZ43" s="238"/>
      <c r="CA43" s="238"/>
      <c r="CB43" s="238"/>
      <c r="CD43" s="682" t="s">
        <v>356</v>
      </c>
      <c r="CE43" s="683"/>
      <c r="CF43" s="683"/>
      <c r="CG43" s="683"/>
      <c r="CH43" s="683"/>
      <c r="CI43" s="683"/>
      <c r="CJ43" s="683"/>
      <c r="CK43" s="683"/>
      <c r="CL43" s="683"/>
      <c r="CM43" s="683"/>
      <c r="CN43" s="683"/>
      <c r="CO43" s="683"/>
      <c r="CP43" s="683"/>
      <c r="CQ43" s="684"/>
      <c r="CR43" s="685">
        <v>70652</v>
      </c>
      <c r="CS43" s="721"/>
      <c r="CT43" s="721"/>
      <c r="CU43" s="721"/>
      <c r="CV43" s="721"/>
      <c r="CW43" s="721"/>
      <c r="CX43" s="721"/>
      <c r="CY43" s="722"/>
      <c r="CZ43" s="690">
        <v>0.1</v>
      </c>
      <c r="DA43" s="719"/>
      <c r="DB43" s="719"/>
      <c r="DC43" s="723"/>
      <c r="DD43" s="694">
        <v>59300</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303</v>
      </c>
      <c r="CE44" s="798"/>
      <c r="CF44" s="682" t="s">
        <v>357</v>
      </c>
      <c r="CG44" s="683"/>
      <c r="CH44" s="683"/>
      <c r="CI44" s="683"/>
      <c r="CJ44" s="683"/>
      <c r="CK44" s="683"/>
      <c r="CL44" s="683"/>
      <c r="CM44" s="683"/>
      <c r="CN44" s="683"/>
      <c r="CO44" s="683"/>
      <c r="CP44" s="683"/>
      <c r="CQ44" s="684"/>
      <c r="CR44" s="685">
        <v>3764980</v>
      </c>
      <c r="CS44" s="686"/>
      <c r="CT44" s="686"/>
      <c r="CU44" s="686"/>
      <c r="CV44" s="686"/>
      <c r="CW44" s="686"/>
      <c r="CX44" s="686"/>
      <c r="CY44" s="687"/>
      <c r="CZ44" s="690">
        <v>6.4</v>
      </c>
      <c r="DA44" s="691"/>
      <c r="DB44" s="691"/>
      <c r="DC44" s="703"/>
      <c r="DD44" s="694">
        <v>726256</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c r="B45" s="240" t="s">
        <v>358</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359</v>
      </c>
      <c r="CG45" s="683"/>
      <c r="CH45" s="683"/>
      <c r="CI45" s="683"/>
      <c r="CJ45" s="683"/>
      <c r="CK45" s="683"/>
      <c r="CL45" s="683"/>
      <c r="CM45" s="683"/>
      <c r="CN45" s="683"/>
      <c r="CO45" s="683"/>
      <c r="CP45" s="683"/>
      <c r="CQ45" s="684"/>
      <c r="CR45" s="685">
        <v>1463351</v>
      </c>
      <c r="CS45" s="721"/>
      <c r="CT45" s="721"/>
      <c r="CU45" s="721"/>
      <c r="CV45" s="721"/>
      <c r="CW45" s="721"/>
      <c r="CX45" s="721"/>
      <c r="CY45" s="722"/>
      <c r="CZ45" s="690">
        <v>2.5</v>
      </c>
      <c r="DA45" s="719"/>
      <c r="DB45" s="719"/>
      <c r="DC45" s="723"/>
      <c r="DD45" s="694">
        <v>113786</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c r="B46" s="241" t="s">
        <v>360</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361</v>
      </c>
      <c r="CG46" s="683"/>
      <c r="CH46" s="683"/>
      <c r="CI46" s="683"/>
      <c r="CJ46" s="683"/>
      <c r="CK46" s="683"/>
      <c r="CL46" s="683"/>
      <c r="CM46" s="683"/>
      <c r="CN46" s="683"/>
      <c r="CO46" s="683"/>
      <c r="CP46" s="683"/>
      <c r="CQ46" s="684"/>
      <c r="CR46" s="685">
        <v>2301629</v>
      </c>
      <c r="CS46" s="686"/>
      <c r="CT46" s="686"/>
      <c r="CU46" s="686"/>
      <c r="CV46" s="686"/>
      <c r="CW46" s="686"/>
      <c r="CX46" s="686"/>
      <c r="CY46" s="687"/>
      <c r="CZ46" s="690">
        <v>3.9</v>
      </c>
      <c r="DA46" s="691"/>
      <c r="DB46" s="691"/>
      <c r="DC46" s="703"/>
      <c r="DD46" s="694">
        <v>612470</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c r="B47" s="242" t="s">
        <v>362</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363</v>
      </c>
      <c r="CG47" s="683"/>
      <c r="CH47" s="683"/>
      <c r="CI47" s="683"/>
      <c r="CJ47" s="683"/>
      <c r="CK47" s="683"/>
      <c r="CL47" s="683"/>
      <c r="CM47" s="683"/>
      <c r="CN47" s="683"/>
      <c r="CO47" s="683"/>
      <c r="CP47" s="683"/>
      <c r="CQ47" s="684"/>
      <c r="CR47" s="685" t="s">
        <v>127</v>
      </c>
      <c r="CS47" s="721"/>
      <c r="CT47" s="721"/>
      <c r="CU47" s="721"/>
      <c r="CV47" s="721"/>
      <c r="CW47" s="721"/>
      <c r="CX47" s="721"/>
      <c r="CY47" s="722"/>
      <c r="CZ47" s="690" t="s">
        <v>127</v>
      </c>
      <c r="DA47" s="719"/>
      <c r="DB47" s="719"/>
      <c r="DC47" s="723"/>
      <c r="DD47" s="694" t="s">
        <v>127</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364</v>
      </c>
      <c r="CG48" s="683"/>
      <c r="CH48" s="683"/>
      <c r="CI48" s="683"/>
      <c r="CJ48" s="683"/>
      <c r="CK48" s="683"/>
      <c r="CL48" s="683"/>
      <c r="CM48" s="683"/>
      <c r="CN48" s="683"/>
      <c r="CO48" s="683"/>
      <c r="CP48" s="683"/>
      <c r="CQ48" s="684"/>
      <c r="CR48" s="685" t="s">
        <v>127</v>
      </c>
      <c r="CS48" s="686"/>
      <c r="CT48" s="686"/>
      <c r="CU48" s="686"/>
      <c r="CV48" s="686"/>
      <c r="CW48" s="686"/>
      <c r="CX48" s="686"/>
      <c r="CY48" s="687"/>
      <c r="CZ48" s="690" t="s">
        <v>232</v>
      </c>
      <c r="DA48" s="691"/>
      <c r="DB48" s="691"/>
      <c r="DC48" s="703"/>
      <c r="DD48" s="694" t="s">
        <v>127</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365</v>
      </c>
      <c r="CE49" s="736"/>
      <c r="CF49" s="736"/>
      <c r="CG49" s="736"/>
      <c r="CH49" s="736"/>
      <c r="CI49" s="736"/>
      <c r="CJ49" s="736"/>
      <c r="CK49" s="736"/>
      <c r="CL49" s="736"/>
      <c r="CM49" s="736"/>
      <c r="CN49" s="736"/>
      <c r="CO49" s="736"/>
      <c r="CP49" s="736"/>
      <c r="CQ49" s="737"/>
      <c r="CR49" s="776">
        <v>58406688</v>
      </c>
      <c r="CS49" s="756"/>
      <c r="CT49" s="756"/>
      <c r="CU49" s="756"/>
      <c r="CV49" s="756"/>
      <c r="CW49" s="756"/>
      <c r="CX49" s="756"/>
      <c r="CY49" s="787"/>
      <c r="CZ49" s="781">
        <v>100</v>
      </c>
      <c r="DA49" s="788"/>
      <c r="DB49" s="788"/>
      <c r="DC49" s="789"/>
      <c r="DD49" s="790">
        <v>27216683</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IFOGoffCNGluZIqdoMwy4ii21J1v2ENJuW9yDaBsdm8UbtNXMoBstZQFc3PGAq+8g0Ljj82rfi21JqRhqC1zgA==" saltValue="vv78JeZEX1g3VysekVaqyg=="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367</v>
      </c>
      <c r="DK2" s="833"/>
      <c r="DL2" s="833"/>
      <c r="DM2" s="833"/>
      <c r="DN2" s="833"/>
      <c r="DO2" s="834"/>
      <c r="DP2" s="251"/>
      <c r="DQ2" s="832" t="s">
        <v>368</v>
      </c>
      <c r="DR2" s="833"/>
      <c r="DS2" s="833"/>
      <c r="DT2" s="833"/>
      <c r="DU2" s="833"/>
      <c r="DV2" s="833"/>
      <c r="DW2" s="833"/>
      <c r="DX2" s="833"/>
      <c r="DY2" s="833"/>
      <c r="DZ2" s="834"/>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835" t="s">
        <v>369</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826" t="s">
        <v>371</v>
      </c>
      <c r="B5" s="827"/>
      <c r="C5" s="827"/>
      <c r="D5" s="827"/>
      <c r="E5" s="827"/>
      <c r="F5" s="827"/>
      <c r="G5" s="827"/>
      <c r="H5" s="827"/>
      <c r="I5" s="827"/>
      <c r="J5" s="827"/>
      <c r="K5" s="827"/>
      <c r="L5" s="827"/>
      <c r="M5" s="827"/>
      <c r="N5" s="827"/>
      <c r="O5" s="827"/>
      <c r="P5" s="828"/>
      <c r="Q5" s="803" t="s">
        <v>372</v>
      </c>
      <c r="R5" s="804"/>
      <c r="S5" s="804"/>
      <c r="T5" s="804"/>
      <c r="U5" s="805"/>
      <c r="V5" s="803" t="s">
        <v>373</v>
      </c>
      <c r="W5" s="804"/>
      <c r="X5" s="804"/>
      <c r="Y5" s="804"/>
      <c r="Z5" s="805"/>
      <c r="AA5" s="803" t="s">
        <v>374</v>
      </c>
      <c r="AB5" s="804"/>
      <c r="AC5" s="804"/>
      <c r="AD5" s="804"/>
      <c r="AE5" s="804"/>
      <c r="AF5" s="836" t="s">
        <v>375</v>
      </c>
      <c r="AG5" s="804"/>
      <c r="AH5" s="804"/>
      <c r="AI5" s="804"/>
      <c r="AJ5" s="815"/>
      <c r="AK5" s="804" t="s">
        <v>376</v>
      </c>
      <c r="AL5" s="804"/>
      <c r="AM5" s="804"/>
      <c r="AN5" s="804"/>
      <c r="AO5" s="805"/>
      <c r="AP5" s="803" t="s">
        <v>377</v>
      </c>
      <c r="AQ5" s="804"/>
      <c r="AR5" s="804"/>
      <c r="AS5" s="804"/>
      <c r="AT5" s="805"/>
      <c r="AU5" s="803" t="s">
        <v>378</v>
      </c>
      <c r="AV5" s="804"/>
      <c r="AW5" s="804"/>
      <c r="AX5" s="804"/>
      <c r="AY5" s="815"/>
      <c r="AZ5" s="258"/>
      <c r="BA5" s="258"/>
      <c r="BB5" s="258"/>
      <c r="BC5" s="258"/>
      <c r="BD5" s="258"/>
      <c r="BE5" s="259"/>
      <c r="BF5" s="259"/>
      <c r="BG5" s="259"/>
      <c r="BH5" s="259"/>
      <c r="BI5" s="259"/>
      <c r="BJ5" s="259"/>
      <c r="BK5" s="259"/>
      <c r="BL5" s="259"/>
      <c r="BM5" s="259"/>
      <c r="BN5" s="259"/>
      <c r="BO5" s="259"/>
      <c r="BP5" s="259"/>
      <c r="BQ5" s="826" t="s">
        <v>379</v>
      </c>
      <c r="BR5" s="827"/>
      <c r="BS5" s="827"/>
      <c r="BT5" s="827"/>
      <c r="BU5" s="827"/>
      <c r="BV5" s="827"/>
      <c r="BW5" s="827"/>
      <c r="BX5" s="827"/>
      <c r="BY5" s="827"/>
      <c r="BZ5" s="827"/>
      <c r="CA5" s="827"/>
      <c r="CB5" s="827"/>
      <c r="CC5" s="827"/>
      <c r="CD5" s="827"/>
      <c r="CE5" s="827"/>
      <c r="CF5" s="827"/>
      <c r="CG5" s="828"/>
      <c r="CH5" s="803" t="s">
        <v>380</v>
      </c>
      <c r="CI5" s="804"/>
      <c r="CJ5" s="804"/>
      <c r="CK5" s="804"/>
      <c r="CL5" s="805"/>
      <c r="CM5" s="803" t="s">
        <v>381</v>
      </c>
      <c r="CN5" s="804"/>
      <c r="CO5" s="804"/>
      <c r="CP5" s="804"/>
      <c r="CQ5" s="805"/>
      <c r="CR5" s="803" t="s">
        <v>382</v>
      </c>
      <c r="CS5" s="804"/>
      <c r="CT5" s="804"/>
      <c r="CU5" s="804"/>
      <c r="CV5" s="805"/>
      <c r="CW5" s="803" t="s">
        <v>383</v>
      </c>
      <c r="CX5" s="804"/>
      <c r="CY5" s="804"/>
      <c r="CZ5" s="804"/>
      <c r="DA5" s="805"/>
      <c r="DB5" s="803" t="s">
        <v>384</v>
      </c>
      <c r="DC5" s="804"/>
      <c r="DD5" s="804"/>
      <c r="DE5" s="804"/>
      <c r="DF5" s="805"/>
      <c r="DG5" s="809" t="s">
        <v>385</v>
      </c>
      <c r="DH5" s="810"/>
      <c r="DI5" s="810"/>
      <c r="DJ5" s="810"/>
      <c r="DK5" s="811"/>
      <c r="DL5" s="809" t="s">
        <v>386</v>
      </c>
      <c r="DM5" s="810"/>
      <c r="DN5" s="810"/>
      <c r="DO5" s="810"/>
      <c r="DP5" s="811"/>
      <c r="DQ5" s="803" t="s">
        <v>387</v>
      </c>
      <c r="DR5" s="804"/>
      <c r="DS5" s="804"/>
      <c r="DT5" s="804"/>
      <c r="DU5" s="805"/>
      <c r="DV5" s="803" t="s">
        <v>378</v>
      </c>
      <c r="DW5" s="804"/>
      <c r="DX5" s="804"/>
      <c r="DY5" s="804"/>
      <c r="DZ5" s="815"/>
      <c r="EA5" s="256"/>
    </row>
    <row r="6" spans="1:131" s="257" customFormat="1" ht="26.25" customHeight="1" thickBot="1">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c r="A7" s="260">
        <v>1</v>
      </c>
      <c r="B7" s="817" t="s">
        <v>388</v>
      </c>
      <c r="C7" s="818"/>
      <c r="D7" s="818"/>
      <c r="E7" s="818"/>
      <c r="F7" s="818"/>
      <c r="G7" s="818"/>
      <c r="H7" s="818"/>
      <c r="I7" s="818"/>
      <c r="J7" s="818"/>
      <c r="K7" s="818"/>
      <c r="L7" s="818"/>
      <c r="M7" s="818"/>
      <c r="N7" s="818"/>
      <c r="O7" s="818"/>
      <c r="P7" s="819"/>
      <c r="Q7" s="820">
        <v>60260</v>
      </c>
      <c r="R7" s="821"/>
      <c r="S7" s="821"/>
      <c r="T7" s="821"/>
      <c r="U7" s="821"/>
      <c r="V7" s="821">
        <v>58407</v>
      </c>
      <c r="W7" s="821"/>
      <c r="X7" s="821"/>
      <c r="Y7" s="821"/>
      <c r="Z7" s="821"/>
      <c r="AA7" s="821">
        <v>1853</v>
      </c>
      <c r="AB7" s="821"/>
      <c r="AC7" s="821"/>
      <c r="AD7" s="821"/>
      <c r="AE7" s="822"/>
      <c r="AF7" s="823">
        <v>1823</v>
      </c>
      <c r="AG7" s="824"/>
      <c r="AH7" s="824"/>
      <c r="AI7" s="824"/>
      <c r="AJ7" s="825"/>
      <c r="AK7" s="860">
        <v>648</v>
      </c>
      <c r="AL7" s="861"/>
      <c r="AM7" s="861"/>
      <c r="AN7" s="861"/>
      <c r="AO7" s="861"/>
      <c r="AP7" s="861">
        <v>19283</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583</v>
      </c>
      <c r="BT7" s="865"/>
      <c r="BU7" s="865"/>
      <c r="BV7" s="865"/>
      <c r="BW7" s="865"/>
      <c r="BX7" s="865"/>
      <c r="BY7" s="865"/>
      <c r="BZ7" s="865"/>
      <c r="CA7" s="865"/>
      <c r="CB7" s="865"/>
      <c r="CC7" s="865"/>
      <c r="CD7" s="865"/>
      <c r="CE7" s="865"/>
      <c r="CF7" s="865"/>
      <c r="CG7" s="866"/>
      <c r="CH7" s="857">
        <v>-3</v>
      </c>
      <c r="CI7" s="858"/>
      <c r="CJ7" s="858"/>
      <c r="CK7" s="858"/>
      <c r="CL7" s="859"/>
      <c r="CM7" s="857">
        <v>14</v>
      </c>
      <c r="CN7" s="858"/>
      <c r="CO7" s="858"/>
      <c r="CP7" s="858"/>
      <c r="CQ7" s="859"/>
      <c r="CR7" s="857">
        <v>5</v>
      </c>
      <c r="CS7" s="858"/>
      <c r="CT7" s="858"/>
      <c r="CU7" s="858"/>
      <c r="CV7" s="859"/>
      <c r="CW7" s="857">
        <v>8</v>
      </c>
      <c r="CX7" s="858"/>
      <c r="CY7" s="858"/>
      <c r="CZ7" s="858"/>
      <c r="DA7" s="859"/>
      <c r="DB7" s="857"/>
      <c r="DC7" s="858"/>
      <c r="DD7" s="858"/>
      <c r="DE7" s="858"/>
      <c r="DF7" s="859"/>
      <c r="DG7" s="857"/>
      <c r="DH7" s="858"/>
      <c r="DI7" s="858"/>
      <c r="DJ7" s="858"/>
      <c r="DK7" s="859"/>
      <c r="DL7" s="857"/>
      <c r="DM7" s="858"/>
      <c r="DN7" s="858"/>
      <c r="DO7" s="858"/>
      <c r="DP7" s="859"/>
      <c r="DQ7" s="857"/>
      <c r="DR7" s="858"/>
      <c r="DS7" s="858"/>
      <c r="DT7" s="858"/>
      <c r="DU7" s="859"/>
      <c r="DV7" s="838"/>
      <c r="DW7" s="839"/>
      <c r="DX7" s="839"/>
      <c r="DY7" s="839"/>
      <c r="DZ7" s="840"/>
      <c r="EA7" s="256"/>
    </row>
    <row r="8" spans="1:131" s="257" customFormat="1" ht="26.25" customHeight="1">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t="s">
        <v>591</v>
      </c>
      <c r="BS8" s="854" t="s">
        <v>584</v>
      </c>
      <c r="BT8" s="855"/>
      <c r="BU8" s="855"/>
      <c r="BV8" s="855"/>
      <c r="BW8" s="855"/>
      <c r="BX8" s="855"/>
      <c r="BY8" s="855"/>
      <c r="BZ8" s="855"/>
      <c r="CA8" s="855"/>
      <c r="CB8" s="855"/>
      <c r="CC8" s="855"/>
      <c r="CD8" s="855"/>
      <c r="CE8" s="855"/>
      <c r="CF8" s="855"/>
      <c r="CG8" s="856"/>
      <c r="CH8" s="867">
        <v>0</v>
      </c>
      <c r="CI8" s="868"/>
      <c r="CJ8" s="868"/>
      <c r="CK8" s="868"/>
      <c r="CL8" s="869"/>
      <c r="CM8" s="867">
        <v>501</v>
      </c>
      <c r="CN8" s="868"/>
      <c r="CO8" s="868"/>
      <c r="CP8" s="868"/>
      <c r="CQ8" s="869"/>
      <c r="CR8" s="867">
        <v>5</v>
      </c>
      <c r="CS8" s="868"/>
      <c r="CT8" s="868"/>
      <c r="CU8" s="868"/>
      <c r="CV8" s="869"/>
      <c r="CW8" s="867">
        <v>14</v>
      </c>
      <c r="CX8" s="868"/>
      <c r="CY8" s="868"/>
      <c r="CZ8" s="868"/>
      <c r="DA8" s="869"/>
      <c r="DB8" s="867"/>
      <c r="DC8" s="868"/>
      <c r="DD8" s="868"/>
      <c r="DE8" s="868"/>
      <c r="DF8" s="869"/>
      <c r="DG8" s="867">
        <v>637</v>
      </c>
      <c r="DH8" s="868"/>
      <c r="DI8" s="868"/>
      <c r="DJ8" s="868"/>
      <c r="DK8" s="869"/>
      <c r="DL8" s="867"/>
      <c r="DM8" s="868"/>
      <c r="DN8" s="868"/>
      <c r="DO8" s="868"/>
      <c r="DP8" s="869"/>
      <c r="DQ8" s="867"/>
      <c r="DR8" s="868"/>
      <c r="DS8" s="868"/>
      <c r="DT8" s="868"/>
      <c r="DU8" s="869"/>
      <c r="DV8" s="870"/>
      <c r="DW8" s="871"/>
      <c r="DX8" s="871"/>
      <c r="DY8" s="871"/>
      <c r="DZ8" s="872"/>
      <c r="EA8" s="256"/>
    </row>
    <row r="9" spans="1:131" s="257" customFormat="1" ht="26.25" customHeight="1">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389</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c r="A23" s="266" t="s">
        <v>390</v>
      </c>
      <c r="B23" s="876" t="s">
        <v>391</v>
      </c>
      <c r="C23" s="877"/>
      <c r="D23" s="877"/>
      <c r="E23" s="877"/>
      <c r="F23" s="877"/>
      <c r="G23" s="877"/>
      <c r="H23" s="877"/>
      <c r="I23" s="877"/>
      <c r="J23" s="877"/>
      <c r="K23" s="877"/>
      <c r="L23" s="877"/>
      <c r="M23" s="877"/>
      <c r="N23" s="877"/>
      <c r="O23" s="877"/>
      <c r="P23" s="878"/>
      <c r="Q23" s="879">
        <v>60260</v>
      </c>
      <c r="R23" s="880"/>
      <c r="S23" s="880"/>
      <c r="T23" s="880"/>
      <c r="U23" s="880"/>
      <c r="V23" s="880">
        <v>58407</v>
      </c>
      <c r="W23" s="880"/>
      <c r="X23" s="880"/>
      <c r="Y23" s="880"/>
      <c r="Z23" s="880"/>
      <c r="AA23" s="880">
        <v>1853</v>
      </c>
      <c r="AB23" s="880"/>
      <c r="AC23" s="880"/>
      <c r="AD23" s="880"/>
      <c r="AE23" s="881"/>
      <c r="AF23" s="882">
        <v>1823</v>
      </c>
      <c r="AG23" s="880"/>
      <c r="AH23" s="880"/>
      <c r="AI23" s="880"/>
      <c r="AJ23" s="883"/>
      <c r="AK23" s="884"/>
      <c r="AL23" s="885"/>
      <c r="AM23" s="885"/>
      <c r="AN23" s="885"/>
      <c r="AO23" s="885"/>
      <c r="AP23" s="880">
        <v>19283</v>
      </c>
      <c r="AQ23" s="880"/>
      <c r="AR23" s="880"/>
      <c r="AS23" s="880"/>
      <c r="AT23" s="880"/>
      <c r="AU23" s="886"/>
      <c r="AV23" s="886"/>
      <c r="AW23" s="886"/>
      <c r="AX23" s="886"/>
      <c r="AY23" s="887"/>
      <c r="AZ23" s="895" t="s">
        <v>392</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c r="A24" s="894" t="s">
        <v>393</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c r="A25" s="835" t="s">
        <v>394</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c r="A26" s="826" t="s">
        <v>371</v>
      </c>
      <c r="B26" s="827"/>
      <c r="C26" s="827"/>
      <c r="D26" s="827"/>
      <c r="E26" s="827"/>
      <c r="F26" s="827"/>
      <c r="G26" s="827"/>
      <c r="H26" s="827"/>
      <c r="I26" s="827"/>
      <c r="J26" s="827"/>
      <c r="K26" s="827"/>
      <c r="L26" s="827"/>
      <c r="M26" s="827"/>
      <c r="N26" s="827"/>
      <c r="O26" s="827"/>
      <c r="P26" s="828"/>
      <c r="Q26" s="803" t="s">
        <v>395</v>
      </c>
      <c r="R26" s="804"/>
      <c r="S26" s="804"/>
      <c r="T26" s="804"/>
      <c r="U26" s="805"/>
      <c r="V26" s="803" t="s">
        <v>396</v>
      </c>
      <c r="W26" s="804"/>
      <c r="X26" s="804"/>
      <c r="Y26" s="804"/>
      <c r="Z26" s="805"/>
      <c r="AA26" s="803" t="s">
        <v>397</v>
      </c>
      <c r="AB26" s="804"/>
      <c r="AC26" s="804"/>
      <c r="AD26" s="804"/>
      <c r="AE26" s="804"/>
      <c r="AF26" s="898" t="s">
        <v>398</v>
      </c>
      <c r="AG26" s="899"/>
      <c r="AH26" s="899"/>
      <c r="AI26" s="899"/>
      <c r="AJ26" s="900"/>
      <c r="AK26" s="804" t="s">
        <v>399</v>
      </c>
      <c r="AL26" s="804"/>
      <c r="AM26" s="804"/>
      <c r="AN26" s="804"/>
      <c r="AO26" s="805"/>
      <c r="AP26" s="803" t="s">
        <v>400</v>
      </c>
      <c r="AQ26" s="804"/>
      <c r="AR26" s="804"/>
      <c r="AS26" s="804"/>
      <c r="AT26" s="805"/>
      <c r="AU26" s="803" t="s">
        <v>401</v>
      </c>
      <c r="AV26" s="804"/>
      <c r="AW26" s="804"/>
      <c r="AX26" s="804"/>
      <c r="AY26" s="805"/>
      <c r="AZ26" s="803" t="s">
        <v>402</v>
      </c>
      <c r="BA26" s="804"/>
      <c r="BB26" s="804"/>
      <c r="BC26" s="804"/>
      <c r="BD26" s="805"/>
      <c r="BE26" s="803" t="s">
        <v>378</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c r="A28" s="268">
        <v>1</v>
      </c>
      <c r="B28" s="817" t="s">
        <v>403</v>
      </c>
      <c r="C28" s="818"/>
      <c r="D28" s="818"/>
      <c r="E28" s="818"/>
      <c r="F28" s="818"/>
      <c r="G28" s="818"/>
      <c r="H28" s="818"/>
      <c r="I28" s="818"/>
      <c r="J28" s="818"/>
      <c r="K28" s="818"/>
      <c r="L28" s="818"/>
      <c r="M28" s="818"/>
      <c r="N28" s="818"/>
      <c r="O28" s="818"/>
      <c r="P28" s="819"/>
      <c r="Q28" s="908">
        <v>10074</v>
      </c>
      <c r="R28" s="909"/>
      <c r="S28" s="909"/>
      <c r="T28" s="909"/>
      <c r="U28" s="909"/>
      <c r="V28" s="909">
        <v>9953</v>
      </c>
      <c r="W28" s="909"/>
      <c r="X28" s="909"/>
      <c r="Y28" s="909"/>
      <c r="Z28" s="909"/>
      <c r="AA28" s="909">
        <v>121</v>
      </c>
      <c r="AB28" s="909"/>
      <c r="AC28" s="909"/>
      <c r="AD28" s="909"/>
      <c r="AE28" s="910"/>
      <c r="AF28" s="911">
        <v>121</v>
      </c>
      <c r="AG28" s="909"/>
      <c r="AH28" s="909"/>
      <c r="AI28" s="909"/>
      <c r="AJ28" s="912"/>
      <c r="AK28" s="913">
        <v>999</v>
      </c>
      <c r="AL28" s="904"/>
      <c r="AM28" s="904"/>
      <c r="AN28" s="904"/>
      <c r="AO28" s="904"/>
      <c r="AP28" s="904"/>
      <c r="AQ28" s="904"/>
      <c r="AR28" s="904"/>
      <c r="AS28" s="904"/>
      <c r="AT28" s="904"/>
      <c r="AU28" s="904"/>
      <c r="AV28" s="904"/>
      <c r="AW28" s="904"/>
      <c r="AX28" s="904"/>
      <c r="AY28" s="904"/>
      <c r="AZ28" s="905"/>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c r="A29" s="268">
        <v>2</v>
      </c>
      <c r="B29" s="841" t="s">
        <v>404</v>
      </c>
      <c r="C29" s="842"/>
      <c r="D29" s="842"/>
      <c r="E29" s="842"/>
      <c r="F29" s="842"/>
      <c r="G29" s="842"/>
      <c r="H29" s="842"/>
      <c r="I29" s="842"/>
      <c r="J29" s="842"/>
      <c r="K29" s="842"/>
      <c r="L29" s="842"/>
      <c r="M29" s="842"/>
      <c r="N29" s="842"/>
      <c r="O29" s="842"/>
      <c r="P29" s="843"/>
      <c r="Q29" s="844">
        <v>8364</v>
      </c>
      <c r="R29" s="845"/>
      <c r="S29" s="845"/>
      <c r="T29" s="845"/>
      <c r="U29" s="845"/>
      <c r="V29" s="845">
        <v>8323</v>
      </c>
      <c r="W29" s="845"/>
      <c r="X29" s="845"/>
      <c r="Y29" s="845"/>
      <c r="Z29" s="845"/>
      <c r="AA29" s="845">
        <v>41</v>
      </c>
      <c r="AB29" s="845"/>
      <c r="AC29" s="845"/>
      <c r="AD29" s="845"/>
      <c r="AE29" s="846"/>
      <c r="AF29" s="847">
        <v>41</v>
      </c>
      <c r="AG29" s="848"/>
      <c r="AH29" s="848"/>
      <c r="AI29" s="848"/>
      <c r="AJ29" s="849"/>
      <c r="AK29" s="916">
        <v>1415</v>
      </c>
      <c r="AL29" s="917"/>
      <c r="AM29" s="917"/>
      <c r="AN29" s="917"/>
      <c r="AO29" s="917"/>
      <c r="AP29" s="917"/>
      <c r="AQ29" s="917"/>
      <c r="AR29" s="917"/>
      <c r="AS29" s="917"/>
      <c r="AT29" s="917"/>
      <c r="AU29" s="917"/>
      <c r="AV29" s="917"/>
      <c r="AW29" s="917"/>
      <c r="AX29" s="917"/>
      <c r="AY29" s="917"/>
      <c r="AZ29" s="918"/>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c r="A30" s="268">
        <v>3</v>
      </c>
      <c r="B30" s="841" t="s">
        <v>405</v>
      </c>
      <c r="C30" s="842"/>
      <c r="D30" s="842"/>
      <c r="E30" s="842"/>
      <c r="F30" s="842"/>
      <c r="G30" s="842"/>
      <c r="H30" s="842"/>
      <c r="I30" s="842"/>
      <c r="J30" s="842"/>
      <c r="K30" s="842"/>
      <c r="L30" s="842"/>
      <c r="M30" s="842"/>
      <c r="N30" s="842"/>
      <c r="O30" s="842"/>
      <c r="P30" s="843"/>
      <c r="Q30" s="844">
        <v>2685</v>
      </c>
      <c r="R30" s="845"/>
      <c r="S30" s="845"/>
      <c r="T30" s="845"/>
      <c r="U30" s="845"/>
      <c r="V30" s="845">
        <v>2651</v>
      </c>
      <c r="W30" s="845"/>
      <c r="X30" s="845"/>
      <c r="Y30" s="845"/>
      <c r="Z30" s="845"/>
      <c r="AA30" s="845">
        <v>33</v>
      </c>
      <c r="AB30" s="845"/>
      <c r="AC30" s="845"/>
      <c r="AD30" s="845"/>
      <c r="AE30" s="846"/>
      <c r="AF30" s="847">
        <v>33</v>
      </c>
      <c r="AG30" s="848"/>
      <c r="AH30" s="848"/>
      <c r="AI30" s="848"/>
      <c r="AJ30" s="849"/>
      <c r="AK30" s="916">
        <v>1077</v>
      </c>
      <c r="AL30" s="917"/>
      <c r="AM30" s="917"/>
      <c r="AN30" s="917"/>
      <c r="AO30" s="917"/>
      <c r="AP30" s="917"/>
      <c r="AQ30" s="917"/>
      <c r="AR30" s="917"/>
      <c r="AS30" s="917"/>
      <c r="AT30" s="917"/>
      <c r="AU30" s="917"/>
      <c r="AV30" s="917"/>
      <c r="AW30" s="917"/>
      <c r="AX30" s="917"/>
      <c r="AY30" s="917"/>
      <c r="AZ30" s="918"/>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c r="A31" s="268">
        <v>4</v>
      </c>
      <c r="B31" s="841" t="s">
        <v>406</v>
      </c>
      <c r="C31" s="842"/>
      <c r="D31" s="842"/>
      <c r="E31" s="842"/>
      <c r="F31" s="842"/>
      <c r="G31" s="842"/>
      <c r="H31" s="842"/>
      <c r="I31" s="842"/>
      <c r="J31" s="842"/>
      <c r="K31" s="842"/>
      <c r="L31" s="842"/>
      <c r="M31" s="842"/>
      <c r="N31" s="842"/>
      <c r="O31" s="842"/>
      <c r="P31" s="843"/>
      <c r="Q31" s="844">
        <v>1987</v>
      </c>
      <c r="R31" s="845"/>
      <c r="S31" s="845"/>
      <c r="T31" s="845"/>
      <c r="U31" s="845"/>
      <c r="V31" s="845">
        <v>1878</v>
      </c>
      <c r="W31" s="845"/>
      <c r="X31" s="845"/>
      <c r="Y31" s="845"/>
      <c r="Z31" s="845"/>
      <c r="AA31" s="845">
        <v>109</v>
      </c>
      <c r="AB31" s="845"/>
      <c r="AC31" s="845"/>
      <c r="AD31" s="845"/>
      <c r="AE31" s="846"/>
      <c r="AF31" s="847">
        <v>600</v>
      </c>
      <c r="AG31" s="848"/>
      <c r="AH31" s="848"/>
      <c r="AI31" s="848"/>
      <c r="AJ31" s="849"/>
      <c r="AK31" s="916">
        <v>536</v>
      </c>
      <c r="AL31" s="917"/>
      <c r="AM31" s="917"/>
      <c r="AN31" s="917"/>
      <c r="AO31" s="917"/>
      <c r="AP31" s="917">
        <v>1072</v>
      </c>
      <c r="AQ31" s="917"/>
      <c r="AR31" s="917"/>
      <c r="AS31" s="917"/>
      <c r="AT31" s="917"/>
      <c r="AU31" s="917">
        <v>877</v>
      </c>
      <c r="AV31" s="917"/>
      <c r="AW31" s="917"/>
      <c r="AX31" s="917"/>
      <c r="AY31" s="917"/>
      <c r="AZ31" s="918"/>
      <c r="BA31" s="918"/>
      <c r="BB31" s="918"/>
      <c r="BC31" s="918"/>
      <c r="BD31" s="918"/>
      <c r="BE31" s="914" t="s">
        <v>407</v>
      </c>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c r="A32" s="268">
        <v>5</v>
      </c>
      <c r="B32" s="841"/>
      <c r="C32" s="842"/>
      <c r="D32" s="842"/>
      <c r="E32" s="842"/>
      <c r="F32" s="842"/>
      <c r="G32" s="842"/>
      <c r="H32" s="842"/>
      <c r="I32" s="842"/>
      <c r="J32" s="842"/>
      <c r="K32" s="842"/>
      <c r="L32" s="842"/>
      <c r="M32" s="842"/>
      <c r="N32" s="842"/>
      <c r="O32" s="842"/>
      <c r="P32" s="843"/>
      <c r="Q32" s="844"/>
      <c r="R32" s="845"/>
      <c r="S32" s="845"/>
      <c r="T32" s="845"/>
      <c r="U32" s="845"/>
      <c r="V32" s="845"/>
      <c r="W32" s="845"/>
      <c r="X32" s="845"/>
      <c r="Y32" s="845"/>
      <c r="Z32" s="845"/>
      <c r="AA32" s="845"/>
      <c r="AB32" s="845"/>
      <c r="AC32" s="845"/>
      <c r="AD32" s="845"/>
      <c r="AE32" s="846"/>
      <c r="AF32" s="847"/>
      <c r="AG32" s="848"/>
      <c r="AH32" s="848"/>
      <c r="AI32" s="848"/>
      <c r="AJ32" s="849"/>
      <c r="AK32" s="916"/>
      <c r="AL32" s="917"/>
      <c r="AM32" s="917"/>
      <c r="AN32" s="917"/>
      <c r="AO32" s="917"/>
      <c r="AP32" s="917"/>
      <c r="AQ32" s="917"/>
      <c r="AR32" s="917"/>
      <c r="AS32" s="917"/>
      <c r="AT32" s="917"/>
      <c r="AU32" s="917"/>
      <c r="AV32" s="917"/>
      <c r="AW32" s="917"/>
      <c r="AX32" s="917"/>
      <c r="AY32" s="917"/>
      <c r="AZ32" s="918"/>
      <c r="BA32" s="918"/>
      <c r="BB32" s="918"/>
      <c r="BC32" s="918"/>
      <c r="BD32" s="918"/>
      <c r="BE32" s="914"/>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408</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c r="A63" s="266" t="s">
        <v>390</v>
      </c>
      <c r="B63" s="876" t="s">
        <v>409</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795</v>
      </c>
      <c r="AG63" s="928"/>
      <c r="AH63" s="928"/>
      <c r="AI63" s="928"/>
      <c r="AJ63" s="929"/>
      <c r="AK63" s="930"/>
      <c r="AL63" s="925"/>
      <c r="AM63" s="925"/>
      <c r="AN63" s="925"/>
      <c r="AO63" s="925"/>
      <c r="AP63" s="928">
        <v>1072</v>
      </c>
      <c r="AQ63" s="928"/>
      <c r="AR63" s="928"/>
      <c r="AS63" s="928"/>
      <c r="AT63" s="928"/>
      <c r="AU63" s="928">
        <v>877</v>
      </c>
      <c r="AV63" s="928"/>
      <c r="AW63" s="928"/>
      <c r="AX63" s="928"/>
      <c r="AY63" s="928"/>
      <c r="AZ63" s="932"/>
      <c r="BA63" s="932"/>
      <c r="BB63" s="932"/>
      <c r="BC63" s="932"/>
      <c r="BD63" s="932"/>
      <c r="BE63" s="933"/>
      <c r="BF63" s="933"/>
      <c r="BG63" s="933"/>
      <c r="BH63" s="933"/>
      <c r="BI63" s="934"/>
      <c r="BJ63" s="935" t="s">
        <v>392</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c r="A65" s="254" t="s">
        <v>410</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c r="A66" s="826" t="s">
        <v>411</v>
      </c>
      <c r="B66" s="827"/>
      <c r="C66" s="827"/>
      <c r="D66" s="827"/>
      <c r="E66" s="827"/>
      <c r="F66" s="827"/>
      <c r="G66" s="827"/>
      <c r="H66" s="827"/>
      <c r="I66" s="827"/>
      <c r="J66" s="827"/>
      <c r="K66" s="827"/>
      <c r="L66" s="827"/>
      <c r="M66" s="827"/>
      <c r="N66" s="827"/>
      <c r="O66" s="827"/>
      <c r="P66" s="828"/>
      <c r="Q66" s="803" t="s">
        <v>412</v>
      </c>
      <c r="R66" s="804"/>
      <c r="S66" s="804"/>
      <c r="T66" s="804"/>
      <c r="U66" s="805"/>
      <c r="V66" s="803" t="s">
        <v>396</v>
      </c>
      <c r="W66" s="804"/>
      <c r="X66" s="804"/>
      <c r="Y66" s="804"/>
      <c r="Z66" s="805"/>
      <c r="AA66" s="803" t="s">
        <v>413</v>
      </c>
      <c r="AB66" s="804"/>
      <c r="AC66" s="804"/>
      <c r="AD66" s="804"/>
      <c r="AE66" s="805"/>
      <c r="AF66" s="938" t="s">
        <v>414</v>
      </c>
      <c r="AG66" s="899"/>
      <c r="AH66" s="899"/>
      <c r="AI66" s="899"/>
      <c r="AJ66" s="939"/>
      <c r="AK66" s="803" t="s">
        <v>415</v>
      </c>
      <c r="AL66" s="827"/>
      <c r="AM66" s="827"/>
      <c r="AN66" s="827"/>
      <c r="AO66" s="828"/>
      <c r="AP66" s="803" t="s">
        <v>416</v>
      </c>
      <c r="AQ66" s="804"/>
      <c r="AR66" s="804"/>
      <c r="AS66" s="804"/>
      <c r="AT66" s="805"/>
      <c r="AU66" s="803" t="s">
        <v>417</v>
      </c>
      <c r="AV66" s="804"/>
      <c r="AW66" s="804"/>
      <c r="AX66" s="804"/>
      <c r="AY66" s="805"/>
      <c r="AZ66" s="803" t="s">
        <v>378</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c r="A68" s="260">
        <v>1</v>
      </c>
      <c r="B68" s="955" t="s">
        <v>573</v>
      </c>
      <c r="C68" s="956"/>
      <c r="D68" s="956"/>
      <c r="E68" s="956"/>
      <c r="F68" s="956"/>
      <c r="G68" s="956"/>
      <c r="H68" s="956"/>
      <c r="I68" s="956"/>
      <c r="J68" s="956"/>
      <c r="K68" s="956"/>
      <c r="L68" s="956"/>
      <c r="M68" s="956"/>
      <c r="N68" s="956"/>
      <c r="O68" s="956"/>
      <c r="P68" s="957"/>
      <c r="Q68" s="958">
        <v>10042</v>
      </c>
      <c r="R68" s="952"/>
      <c r="S68" s="952"/>
      <c r="T68" s="952"/>
      <c r="U68" s="952"/>
      <c r="V68" s="952">
        <v>9586</v>
      </c>
      <c r="W68" s="952"/>
      <c r="X68" s="952"/>
      <c r="Y68" s="952"/>
      <c r="Z68" s="952"/>
      <c r="AA68" s="952">
        <v>456</v>
      </c>
      <c r="AB68" s="952"/>
      <c r="AC68" s="952"/>
      <c r="AD68" s="952"/>
      <c r="AE68" s="952"/>
      <c r="AF68" s="952">
        <v>456</v>
      </c>
      <c r="AG68" s="952"/>
      <c r="AH68" s="952"/>
      <c r="AI68" s="952"/>
      <c r="AJ68" s="952"/>
      <c r="AK68" s="952"/>
      <c r="AL68" s="952"/>
      <c r="AM68" s="952"/>
      <c r="AN68" s="952"/>
      <c r="AO68" s="952"/>
      <c r="AP68" s="952">
        <v>253</v>
      </c>
      <c r="AQ68" s="952"/>
      <c r="AR68" s="952"/>
      <c r="AS68" s="952"/>
      <c r="AT68" s="952"/>
      <c r="AU68" s="952">
        <v>5</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c r="A69" s="263">
        <v>2</v>
      </c>
      <c r="B69" s="959" t="s">
        <v>574</v>
      </c>
      <c r="C69" s="960"/>
      <c r="D69" s="960"/>
      <c r="E69" s="960"/>
      <c r="F69" s="960"/>
      <c r="G69" s="960"/>
      <c r="H69" s="960"/>
      <c r="I69" s="960"/>
      <c r="J69" s="960"/>
      <c r="K69" s="960"/>
      <c r="L69" s="960"/>
      <c r="M69" s="960"/>
      <c r="N69" s="960"/>
      <c r="O69" s="960"/>
      <c r="P69" s="961"/>
      <c r="Q69" s="962">
        <v>181</v>
      </c>
      <c r="R69" s="917"/>
      <c r="S69" s="917"/>
      <c r="T69" s="917"/>
      <c r="U69" s="917"/>
      <c r="V69" s="917">
        <v>173</v>
      </c>
      <c r="W69" s="917"/>
      <c r="X69" s="917"/>
      <c r="Y69" s="917"/>
      <c r="Z69" s="917"/>
      <c r="AA69" s="917">
        <v>7</v>
      </c>
      <c r="AB69" s="917"/>
      <c r="AC69" s="917"/>
      <c r="AD69" s="917"/>
      <c r="AE69" s="917"/>
      <c r="AF69" s="917">
        <v>7</v>
      </c>
      <c r="AG69" s="917"/>
      <c r="AH69" s="917"/>
      <c r="AI69" s="917"/>
      <c r="AJ69" s="917"/>
      <c r="AK69" s="917">
        <v>71</v>
      </c>
      <c r="AL69" s="917"/>
      <c r="AM69" s="917"/>
      <c r="AN69" s="917"/>
      <c r="AO69" s="917"/>
      <c r="AP69" s="917"/>
      <c r="AQ69" s="917"/>
      <c r="AR69" s="917"/>
      <c r="AS69" s="917"/>
      <c r="AT69" s="917"/>
      <c r="AU69" s="917"/>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c r="A70" s="263">
        <v>3</v>
      </c>
      <c r="B70" s="959" t="s">
        <v>575</v>
      </c>
      <c r="C70" s="960"/>
      <c r="D70" s="960"/>
      <c r="E70" s="960"/>
      <c r="F70" s="960"/>
      <c r="G70" s="960"/>
      <c r="H70" s="960"/>
      <c r="I70" s="960"/>
      <c r="J70" s="960"/>
      <c r="K70" s="960"/>
      <c r="L70" s="960"/>
      <c r="M70" s="960"/>
      <c r="N70" s="960"/>
      <c r="O70" s="960"/>
      <c r="P70" s="961"/>
      <c r="Q70" s="962">
        <v>17305</v>
      </c>
      <c r="R70" s="917"/>
      <c r="S70" s="917"/>
      <c r="T70" s="917"/>
      <c r="U70" s="917"/>
      <c r="V70" s="917">
        <v>17110</v>
      </c>
      <c r="W70" s="917"/>
      <c r="X70" s="917"/>
      <c r="Y70" s="917"/>
      <c r="Z70" s="917"/>
      <c r="AA70" s="917">
        <v>195</v>
      </c>
      <c r="AB70" s="917"/>
      <c r="AC70" s="917"/>
      <c r="AD70" s="917"/>
      <c r="AE70" s="917"/>
      <c r="AF70" s="917">
        <v>195</v>
      </c>
      <c r="AG70" s="917"/>
      <c r="AH70" s="917"/>
      <c r="AI70" s="917"/>
      <c r="AJ70" s="917"/>
      <c r="AK70" s="917">
        <v>664</v>
      </c>
      <c r="AL70" s="917"/>
      <c r="AM70" s="917"/>
      <c r="AN70" s="917"/>
      <c r="AO70" s="917"/>
      <c r="AP70" s="917"/>
      <c r="AQ70" s="917"/>
      <c r="AR70" s="917"/>
      <c r="AS70" s="917"/>
      <c r="AT70" s="917"/>
      <c r="AU70" s="917"/>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c r="A71" s="263">
        <v>4</v>
      </c>
      <c r="B71" s="959" t="s">
        <v>576</v>
      </c>
      <c r="C71" s="960"/>
      <c r="D71" s="960"/>
      <c r="E71" s="960"/>
      <c r="F71" s="960"/>
      <c r="G71" s="960"/>
      <c r="H71" s="960"/>
      <c r="I71" s="960"/>
      <c r="J71" s="960"/>
      <c r="K71" s="960"/>
      <c r="L71" s="960"/>
      <c r="M71" s="960"/>
      <c r="N71" s="960"/>
      <c r="O71" s="960"/>
      <c r="P71" s="961"/>
      <c r="Q71" s="962">
        <v>49191</v>
      </c>
      <c r="R71" s="917"/>
      <c r="S71" s="917"/>
      <c r="T71" s="917"/>
      <c r="U71" s="917"/>
      <c r="V71" s="917">
        <v>48330</v>
      </c>
      <c r="W71" s="917"/>
      <c r="X71" s="917"/>
      <c r="Y71" s="917"/>
      <c r="Z71" s="917"/>
      <c r="AA71" s="917">
        <v>861</v>
      </c>
      <c r="AB71" s="917"/>
      <c r="AC71" s="917"/>
      <c r="AD71" s="917"/>
      <c r="AE71" s="917"/>
      <c r="AF71" s="917">
        <v>861</v>
      </c>
      <c r="AG71" s="917"/>
      <c r="AH71" s="917"/>
      <c r="AI71" s="917"/>
      <c r="AJ71" s="917"/>
      <c r="AK71" s="917"/>
      <c r="AL71" s="917"/>
      <c r="AM71" s="917"/>
      <c r="AN71" s="917"/>
      <c r="AO71" s="917"/>
      <c r="AP71" s="917"/>
      <c r="AQ71" s="917"/>
      <c r="AR71" s="917"/>
      <c r="AS71" s="917"/>
      <c r="AT71" s="917"/>
      <c r="AU71" s="917"/>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c r="A72" s="263">
        <v>5</v>
      </c>
      <c r="B72" s="959" t="s">
        <v>577</v>
      </c>
      <c r="C72" s="960"/>
      <c r="D72" s="960"/>
      <c r="E72" s="960"/>
      <c r="F72" s="960"/>
      <c r="G72" s="960"/>
      <c r="H72" s="960"/>
      <c r="I72" s="960"/>
      <c r="J72" s="960"/>
      <c r="K72" s="960"/>
      <c r="L72" s="960"/>
      <c r="M72" s="960"/>
      <c r="N72" s="960"/>
      <c r="O72" s="960"/>
      <c r="P72" s="961"/>
      <c r="Q72" s="962">
        <v>1950</v>
      </c>
      <c r="R72" s="917"/>
      <c r="S72" s="917"/>
      <c r="T72" s="917"/>
      <c r="U72" s="917"/>
      <c r="V72" s="917">
        <v>1930</v>
      </c>
      <c r="W72" s="917"/>
      <c r="X72" s="917"/>
      <c r="Y72" s="917"/>
      <c r="Z72" s="917"/>
      <c r="AA72" s="917">
        <v>20</v>
      </c>
      <c r="AB72" s="917"/>
      <c r="AC72" s="917"/>
      <c r="AD72" s="917"/>
      <c r="AE72" s="917"/>
      <c r="AF72" s="917">
        <v>20</v>
      </c>
      <c r="AG72" s="917"/>
      <c r="AH72" s="917"/>
      <c r="AI72" s="917"/>
      <c r="AJ72" s="917"/>
      <c r="AK72" s="917">
        <v>53</v>
      </c>
      <c r="AL72" s="917"/>
      <c r="AM72" s="917"/>
      <c r="AN72" s="917"/>
      <c r="AO72" s="917"/>
      <c r="AP72" s="917"/>
      <c r="AQ72" s="917"/>
      <c r="AR72" s="917"/>
      <c r="AS72" s="917"/>
      <c r="AT72" s="917"/>
      <c r="AU72" s="917"/>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c r="A73" s="263">
        <v>6</v>
      </c>
      <c r="B73" s="959" t="s">
        <v>578</v>
      </c>
      <c r="C73" s="960"/>
      <c r="D73" s="960"/>
      <c r="E73" s="960"/>
      <c r="F73" s="960"/>
      <c r="G73" s="960"/>
      <c r="H73" s="960"/>
      <c r="I73" s="960"/>
      <c r="J73" s="960"/>
      <c r="K73" s="960"/>
      <c r="L73" s="960"/>
      <c r="M73" s="960"/>
      <c r="N73" s="960"/>
      <c r="O73" s="960"/>
      <c r="P73" s="961"/>
      <c r="Q73" s="962">
        <v>312</v>
      </c>
      <c r="R73" s="917"/>
      <c r="S73" s="917"/>
      <c r="T73" s="917"/>
      <c r="U73" s="917"/>
      <c r="V73" s="917">
        <v>191</v>
      </c>
      <c r="W73" s="917"/>
      <c r="X73" s="917"/>
      <c r="Y73" s="917"/>
      <c r="Z73" s="917"/>
      <c r="AA73" s="917">
        <v>121</v>
      </c>
      <c r="AB73" s="917"/>
      <c r="AC73" s="917"/>
      <c r="AD73" s="917"/>
      <c r="AE73" s="917"/>
      <c r="AF73" s="917">
        <v>121</v>
      </c>
      <c r="AG73" s="917"/>
      <c r="AH73" s="917"/>
      <c r="AI73" s="917"/>
      <c r="AJ73" s="917"/>
      <c r="AK73" s="917"/>
      <c r="AL73" s="917"/>
      <c r="AM73" s="917"/>
      <c r="AN73" s="917"/>
      <c r="AO73" s="917"/>
      <c r="AP73" s="917"/>
      <c r="AQ73" s="917"/>
      <c r="AR73" s="917"/>
      <c r="AS73" s="917"/>
      <c r="AT73" s="917"/>
      <c r="AU73" s="917"/>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c r="A74" s="263">
        <v>7</v>
      </c>
      <c r="B74" s="959" t="s">
        <v>579</v>
      </c>
      <c r="C74" s="960"/>
      <c r="D74" s="960"/>
      <c r="E74" s="960"/>
      <c r="F74" s="960"/>
      <c r="G74" s="960"/>
      <c r="H74" s="960"/>
      <c r="I74" s="960"/>
      <c r="J74" s="960"/>
      <c r="K74" s="960"/>
      <c r="L74" s="960"/>
      <c r="M74" s="960"/>
      <c r="N74" s="960"/>
      <c r="O74" s="960"/>
      <c r="P74" s="961"/>
      <c r="Q74" s="962">
        <v>20538</v>
      </c>
      <c r="R74" s="917"/>
      <c r="S74" s="917"/>
      <c r="T74" s="917"/>
      <c r="U74" s="917"/>
      <c r="V74" s="917">
        <v>19596</v>
      </c>
      <c r="W74" s="917"/>
      <c r="X74" s="917"/>
      <c r="Y74" s="917"/>
      <c r="Z74" s="917"/>
      <c r="AA74" s="917">
        <v>943</v>
      </c>
      <c r="AB74" s="917"/>
      <c r="AC74" s="917"/>
      <c r="AD74" s="917"/>
      <c r="AE74" s="917"/>
      <c r="AF74" s="917">
        <v>6902</v>
      </c>
      <c r="AG74" s="917"/>
      <c r="AH74" s="917"/>
      <c r="AI74" s="917"/>
      <c r="AJ74" s="917"/>
      <c r="AK74" s="917"/>
      <c r="AL74" s="917"/>
      <c r="AM74" s="917"/>
      <c r="AN74" s="917"/>
      <c r="AO74" s="917"/>
      <c r="AP74" s="917">
        <v>7511</v>
      </c>
      <c r="AQ74" s="917"/>
      <c r="AR74" s="917"/>
      <c r="AS74" s="917"/>
      <c r="AT74" s="917"/>
      <c r="AU74" s="917">
        <v>45</v>
      </c>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c r="A75" s="263">
        <v>8</v>
      </c>
      <c r="B75" s="959" t="s">
        <v>580</v>
      </c>
      <c r="C75" s="960"/>
      <c r="D75" s="960"/>
      <c r="E75" s="960"/>
      <c r="F75" s="960"/>
      <c r="G75" s="960"/>
      <c r="H75" s="960"/>
      <c r="I75" s="960"/>
      <c r="J75" s="960"/>
      <c r="K75" s="960"/>
      <c r="L75" s="960"/>
      <c r="M75" s="960"/>
      <c r="N75" s="960"/>
      <c r="O75" s="960"/>
      <c r="P75" s="961"/>
      <c r="Q75" s="965">
        <v>6959</v>
      </c>
      <c r="R75" s="966"/>
      <c r="S75" s="966"/>
      <c r="T75" s="966"/>
      <c r="U75" s="916"/>
      <c r="V75" s="967">
        <v>6856</v>
      </c>
      <c r="W75" s="966"/>
      <c r="X75" s="966"/>
      <c r="Y75" s="966"/>
      <c r="Z75" s="916"/>
      <c r="AA75" s="967">
        <v>103</v>
      </c>
      <c r="AB75" s="966"/>
      <c r="AC75" s="966"/>
      <c r="AD75" s="966"/>
      <c r="AE75" s="916"/>
      <c r="AF75" s="967">
        <v>103</v>
      </c>
      <c r="AG75" s="966"/>
      <c r="AH75" s="966"/>
      <c r="AI75" s="966"/>
      <c r="AJ75" s="916"/>
      <c r="AK75" s="967">
        <v>2441</v>
      </c>
      <c r="AL75" s="966"/>
      <c r="AM75" s="966"/>
      <c r="AN75" s="966"/>
      <c r="AO75" s="916"/>
      <c r="AP75" s="967"/>
      <c r="AQ75" s="966"/>
      <c r="AR75" s="966"/>
      <c r="AS75" s="966"/>
      <c r="AT75" s="916"/>
      <c r="AU75" s="967"/>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c r="A76" s="263">
        <v>9</v>
      </c>
      <c r="B76" s="959" t="s">
        <v>581</v>
      </c>
      <c r="C76" s="960"/>
      <c r="D76" s="960"/>
      <c r="E76" s="960"/>
      <c r="F76" s="960"/>
      <c r="G76" s="960"/>
      <c r="H76" s="960"/>
      <c r="I76" s="960"/>
      <c r="J76" s="960"/>
      <c r="K76" s="960"/>
      <c r="L76" s="960"/>
      <c r="M76" s="960"/>
      <c r="N76" s="960"/>
      <c r="O76" s="960"/>
      <c r="P76" s="961"/>
      <c r="Q76" s="965">
        <v>1424517</v>
      </c>
      <c r="R76" s="966"/>
      <c r="S76" s="966"/>
      <c r="T76" s="966"/>
      <c r="U76" s="916"/>
      <c r="V76" s="967">
        <v>1354325</v>
      </c>
      <c r="W76" s="966"/>
      <c r="X76" s="966"/>
      <c r="Y76" s="966"/>
      <c r="Z76" s="916"/>
      <c r="AA76" s="967">
        <v>70191</v>
      </c>
      <c r="AB76" s="966"/>
      <c r="AC76" s="966"/>
      <c r="AD76" s="966"/>
      <c r="AE76" s="916"/>
      <c r="AF76" s="967">
        <v>70191</v>
      </c>
      <c r="AG76" s="966"/>
      <c r="AH76" s="966"/>
      <c r="AI76" s="966"/>
      <c r="AJ76" s="916"/>
      <c r="AK76" s="967">
        <v>20230</v>
      </c>
      <c r="AL76" s="966"/>
      <c r="AM76" s="966"/>
      <c r="AN76" s="966"/>
      <c r="AO76" s="916"/>
      <c r="AP76" s="967"/>
      <c r="AQ76" s="966"/>
      <c r="AR76" s="966"/>
      <c r="AS76" s="966"/>
      <c r="AT76" s="916"/>
      <c r="AU76" s="967"/>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c r="A77" s="263">
        <v>10</v>
      </c>
      <c r="B77" s="959" t="s">
        <v>582</v>
      </c>
      <c r="C77" s="960"/>
      <c r="D77" s="960"/>
      <c r="E77" s="960"/>
      <c r="F77" s="960"/>
      <c r="G77" s="960"/>
      <c r="H77" s="960"/>
      <c r="I77" s="960"/>
      <c r="J77" s="960"/>
      <c r="K77" s="960"/>
      <c r="L77" s="960"/>
      <c r="M77" s="960"/>
      <c r="N77" s="960"/>
      <c r="O77" s="960"/>
      <c r="P77" s="961"/>
      <c r="Q77" s="965">
        <v>1394</v>
      </c>
      <c r="R77" s="966"/>
      <c r="S77" s="966"/>
      <c r="T77" s="966"/>
      <c r="U77" s="916"/>
      <c r="V77" s="967">
        <v>1212</v>
      </c>
      <c r="W77" s="966"/>
      <c r="X77" s="966"/>
      <c r="Y77" s="966"/>
      <c r="Z77" s="916"/>
      <c r="AA77" s="967">
        <v>182</v>
      </c>
      <c r="AB77" s="966"/>
      <c r="AC77" s="966"/>
      <c r="AD77" s="966"/>
      <c r="AE77" s="916"/>
      <c r="AF77" s="967">
        <v>182</v>
      </c>
      <c r="AG77" s="966"/>
      <c r="AH77" s="966"/>
      <c r="AI77" s="966"/>
      <c r="AJ77" s="916"/>
      <c r="AK77" s="967"/>
      <c r="AL77" s="966"/>
      <c r="AM77" s="966"/>
      <c r="AN77" s="966"/>
      <c r="AO77" s="916"/>
      <c r="AP77" s="967">
        <v>11441</v>
      </c>
      <c r="AQ77" s="966"/>
      <c r="AR77" s="966"/>
      <c r="AS77" s="966"/>
      <c r="AT77" s="916"/>
      <c r="AU77" s="967">
        <v>3814</v>
      </c>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c r="A88" s="266" t="s">
        <v>390</v>
      </c>
      <c r="B88" s="876" t="s">
        <v>418</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79038</v>
      </c>
      <c r="AG88" s="928"/>
      <c r="AH88" s="928"/>
      <c r="AI88" s="928"/>
      <c r="AJ88" s="928"/>
      <c r="AK88" s="925"/>
      <c r="AL88" s="925"/>
      <c r="AM88" s="925"/>
      <c r="AN88" s="925"/>
      <c r="AO88" s="925"/>
      <c r="AP88" s="928">
        <v>19205</v>
      </c>
      <c r="AQ88" s="928"/>
      <c r="AR88" s="928"/>
      <c r="AS88" s="928"/>
      <c r="AT88" s="928"/>
      <c r="AU88" s="928">
        <v>3864</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390</v>
      </c>
      <c r="BR102" s="876" t="s">
        <v>419</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10</v>
      </c>
      <c r="CS102" s="936"/>
      <c r="CT102" s="936"/>
      <c r="CU102" s="936"/>
      <c r="CV102" s="979"/>
      <c r="CW102" s="978">
        <v>22</v>
      </c>
      <c r="CX102" s="936"/>
      <c r="CY102" s="936"/>
      <c r="CZ102" s="936"/>
      <c r="DA102" s="979"/>
      <c r="DB102" s="978"/>
      <c r="DC102" s="936"/>
      <c r="DD102" s="936"/>
      <c r="DE102" s="936"/>
      <c r="DF102" s="979"/>
      <c r="DG102" s="978">
        <v>637</v>
      </c>
      <c r="DH102" s="936"/>
      <c r="DI102" s="936"/>
      <c r="DJ102" s="936"/>
      <c r="DK102" s="979"/>
      <c r="DL102" s="978"/>
      <c r="DM102" s="936"/>
      <c r="DN102" s="936"/>
      <c r="DO102" s="936"/>
      <c r="DP102" s="979"/>
      <c r="DQ102" s="978"/>
      <c r="DR102" s="936"/>
      <c r="DS102" s="936"/>
      <c r="DT102" s="936"/>
      <c r="DU102" s="979"/>
      <c r="DV102" s="1002"/>
      <c r="DW102" s="1003"/>
      <c r="DX102" s="1003"/>
      <c r="DY102" s="1003"/>
      <c r="DZ102" s="1004"/>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420</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421</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422</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423</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1007" t="s">
        <v>424</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425</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c r="A109" s="1000" t="s">
        <v>426</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427</v>
      </c>
      <c r="AB109" s="981"/>
      <c r="AC109" s="981"/>
      <c r="AD109" s="981"/>
      <c r="AE109" s="982"/>
      <c r="AF109" s="980" t="s">
        <v>428</v>
      </c>
      <c r="AG109" s="981"/>
      <c r="AH109" s="981"/>
      <c r="AI109" s="981"/>
      <c r="AJ109" s="982"/>
      <c r="AK109" s="980" t="s">
        <v>306</v>
      </c>
      <c r="AL109" s="981"/>
      <c r="AM109" s="981"/>
      <c r="AN109" s="981"/>
      <c r="AO109" s="982"/>
      <c r="AP109" s="980" t="s">
        <v>429</v>
      </c>
      <c r="AQ109" s="981"/>
      <c r="AR109" s="981"/>
      <c r="AS109" s="981"/>
      <c r="AT109" s="983"/>
      <c r="AU109" s="1000" t="s">
        <v>426</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427</v>
      </c>
      <c r="BR109" s="981"/>
      <c r="BS109" s="981"/>
      <c r="BT109" s="981"/>
      <c r="BU109" s="982"/>
      <c r="BV109" s="980" t="s">
        <v>428</v>
      </c>
      <c r="BW109" s="981"/>
      <c r="BX109" s="981"/>
      <c r="BY109" s="981"/>
      <c r="BZ109" s="982"/>
      <c r="CA109" s="980" t="s">
        <v>306</v>
      </c>
      <c r="CB109" s="981"/>
      <c r="CC109" s="981"/>
      <c r="CD109" s="981"/>
      <c r="CE109" s="982"/>
      <c r="CF109" s="1001" t="s">
        <v>429</v>
      </c>
      <c r="CG109" s="1001"/>
      <c r="CH109" s="1001"/>
      <c r="CI109" s="1001"/>
      <c r="CJ109" s="1001"/>
      <c r="CK109" s="980" t="s">
        <v>430</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427</v>
      </c>
      <c r="DH109" s="981"/>
      <c r="DI109" s="981"/>
      <c r="DJ109" s="981"/>
      <c r="DK109" s="982"/>
      <c r="DL109" s="980" t="s">
        <v>428</v>
      </c>
      <c r="DM109" s="981"/>
      <c r="DN109" s="981"/>
      <c r="DO109" s="981"/>
      <c r="DP109" s="982"/>
      <c r="DQ109" s="980" t="s">
        <v>306</v>
      </c>
      <c r="DR109" s="981"/>
      <c r="DS109" s="981"/>
      <c r="DT109" s="981"/>
      <c r="DU109" s="982"/>
      <c r="DV109" s="980" t="s">
        <v>429</v>
      </c>
      <c r="DW109" s="981"/>
      <c r="DX109" s="981"/>
      <c r="DY109" s="981"/>
      <c r="DZ109" s="983"/>
    </row>
    <row r="110" spans="1:131" s="248" customFormat="1" ht="26.25" customHeight="1">
      <c r="A110" s="984" t="s">
        <v>431</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2503253</v>
      </c>
      <c r="AB110" s="988"/>
      <c r="AC110" s="988"/>
      <c r="AD110" s="988"/>
      <c r="AE110" s="989"/>
      <c r="AF110" s="990">
        <v>2374961</v>
      </c>
      <c r="AG110" s="988"/>
      <c r="AH110" s="988"/>
      <c r="AI110" s="988"/>
      <c r="AJ110" s="989"/>
      <c r="AK110" s="990">
        <v>2304550</v>
      </c>
      <c r="AL110" s="988"/>
      <c r="AM110" s="988"/>
      <c r="AN110" s="988"/>
      <c r="AO110" s="989"/>
      <c r="AP110" s="991">
        <v>10.5</v>
      </c>
      <c r="AQ110" s="992"/>
      <c r="AR110" s="992"/>
      <c r="AS110" s="992"/>
      <c r="AT110" s="993"/>
      <c r="AU110" s="994" t="s">
        <v>73</v>
      </c>
      <c r="AV110" s="995"/>
      <c r="AW110" s="995"/>
      <c r="AX110" s="995"/>
      <c r="AY110" s="995"/>
      <c r="AZ110" s="1036" t="s">
        <v>432</v>
      </c>
      <c r="BA110" s="985"/>
      <c r="BB110" s="985"/>
      <c r="BC110" s="985"/>
      <c r="BD110" s="985"/>
      <c r="BE110" s="985"/>
      <c r="BF110" s="985"/>
      <c r="BG110" s="985"/>
      <c r="BH110" s="985"/>
      <c r="BI110" s="985"/>
      <c r="BJ110" s="985"/>
      <c r="BK110" s="985"/>
      <c r="BL110" s="985"/>
      <c r="BM110" s="985"/>
      <c r="BN110" s="985"/>
      <c r="BO110" s="985"/>
      <c r="BP110" s="986"/>
      <c r="BQ110" s="1022">
        <v>21510530</v>
      </c>
      <c r="BR110" s="1023"/>
      <c r="BS110" s="1023"/>
      <c r="BT110" s="1023"/>
      <c r="BU110" s="1023"/>
      <c r="BV110" s="1023">
        <v>20635629</v>
      </c>
      <c r="BW110" s="1023"/>
      <c r="BX110" s="1023"/>
      <c r="BY110" s="1023"/>
      <c r="BZ110" s="1023"/>
      <c r="CA110" s="1023">
        <v>19282635</v>
      </c>
      <c r="CB110" s="1023"/>
      <c r="CC110" s="1023"/>
      <c r="CD110" s="1023"/>
      <c r="CE110" s="1023"/>
      <c r="CF110" s="1037">
        <v>87.5</v>
      </c>
      <c r="CG110" s="1038"/>
      <c r="CH110" s="1038"/>
      <c r="CI110" s="1038"/>
      <c r="CJ110" s="1038"/>
      <c r="CK110" s="1039" t="s">
        <v>433</v>
      </c>
      <c r="CL110" s="1040"/>
      <c r="CM110" s="1019" t="s">
        <v>434</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435</v>
      </c>
      <c r="DH110" s="1023"/>
      <c r="DI110" s="1023"/>
      <c r="DJ110" s="1023"/>
      <c r="DK110" s="1023"/>
      <c r="DL110" s="1023" t="s">
        <v>392</v>
      </c>
      <c r="DM110" s="1023"/>
      <c r="DN110" s="1023"/>
      <c r="DO110" s="1023"/>
      <c r="DP110" s="1023"/>
      <c r="DQ110" s="1023" t="s">
        <v>127</v>
      </c>
      <c r="DR110" s="1023"/>
      <c r="DS110" s="1023"/>
      <c r="DT110" s="1023"/>
      <c r="DU110" s="1023"/>
      <c r="DV110" s="1024" t="s">
        <v>127</v>
      </c>
      <c r="DW110" s="1024"/>
      <c r="DX110" s="1024"/>
      <c r="DY110" s="1024"/>
      <c r="DZ110" s="1025"/>
    </row>
    <row r="111" spans="1:131" s="248" customFormat="1" ht="26.25" customHeight="1">
      <c r="A111" s="1026" t="s">
        <v>436</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435</v>
      </c>
      <c r="AB111" s="1030"/>
      <c r="AC111" s="1030"/>
      <c r="AD111" s="1030"/>
      <c r="AE111" s="1031"/>
      <c r="AF111" s="1032" t="s">
        <v>392</v>
      </c>
      <c r="AG111" s="1030"/>
      <c r="AH111" s="1030"/>
      <c r="AI111" s="1030"/>
      <c r="AJ111" s="1031"/>
      <c r="AK111" s="1032" t="s">
        <v>127</v>
      </c>
      <c r="AL111" s="1030"/>
      <c r="AM111" s="1030"/>
      <c r="AN111" s="1030"/>
      <c r="AO111" s="1031"/>
      <c r="AP111" s="1033" t="s">
        <v>392</v>
      </c>
      <c r="AQ111" s="1034"/>
      <c r="AR111" s="1034"/>
      <c r="AS111" s="1034"/>
      <c r="AT111" s="1035"/>
      <c r="AU111" s="996"/>
      <c r="AV111" s="997"/>
      <c r="AW111" s="997"/>
      <c r="AX111" s="997"/>
      <c r="AY111" s="997"/>
      <c r="AZ111" s="1045" t="s">
        <v>437</v>
      </c>
      <c r="BA111" s="1046"/>
      <c r="BB111" s="1046"/>
      <c r="BC111" s="1046"/>
      <c r="BD111" s="1046"/>
      <c r="BE111" s="1046"/>
      <c r="BF111" s="1046"/>
      <c r="BG111" s="1046"/>
      <c r="BH111" s="1046"/>
      <c r="BI111" s="1046"/>
      <c r="BJ111" s="1046"/>
      <c r="BK111" s="1046"/>
      <c r="BL111" s="1046"/>
      <c r="BM111" s="1046"/>
      <c r="BN111" s="1046"/>
      <c r="BO111" s="1046"/>
      <c r="BP111" s="1047"/>
      <c r="BQ111" s="1015">
        <v>942507</v>
      </c>
      <c r="BR111" s="1016"/>
      <c r="BS111" s="1016"/>
      <c r="BT111" s="1016"/>
      <c r="BU111" s="1016"/>
      <c r="BV111" s="1016">
        <v>665659</v>
      </c>
      <c r="BW111" s="1016"/>
      <c r="BX111" s="1016"/>
      <c r="BY111" s="1016"/>
      <c r="BZ111" s="1016"/>
      <c r="CA111" s="1016">
        <v>636681</v>
      </c>
      <c r="CB111" s="1016"/>
      <c r="CC111" s="1016"/>
      <c r="CD111" s="1016"/>
      <c r="CE111" s="1016"/>
      <c r="CF111" s="1010">
        <v>2.9</v>
      </c>
      <c r="CG111" s="1011"/>
      <c r="CH111" s="1011"/>
      <c r="CI111" s="1011"/>
      <c r="CJ111" s="1011"/>
      <c r="CK111" s="1041"/>
      <c r="CL111" s="1042"/>
      <c r="CM111" s="1012" t="s">
        <v>438</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435</v>
      </c>
      <c r="DH111" s="1016"/>
      <c r="DI111" s="1016"/>
      <c r="DJ111" s="1016"/>
      <c r="DK111" s="1016"/>
      <c r="DL111" s="1016" t="s">
        <v>392</v>
      </c>
      <c r="DM111" s="1016"/>
      <c r="DN111" s="1016"/>
      <c r="DO111" s="1016"/>
      <c r="DP111" s="1016"/>
      <c r="DQ111" s="1016" t="s">
        <v>127</v>
      </c>
      <c r="DR111" s="1016"/>
      <c r="DS111" s="1016"/>
      <c r="DT111" s="1016"/>
      <c r="DU111" s="1016"/>
      <c r="DV111" s="1017" t="s">
        <v>392</v>
      </c>
      <c r="DW111" s="1017"/>
      <c r="DX111" s="1017"/>
      <c r="DY111" s="1017"/>
      <c r="DZ111" s="1018"/>
    </row>
    <row r="112" spans="1:131" s="248" customFormat="1" ht="26.25" customHeight="1">
      <c r="A112" s="1048" t="s">
        <v>439</v>
      </c>
      <c r="B112" s="1049"/>
      <c r="C112" s="1046" t="s">
        <v>440</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127</v>
      </c>
      <c r="AB112" s="1055"/>
      <c r="AC112" s="1055"/>
      <c r="AD112" s="1055"/>
      <c r="AE112" s="1056"/>
      <c r="AF112" s="1057" t="s">
        <v>435</v>
      </c>
      <c r="AG112" s="1055"/>
      <c r="AH112" s="1055"/>
      <c r="AI112" s="1055"/>
      <c r="AJ112" s="1056"/>
      <c r="AK112" s="1057" t="s">
        <v>392</v>
      </c>
      <c r="AL112" s="1055"/>
      <c r="AM112" s="1055"/>
      <c r="AN112" s="1055"/>
      <c r="AO112" s="1056"/>
      <c r="AP112" s="1058" t="s">
        <v>127</v>
      </c>
      <c r="AQ112" s="1059"/>
      <c r="AR112" s="1059"/>
      <c r="AS112" s="1059"/>
      <c r="AT112" s="1060"/>
      <c r="AU112" s="996"/>
      <c r="AV112" s="997"/>
      <c r="AW112" s="997"/>
      <c r="AX112" s="997"/>
      <c r="AY112" s="997"/>
      <c r="AZ112" s="1045" t="s">
        <v>441</v>
      </c>
      <c r="BA112" s="1046"/>
      <c r="BB112" s="1046"/>
      <c r="BC112" s="1046"/>
      <c r="BD112" s="1046"/>
      <c r="BE112" s="1046"/>
      <c r="BF112" s="1046"/>
      <c r="BG112" s="1046"/>
      <c r="BH112" s="1046"/>
      <c r="BI112" s="1046"/>
      <c r="BJ112" s="1046"/>
      <c r="BK112" s="1046"/>
      <c r="BL112" s="1046"/>
      <c r="BM112" s="1046"/>
      <c r="BN112" s="1046"/>
      <c r="BO112" s="1046"/>
      <c r="BP112" s="1047"/>
      <c r="BQ112" s="1015">
        <v>917111</v>
      </c>
      <c r="BR112" s="1016"/>
      <c r="BS112" s="1016"/>
      <c r="BT112" s="1016"/>
      <c r="BU112" s="1016"/>
      <c r="BV112" s="1016">
        <v>845283</v>
      </c>
      <c r="BW112" s="1016"/>
      <c r="BX112" s="1016"/>
      <c r="BY112" s="1016"/>
      <c r="BZ112" s="1016"/>
      <c r="CA112" s="1016">
        <v>877143</v>
      </c>
      <c r="CB112" s="1016"/>
      <c r="CC112" s="1016"/>
      <c r="CD112" s="1016"/>
      <c r="CE112" s="1016"/>
      <c r="CF112" s="1010">
        <v>4</v>
      </c>
      <c r="CG112" s="1011"/>
      <c r="CH112" s="1011"/>
      <c r="CI112" s="1011"/>
      <c r="CJ112" s="1011"/>
      <c r="CK112" s="1041"/>
      <c r="CL112" s="1042"/>
      <c r="CM112" s="1012" t="s">
        <v>442</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435</v>
      </c>
      <c r="DH112" s="1016"/>
      <c r="DI112" s="1016"/>
      <c r="DJ112" s="1016"/>
      <c r="DK112" s="1016"/>
      <c r="DL112" s="1016" t="s">
        <v>127</v>
      </c>
      <c r="DM112" s="1016"/>
      <c r="DN112" s="1016"/>
      <c r="DO112" s="1016"/>
      <c r="DP112" s="1016"/>
      <c r="DQ112" s="1016" t="s">
        <v>392</v>
      </c>
      <c r="DR112" s="1016"/>
      <c r="DS112" s="1016"/>
      <c r="DT112" s="1016"/>
      <c r="DU112" s="1016"/>
      <c r="DV112" s="1017" t="s">
        <v>392</v>
      </c>
      <c r="DW112" s="1017"/>
      <c r="DX112" s="1017"/>
      <c r="DY112" s="1017"/>
      <c r="DZ112" s="1018"/>
    </row>
    <row r="113" spans="1:130" s="248" customFormat="1" ht="26.25" customHeight="1">
      <c r="A113" s="1050"/>
      <c r="B113" s="1051"/>
      <c r="C113" s="1046" t="s">
        <v>443</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95835</v>
      </c>
      <c r="AB113" s="1030"/>
      <c r="AC113" s="1030"/>
      <c r="AD113" s="1030"/>
      <c r="AE113" s="1031"/>
      <c r="AF113" s="1032">
        <v>90840</v>
      </c>
      <c r="AG113" s="1030"/>
      <c r="AH113" s="1030"/>
      <c r="AI113" s="1030"/>
      <c r="AJ113" s="1031"/>
      <c r="AK113" s="1032">
        <v>117444</v>
      </c>
      <c r="AL113" s="1030"/>
      <c r="AM113" s="1030"/>
      <c r="AN113" s="1030"/>
      <c r="AO113" s="1031"/>
      <c r="AP113" s="1033">
        <v>0.5</v>
      </c>
      <c r="AQ113" s="1034"/>
      <c r="AR113" s="1034"/>
      <c r="AS113" s="1034"/>
      <c r="AT113" s="1035"/>
      <c r="AU113" s="996"/>
      <c r="AV113" s="997"/>
      <c r="AW113" s="997"/>
      <c r="AX113" s="997"/>
      <c r="AY113" s="997"/>
      <c r="AZ113" s="1045" t="s">
        <v>444</v>
      </c>
      <c r="BA113" s="1046"/>
      <c r="BB113" s="1046"/>
      <c r="BC113" s="1046"/>
      <c r="BD113" s="1046"/>
      <c r="BE113" s="1046"/>
      <c r="BF113" s="1046"/>
      <c r="BG113" s="1046"/>
      <c r="BH113" s="1046"/>
      <c r="BI113" s="1046"/>
      <c r="BJ113" s="1046"/>
      <c r="BK113" s="1046"/>
      <c r="BL113" s="1046"/>
      <c r="BM113" s="1046"/>
      <c r="BN113" s="1046"/>
      <c r="BO113" s="1046"/>
      <c r="BP113" s="1047"/>
      <c r="BQ113" s="1015">
        <v>1012474</v>
      </c>
      <c r="BR113" s="1016"/>
      <c r="BS113" s="1016"/>
      <c r="BT113" s="1016"/>
      <c r="BU113" s="1016"/>
      <c r="BV113" s="1016">
        <v>3886589</v>
      </c>
      <c r="BW113" s="1016"/>
      <c r="BX113" s="1016"/>
      <c r="BY113" s="1016"/>
      <c r="BZ113" s="1016"/>
      <c r="CA113" s="1016">
        <v>3864156</v>
      </c>
      <c r="CB113" s="1016"/>
      <c r="CC113" s="1016"/>
      <c r="CD113" s="1016"/>
      <c r="CE113" s="1016"/>
      <c r="CF113" s="1010">
        <v>17.5</v>
      </c>
      <c r="CG113" s="1011"/>
      <c r="CH113" s="1011"/>
      <c r="CI113" s="1011"/>
      <c r="CJ113" s="1011"/>
      <c r="CK113" s="1041"/>
      <c r="CL113" s="1042"/>
      <c r="CM113" s="1012" t="s">
        <v>445</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435</v>
      </c>
      <c r="DH113" s="1055"/>
      <c r="DI113" s="1055"/>
      <c r="DJ113" s="1055"/>
      <c r="DK113" s="1056"/>
      <c r="DL113" s="1057" t="s">
        <v>435</v>
      </c>
      <c r="DM113" s="1055"/>
      <c r="DN113" s="1055"/>
      <c r="DO113" s="1055"/>
      <c r="DP113" s="1056"/>
      <c r="DQ113" s="1057" t="s">
        <v>435</v>
      </c>
      <c r="DR113" s="1055"/>
      <c r="DS113" s="1055"/>
      <c r="DT113" s="1055"/>
      <c r="DU113" s="1056"/>
      <c r="DV113" s="1058" t="s">
        <v>392</v>
      </c>
      <c r="DW113" s="1059"/>
      <c r="DX113" s="1059"/>
      <c r="DY113" s="1059"/>
      <c r="DZ113" s="1060"/>
    </row>
    <row r="114" spans="1:130" s="248" customFormat="1" ht="26.25" customHeight="1">
      <c r="A114" s="1050"/>
      <c r="B114" s="1051"/>
      <c r="C114" s="1046" t="s">
        <v>446</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35793</v>
      </c>
      <c r="AB114" s="1055"/>
      <c r="AC114" s="1055"/>
      <c r="AD114" s="1055"/>
      <c r="AE114" s="1056"/>
      <c r="AF114" s="1057">
        <v>31242</v>
      </c>
      <c r="AG114" s="1055"/>
      <c r="AH114" s="1055"/>
      <c r="AI114" s="1055"/>
      <c r="AJ114" s="1056"/>
      <c r="AK114" s="1057">
        <v>21374</v>
      </c>
      <c r="AL114" s="1055"/>
      <c r="AM114" s="1055"/>
      <c r="AN114" s="1055"/>
      <c r="AO114" s="1056"/>
      <c r="AP114" s="1058">
        <v>0.1</v>
      </c>
      <c r="AQ114" s="1059"/>
      <c r="AR114" s="1059"/>
      <c r="AS114" s="1059"/>
      <c r="AT114" s="1060"/>
      <c r="AU114" s="996"/>
      <c r="AV114" s="997"/>
      <c r="AW114" s="997"/>
      <c r="AX114" s="997"/>
      <c r="AY114" s="997"/>
      <c r="AZ114" s="1045" t="s">
        <v>447</v>
      </c>
      <c r="BA114" s="1046"/>
      <c r="BB114" s="1046"/>
      <c r="BC114" s="1046"/>
      <c r="BD114" s="1046"/>
      <c r="BE114" s="1046"/>
      <c r="BF114" s="1046"/>
      <c r="BG114" s="1046"/>
      <c r="BH114" s="1046"/>
      <c r="BI114" s="1046"/>
      <c r="BJ114" s="1046"/>
      <c r="BK114" s="1046"/>
      <c r="BL114" s="1046"/>
      <c r="BM114" s="1046"/>
      <c r="BN114" s="1046"/>
      <c r="BO114" s="1046"/>
      <c r="BP114" s="1047"/>
      <c r="BQ114" s="1015">
        <v>3928284</v>
      </c>
      <c r="BR114" s="1016"/>
      <c r="BS114" s="1016"/>
      <c r="BT114" s="1016"/>
      <c r="BU114" s="1016"/>
      <c r="BV114" s="1016">
        <v>4051568</v>
      </c>
      <c r="BW114" s="1016"/>
      <c r="BX114" s="1016"/>
      <c r="BY114" s="1016"/>
      <c r="BZ114" s="1016"/>
      <c r="CA114" s="1016">
        <v>4255004</v>
      </c>
      <c r="CB114" s="1016"/>
      <c r="CC114" s="1016"/>
      <c r="CD114" s="1016"/>
      <c r="CE114" s="1016"/>
      <c r="CF114" s="1010">
        <v>19.3</v>
      </c>
      <c r="CG114" s="1011"/>
      <c r="CH114" s="1011"/>
      <c r="CI114" s="1011"/>
      <c r="CJ114" s="1011"/>
      <c r="CK114" s="1041"/>
      <c r="CL114" s="1042"/>
      <c r="CM114" s="1012" t="s">
        <v>448</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127</v>
      </c>
      <c r="DH114" s="1055"/>
      <c r="DI114" s="1055"/>
      <c r="DJ114" s="1055"/>
      <c r="DK114" s="1056"/>
      <c r="DL114" s="1057" t="s">
        <v>435</v>
      </c>
      <c r="DM114" s="1055"/>
      <c r="DN114" s="1055"/>
      <c r="DO114" s="1055"/>
      <c r="DP114" s="1056"/>
      <c r="DQ114" s="1057" t="s">
        <v>392</v>
      </c>
      <c r="DR114" s="1055"/>
      <c r="DS114" s="1055"/>
      <c r="DT114" s="1055"/>
      <c r="DU114" s="1056"/>
      <c r="DV114" s="1058" t="s">
        <v>392</v>
      </c>
      <c r="DW114" s="1059"/>
      <c r="DX114" s="1059"/>
      <c r="DY114" s="1059"/>
      <c r="DZ114" s="1060"/>
    </row>
    <row r="115" spans="1:130" s="248" customFormat="1" ht="26.25" customHeight="1">
      <c r="A115" s="1050"/>
      <c r="B115" s="1051"/>
      <c r="C115" s="1046" t="s">
        <v>449</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122529</v>
      </c>
      <c r="AB115" s="1030"/>
      <c r="AC115" s="1030"/>
      <c r="AD115" s="1030"/>
      <c r="AE115" s="1031"/>
      <c r="AF115" s="1032">
        <v>8663</v>
      </c>
      <c r="AG115" s="1030"/>
      <c r="AH115" s="1030"/>
      <c r="AI115" s="1030"/>
      <c r="AJ115" s="1031"/>
      <c r="AK115" s="1032">
        <v>5304</v>
      </c>
      <c r="AL115" s="1030"/>
      <c r="AM115" s="1030"/>
      <c r="AN115" s="1030"/>
      <c r="AO115" s="1031"/>
      <c r="AP115" s="1033">
        <v>0</v>
      </c>
      <c r="AQ115" s="1034"/>
      <c r="AR115" s="1034"/>
      <c r="AS115" s="1034"/>
      <c r="AT115" s="1035"/>
      <c r="AU115" s="996"/>
      <c r="AV115" s="997"/>
      <c r="AW115" s="997"/>
      <c r="AX115" s="997"/>
      <c r="AY115" s="997"/>
      <c r="AZ115" s="1045" t="s">
        <v>450</v>
      </c>
      <c r="BA115" s="1046"/>
      <c r="BB115" s="1046"/>
      <c r="BC115" s="1046"/>
      <c r="BD115" s="1046"/>
      <c r="BE115" s="1046"/>
      <c r="BF115" s="1046"/>
      <c r="BG115" s="1046"/>
      <c r="BH115" s="1046"/>
      <c r="BI115" s="1046"/>
      <c r="BJ115" s="1046"/>
      <c r="BK115" s="1046"/>
      <c r="BL115" s="1046"/>
      <c r="BM115" s="1046"/>
      <c r="BN115" s="1046"/>
      <c r="BO115" s="1046"/>
      <c r="BP115" s="1047"/>
      <c r="BQ115" s="1015" t="s">
        <v>435</v>
      </c>
      <c r="BR115" s="1016"/>
      <c r="BS115" s="1016"/>
      <c r="BT115" s="1016"/>
      <c r="BU115" s="1016"/>
      <c r="BV115" s="1016" t="s">
        <v>127</v>
      </c>
      <c r="BW115" s="1016"/>
      <c r="BX115" s="1016"/>
      <c r="BY115" s="1016"/>
      <c r="BZ115" s="1016"/>
      <c r="CA115" s="1016" t="s">
        <v>435</v>
      </c>
      <c r="CB115" s="1016"/>
      <c r="CC115" s="1016"/>
      <c r="CD115" s="1016"/>
      <c r="CE115" s="1016"/>
      <c r="CF115" s="1010" t="s">
        <v>127</v>
      </c>
      <c r="CG115" s="1011"/>
      <c r="CH115" s="1011"/>
      <c r="CI115" s="1011"/>
      <c r="CJ115" s="1011"/>
      <c r="CK115" s="1041"/>
      <c r="CL115" s="1042"/>
      <c r="CM115" s="1045" t="s">
        <v>451</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v>942507</v>
      </c>
      <c r="DH115" s="1055"/>
      <c r="DI115" s="1055"/>
      <c r="DJ115" s="1055"/>
      <c r="DK115" s="1056"/>
      <c r="DL115" s="1057">
        <v>665659</v>
      </c>
      <c r="DM115" s="1055"/>
      <c r="DN115" s="1055"/>
      <c r="DO115" s="1055"/>
      <c r="DP115" s="1056"/>
      <c r="DQ115" s="1057">
        <v>636681</v>
      </c>
      <c r="DR115" s="1055"/>
      <c r="DS115" s="1055"/>
      <c r="DT115" s="1055"/>
      <c r="DU115" s="1056"/>
      <c r="DV115" s="1058">
        <v>2.9</v>
      </c>
      <c r="DW115" s="1059"/>
      <c r="DX115" s="1059"/>
      <c r="DY115" s="1059"/>
      <c r="DZ115" s="1060"/>
    </row>
    <row r="116" spans="1:130" s="248" customFormat="1" ht="26.25" customHeight="1">
      <c r="A116" s="1052"/>
      <c r="B116" s="1053"/>
      <c r="C116" s="1061" t="s">
        <v>452</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127</v>
      </c>
      <c r="AB116" s="1055"/>
      <c r="AC116" s="1055"/>
      <c r="AD116" s="1055"/>
      <c r="AE116" s="1056"/>
      <c r="AF116" s="1057" t="s">
        <v>392</v>
      </c>
      <c r="AG116" s="1055"/>
      <c r="AH116" s="1055"/>
      <c r="AI116" s="1055"/>
      <c r="AJ116" s="1056"/>
      <c r="AK116" s="1057" t="s">
        <v>435</v>
      </c>
      <c r="AL116" s="1055"/>
      <c r="AM116" s="1055"/>
      <c r="AN116" s="1055"/>
      <c r="AO116" s="1056"/>
      <c r="AP116" s="1058" t="s">
        <v>435</v>
      </c>
      <c r="AQ116" s="1059"/>
      <c r="AR116" s="1059"/>
      <c r="AS116" s="1059"/>
      <c r="AT116" s="1060"/>
      <c r="AU116" s="996"/>
      <c r="AV116" s="997"/>
      <c r="AW116" s="997"/>
      <c r="AX116" s="997"/>
      <c r="AY116" s="997"/>
      <c r="AZ116" s="1063" t="s">
        <v>453</v>
      </c>
      <c r="BA116" s="1064"/>
      <c r="BB116" s="1064"/>
      <c r="BC116" s="1064"/>
      <c r="BD116" s="1064"/>
      <c r="BE116" s="1064"/>
      <c r="BF116" s="1064"/>
      <c r="BG116" s="1064"/>
      <c r="BH116" s="1064"/>
      <c r="BI116" s="1064"/>
      <c r="BJ116" s="1064"/>
      <c r="BK116" s="1064"/>
      <c r="BL116" s="1064"/>
      <c r="BM116" s="1064"/>
      <c r="BN116" s="1064"/>
      <c r="BO116" s="1064"/>
      <c r="BP116" s="1065"/>
      <c r="BQ116" s="1015" t="s">
        <v>435</v>
      </c>
      <c r="BR116" s="1016"/>
      <c r="BS116" s="1016"/>
      <c r="BT116" s="1016"/>
      <c r="BU116" s="1016"/>
      <c r="BV116" s="1016" t="s">
        <v>392</v>
      </c>
      <c r="BW116" s="1016"/>
      <c r="BX116" s="1016"/>
      <c r="BY116" s="1016"/>
      <c r="BZ116" s="1016"/>
      <c r="CA116" s="1016" t="s">
        <v>127</v>
      </c>
      <c r="CB116" s="1016"/>
      <c r="CC116" s="1016"/>
      <c r="CD116" s="1016"/>
      <c r="CE116" s="1016"/>
      <c r="CF116" s="1010" t="s">
        <v>435</v>
      </c>
      <c r="CG116" s="1011"/>
      <c r="CH116" s="1011"/>
      <c r="CI116" s="1011"/>
      <c r="CJ116" s="1011"/>
      <c r="CK116" s="1041"/>
      <c r="CL116" s="1042"/>
      <c r="CM116" s="1012" t="s">
        <v>454</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t="s">
        <v>392</v>
      </c>
      <c r="DH116" s="1055"/>
      <c r="DI116" s="1055"/>
      <c r="DJ116" s="1055"/>
      <c r="DK116" s="1056"/>
      <c r="DL116" s="1057" t="s">
        <v>127</v>
      </c>
      <c r="DM116" s="1055"/>
      <c r="DN116" s="1055"/>
      <c r="DO116" s="1055"/>
      <c r="DP116" s="1056"/>
      <c r="DQ116" s="1057" t="s">
        <v>392</v>
      </c>
      <c r="DR116" s="1055"/>
      <c r="DS116" s="1055"/>
      <c r="DT116" s="1055"/>
      <c r="DU116" s="1056"/>
      <c r="DV116" s="1058" t="s">
        <v>127</v>
      </c>
      <c r="DW116" s="1059"/>
      <c r="DX116" s="1059"/>
      <c r="DY116" s="1059"/>
      <c r="DZ116" s="1060"/>
    </row>
    <row r="117" spans="1:130" s="248" customFormat="1" ht="26.25" customHeight="1">
      <c r="A117" s="1000" t="s">
        <v>186</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455</v>
      </c>
      <c r="Z117" s="982"/>
      <c r="AA117" s="1072">
        <v>2757410</v>
      </c>
      <c r="AB117" s="1073"/>
      <c r="AC117" s="1073"/>
      <c r="AD117" s="1073"/>
      <c r="AE117" s="1074"/>
      <c r="AF117" s="1075">
        <v>2505706</v>
      </c>
      <c r="AG117" s="1073"/>
      <c r="AH117" s="1073"/>
      <c r="AI117" s="1073"/>
      <c r="AJ117" s="1074"/>
      <c r="AK117" s="1075">
        <v>2448672</v>
      </c>
      <c r="AL117" s="1073"/>
      <c r="AM117" s="1073"/>
      <c r="AN117" s="1073"/>
      <c r="AO117" s="1074"/>
      <c r="AP117" s="1076"/>
      <c r="AQ117" s="1077"/>
      <c r="AR117" s="1077"/>
      <c r="AS117" s="1077"/>
      <c r="AT117" s="1078"/>
      <c r="AU117" s="996"/>
      <c r="AV117" s="997"/>
      <c r="AW117" s="997"/>
      <c r="AX117" s="997"/>
      <c r="AY117" s="997"/>
      <c r="AZ117" s="1063" t="s">
        <v>456</v>
      </c>
      <c r="BA117" s="1064"/>
      <c r="BB117" s="1064"/>
      <c r="BC117" s="1064"/>
      <c r="BD117" s="1064"/>
      <c r="BE117" s="1064"/>
      <c r="BF117" s="1064"/>
      <c r="BG117" s="1064"/>
      <c r="BH117" s="1064"/>
      <c r="BI117" s="1064"/>
      <c r="BJ117" s="1064"/>
      <c r="BK117" s="1064"/>
      <c r="BL117" s="1064"/>
      <c r="BM117" s="1064"/>
      <c r="BN117" s="1064"/>
      <c r="BO117" s="1064"/>
      <c r="BP117" s="1065"/>
      <c r="BQ117" s="1015" t="s">
        <v>392</v>
      </c>
      <c r="BR117" s="1016"/>
      <c r="BS117" s="1016"/>
      <c r="BT117" s="1016"/>
      <c r="BU117" s="1016"/>
      <c r="BV117" s="1016" t="s">
        <v>392</v>
      </c>
      <c r="BW117" s="1016"/>
      <c r="BX117" s="1016"/>
      <c r="BY117" s="1016"/>
      <c r="BZ117" s="1016"/>
      <c r="CA117" s="1016" t="s">
        <v>392</v>
      </c>
      <c r="CB117" s="1016"/>
      <c r="CC117" s="1016"/>
      <c r="CD117" s="1016"/>
      <c r="CE117" s="1016"/>
      <c r="CF117" s="1010" t="s">
        <v>392</v>
      </c>
      <c r="CG117" s="1011"/>
      <c r="CH117" s="1011"/>
      <c r="CI117" s="1011"/>
      <c r="CJ117" s="1011"/>
      <c r="CK117" s="1041"/>
      <c r="CL117" s="1042"/>
      <c r="CM117" s="1012" t="s">
        <v>457</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392</v>
      </c>
      <c r="DH117" s="1055"/>
      <c r="DI117" s="1055"/>
      <c r="DJ117" s="1055"/>
      <c r="DK117" s="1056"/>
      <c r="DL117" s="1057" t="s">
        <v>435</v>
      </c>
      <c r="DM117" s="1055"/>
      <c r="DN117" s="1055"/>
      <c r="DO117" s="1055"/>
      <c r="DP117" s="1056"/>
      <c r="DQ117" s="1057" t="s">
        <v>392</v>
      </c>
      <c r="DR117" s="1055"/>
      <c r="DS117" s="1055"/>
      <c r="DT117" s="1055"/>
      <c r="DU117" s="1056"/>
      <c r="DV117" s="1058" t="s">
        <v>127</v>
      </c>
      <c r="DW117" s="1059"/>
      <c r="DX117" s="1059"/>
      <c r="DY117" s="1059"/>
      <c r="DZ117" s="1060"/>
    </row>
    <row r="118" spans="1:130" s="248" customFormat="1" ht="26.25" customHeight="1">
      <c r="A118" s="1000" t="s">
        <v>430</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427</v>
      </c>
      <c r="AB118" s="981"/>
      <c r="AC118" s="981"/>
      <c r="AD118" s="981"/>
      <c r="AE118" s="982"/>
      <c r="AF118" s="980" t="s">
        <v>428</v>
      </c>
      <c r="AG118" s="981"/>
      <c r="AH118" s="981"/>
      <c r="AI118" s="981"/>
      <c r="AJ118" s="982"/>
      <c r="AK118" s="980" t="s">
        <v>306</v>
      </c>
      <c r="AL118" s="981"/>
      <c r="AM118" s="981"/>
      <c r="AN118" s="981"/>
      <c r="AO118" s="982"/>
      <c r="AP118" s="1067" t="s">
        <v>429</v>
      </c>
      <c r="AQ118" s="1068"/>
      <c r="AR118" s="1068"/>
      <c r="AS118" s="1068"/>
      <c r="AT118" s="1069"/>
      <c r="AU118" s="996"/>
      <c r="AV118" s="997"/>
      <c r="AW118" s="997"/>
      <c r="AX118" s="997"/>
      <c r="AY118" s="997"/>
      <c r="AZ118" s="1070" t="s">
        <v>458</v>
      </c>
      <c r="BA118" s="1061"/>
      <c r="BB118" s="1061"/>
      <c r="BC118" s="1061"/>
      <c r="BD118" s="1061"/>
      <c r="BE118" s="1061"/>
      <c r="BF118" s="1061"/>
      <c r="BG118" s="1061"/>
      <c r="BH118" s="1061"/>
      <c r="BI118" s="1061"/>
      <c r="BJ118" s="1061"/>
      <c r="BK118" s="1061"/>
      <c r="BL118" s="1061"/>
      <c r="BM118" s="1061"/>
      <c r="BN118" s="1061"/>
      <c r="BO118" s="1061"/>
      <c r="BP118" s="1062"/>
      <c r="BQ118" s="1093" t="s">
        <v>435</v>
      </c>
      <c r="BR118" s="1094"/>
      <c r="BS118" s="1094"/>
      <c r="BT118" s="1094"/>
      <c r="BU118" s="1094"/>
      <c r="BV118" s="1094" t="s">
        <v>435</v>
      </c>
      <c r="BW118" s="1094"/>
      <c r="BX118" s="1094"/>
      <c r="BY118" s="1094"/>
      <c r="BZ118" s="1094"/>
      <c r="CA118" s="1094" t="s">
        <v>392</v>
      </c>
      <c r="CB118" s="1094"/>
      <c r="CC118" s="1094"/>
      <c r="CD118" s="1094"/>
      <c r="CE118" s="1094"/>
      <c r="CF118" s="1010" t="s">
        <v>392</v>
      </c>
      <c r="CG118" s="1011"/>
      <c r="CH118" s="1011"/>
      <c r="CI118" s="1011"/>
      <c r="CJ118" s="1011"/>
      <c r="CK118" s="1041"/>
      <c r="CL118" s="1042"/>
      <c r="CM118" s="1012" t="s">
        <v>459</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435</v>
      </c>
      <c r="DH118" s="1055"/>
      <c r="DI118" s="1055"/>
      <c r="DJ118" s="1055"/>
      <c r="DK118" s="1056"/>
      <c r="DL118" s="1057" t="s">
        <v>435</v>
      </c>
      <c r="DM118" s="1055"/>
      <c r="DN118" s="1055"/>
      <c r="DO118" s="1055"/>
      <c r="DP118" s="1056"/>
      <c r="DQ118" s="1057" t="s">
        <v>435</v>
      </c>
      <c r="DR118" s="1055"/>
      <c r="DS118" s="1055"/>
      <c r="DT118" s="1055"/>
      <c r="DU118" s="1056"/>
      <c r="DV118" s="1058" t="s">
        <v>435</v>
      </c>
      <c r="DW118" s="1059"/>
      <c r="DX118" s="1059"/>
      <c r="DY118" s="1059"/>
      <c r="DZ118" s="1060"/>
    </row>
    <row r="119" spans="1:130" s="248" customFormat="1" ht="26.25" customHeight="1">
      <c r="A119" s="1154" t="s">
        <v>433</v>
      </c>
      <c r="B119" s="1040"/>
      <c r="C119" s="1019" t="s">
        <v>434</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127</v>
      </c>
      <c r="AB119" s="988"/>
      <c r="AC119" s="988"/>
      <c r="AD119" s="988"/>
      <c r="AE119" s="989"/>
      <c r="AF119" s="990" t="s">
        <v>127</v>
      </c>
      <c r="AG119" s="988"/>
      <c r="AH119" s="988"/>
      <c r="AI119" s="988"/>
      <c r="AJ119" s="989"/>
      <c r="AK119" s="990" t="s">
        <v>127</v>
      </c>
      <c r="AL119" s="988"/>
      <c r="AM119" s="988"/>
      <c r="AN119" s="988"/>
      <c r="AO119" s="989"/>
      <c r="AP119" s="991" t="s">
        <v>127</v>
      </c>
      <c r="AQ119" s="992"/>
      <c r="AR119" s="992"/>
      <c r="AS119" s="992"/>
      <c r="AT119" s="993"/>
      <c r="AU119" s="998"/>
      <c r="AV119" s="999"/>
      <c r="AW119" s="999"/>
      <c r="AX119" s="999"/>
      <c r="AY119" s="999"/>
      <c r="AZ119" s="279" t="s">
        <v>186</v>
      </c>
      <c r="BA119" s="279"/>
      <c r="BB119" s="279"/>
      <c r="BC119" s="279"/>
      <c r="BD119" s="279"/>
      <c r="BE119" s="279"/>
      <c r="BF119" s="279"/>
      <c r="BG119" s="279"/>
      <c r="BH119" s="279"/>
      <c r="BI119" s="279"/>
      <c r="BJ119" s="279"/>
      <c r="BK119" s="279"/>
      <c r="BL119" s="279"/>
      <c r="BM119" s="279"/>
      <c r="BN119" s="279"/>
      <c r="BO119" s="1071" t="s">
        <v>460</v>
      </c>
      <c r="BP119" s="1102"/>
      <c r="BQ119" s="1093">
        <v>28310906</v>
      </c>
      <c r="BR119" s="1094"/>
      <c r="BS119" s="1094"/>
      <c r="BT119" s="1094"/>
      <c r="BU119" s="1094"/>
      <c r="BV119" s="1094">
        <v>30084728</v>
      </c>
      <c r="BW119" s="1094"/>
      <c r="BX119" s="1094"/>
      <c r="BY119" s="1094"/>
      <c r="BZ119" s="1094"/>
      <c r="CA119" s="1094">
        <v>28915619</v>
      </c>
      <c r="CB119" s="1094"/>
      <c r="CC119" s="1094"/>
      <c r="CD119" s="1094"/>
      <c r="CE119" s="1094"/>
      <c r="CF119" s="1095"/>
      <c r="CG119" s="1096"/>
      <c r="CH119" s="1096"/>
      <c r="CI119" s="1096"/>
      <c r="CJ119" s="1097"/>
      <c r="CK119" s="1043"/>
      <c r="CL119" s="1044"/>
      <c r="CM119" s="1098" t="s">
        <v>461</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392</v>
      </c>
      <c r="DH119" s="1080"/>
      <c r="DI119" s="1080"/>
      <c r="DJ119" s="1080"/>
      <c r="DK119" s="1081"/>
      <c r="DL119" s="1079" t="s">
        <v>392</v>
      </c>
      <c r="DM119" s="1080"/>
      <c r="DN119" s="1080"/>
      <c r="DO119" s="1080"/>
      <c r="DP119" s="1081"/>
      <c r="DQ119" s="1079" t="s">
        <v>435</v>
      </c>
      <c r="DR119" s="1080"/>
      <c r="DS119" s="1080"/>
      <c r="DT119" s="1080"/>
      <c r="DU119" s="1081"/>
      <c r="DV119" s="1082" t="s">
        <v>392</v>
      </c>
      <c r="DW119" s="1083"/>
      <c r="DX119" s="1083"/>
      <c r="DY119" s="1083"/>
      <c r="DZ119" s="1084"/>
    </row>
    <row r="120" spans="1:130" s="248" customFormat="1" ht="26.25" customHeight="1">
      <c r="A120" s="1155"/>
      <c r="B120" s="1042"/>
      <c r="C120" s="1012" t="s">
        <v>438</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435</v>
      </c>
      <c r="AB120" s="1055"/>
      <c r="AC120" s="1055"/>
      <c r="AD120" s="1055"/>
      <c r="AE120" s="1056"/>
      <c r="AF120" s="1057" t="s">
        <v>435</v>
      </c>
      <c r="AG120" s="1055"/>
      <c r="AH120" s="1055"/>
      <c r="AI120" s="1055"/>
      <c r="AJ120" s="1056"/>
      <c r="AK120" s="1057" t="s">
        <v>392</v>
      </c>
      <c r="AL120" s="1055"/>
      <c r="AM120" s="1055"/>
      <c r="AN120" s="1055"/>
      <c r="AO120" s="1056"/>
      <c r="AP120" s="1058" t="s">
        <v>392</v>
      </c>
      <c r="AQ120" s="1059"/>
      <c r="AR120" s="1059"/>
      <c r="AS120" s="1059"/>
      <c r="AT120" s="1060"/>
      <c r="AU120" s="1085" t="s">
        <v>462</v>
      </c>
      <c r="AV120" s="1086"/>
      <c r="AW120" s="1086"/>
      <c r="AX120" s="1086"/>
      <c r="AY120" s="1087"/>
      <c r="AZ120" s="1036" t="s">
        <v>463</v>
      </c>
      <c r="BA120" s="985"/>
      <c r="BB120" s="985"/>
      <c r="BC120" s="985"/>
      <c r="BD120" s="985"/>
      <c r="BE120" s="985"/>
      <c r="BF120" s="985"/>
      <c r="BG120" s="985"/>
      <c r="BH120" s="985"/>
      <c r="BI120" s="985"/>
      <c r="BJ120" s="985"/>
      <c r="BK120" s="985"/>
      <c r="BL120" s="985"/>
      <c r="BM120" s="985"/>
      <c r="BN120" s="985"/>
      <c r="BO120" s="985"/>
      <c r="BP120" s="986"/>
      <c r="BQ120" s="1022">
        <v>8978251</v>
      </c>
      <c r="BR120" s="1023"/>
      <c r="BS120" s="1023"/>
      <c r="BT120" s="1023"/>
      <c r="BU120" s="1023"/>
      <c r="BV120" s="1023">
        <v>9140724</v>
      </c>
      <c r="BW120" s="1023"/>
      <c r="BX120" s="1023"/>
      <c r="BY120" s="1023"/>
      <c r="BZ120" s="1023"/>
      <c r="CA120" s="1023">
        <v>10439977</v>
      </c>
      <c r="CB120" s="1023"/>
      <c r="CC120" s="1023"/>
      <c r="CD120" s="1023"/>
      <c r="CE120" s="1023"/>
      <c r="CF120" s="1037">
        <v>47.4</v>
      </c>
      <c r="CG120" s="1038"/>
      <c r="CH120" s="1038"/>
      <c r="CI120" s="1038"/>
      <c r="CJ120" s="1038"/>
      <c r="CK120" s="1103" t="s">
        <v>464</v>
      </c>
      <c r="CL120" s="1104"/>
      <c r="CM120" s="1104"/>
      <c r="CN120" s="1104"/>
      <c r="CO120" s="1105"/>
      <c r="CP120" s="1111" t="s">
        <v>465</v>
      </c>
      <c r="CQ120" s="1112"/>
      <c r="CR120" s="1112"/>
      <c r="CS120" s="1112"/>
      <c r="CT120" s="1112"/>
      <c r="CU120" s="1112"/>
      <c r="CV120" s="1112"/>
      <c r="CW120" s="1112"/>
      <c r="CX120" s="1112"/>
      <c r="CY120" s="1112"/>
      <c r="CZ120" s="1112"/>
      <c r="DA120" s="1112"/>
      <c r="DB120" s="1112"/>
      <c r="DC120" s="1112"/>
      <c r="DD120" s="1112"/>
      <c r="DE120" s="1112"/>
      <c r="DF120" s="1113"/>
      <c r="DG120" s="1022" t="s">
        <v>435</v>
      </c>
      <c r="DH120" s="1023"/>
      <c r="DI120" s="1023"/>
      <c r="DJ120" s="1023"/>
      <c r="DK120" s="1023"/>
      <c r="DL120" s="1023" t="s">
        <v>392</v>
      </c>
      <c r="DM120" s="1023"/>
      <c r="DN120" s="1023"/>
      <c r="DO120" s="1023"/>
      <c r="DP120" s="1023"/>
      <c r="DQ120" s="1023">
        <v>877143</v>
      </c>
      <c r="DR120" s="1023"/>
      <c r="DS120" s="1023"/>
      <c r="DT120" s="1023"/>
      <c r="DU120" s="1023"/>
      <c r="DV120" s="1024">
        <v>4</v>
      </c>
      <c r="DW120" s="1024"/>
      <c r="DX120" s="1024"/>
      <c r="DY120" s="1024"/>
      <c r="DZ120" s="1025"/>
    </row>
    <row r="121" spans="1:130" s="248" customFormat="1" ht="26.25" customHeight="1">
      <c r="A121" s="1155"/>
      <c r="B121" s="1042"/>
      <c r="C121" s="1063" t="s">
        <v>466</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435</v>
      </c>
      <c r="AB121" s="1055"/>
      <c r="AC121" s="1055"/>
      <c r="AD121" s="1055"/>
      <c r="AE121" s="1056"/>
      <c r="AF121" s="1057" t="s">
        <v>435</v>
      </c>
      <c r="AG121" s="1055"/>
      <c r="AH121" s="1055"/>
      <c r="AI121" s="1055"/>
      <c r="AJ121" s="1056"/>
      <c r="AK121" s="1057" t="s">
        <v>435</v>
      </c>
      <c r="AL121" s="1055"/>
      <c r="AM121" s="1055"/>
      <c r="AN121" s="1055"/>
      <c r="AO121" s="1056"/>
      <c r="AP121" s="1058" t="s">
        <v>435</v>
      </c>
      <c r="AQ121" s="1059"/>
      <c r="AR121" s="1059"/>
      <c r="AS121" s="1059"/>
      <c r="AT121" s="1060"/>
      <c r="AU121" s="1088"/>
      <c r="AV121" s="1089"/>
      <c r="AW121" s="1089"/>
      <c r="AX121" s="1089"/>
      <c r="AY121" s="1090"/>
      <c r="AZ121" s="1045" t="s">
        <v>467</v>
      </c>
      <c r="BA121" s="1046"/>
      <c r="BB121" s="1046"/>
      <c r="BC121" s="1046"/>
      <c r="BD121" s="1046"/>
      <c r="BE121" s="1046"/>
      <c r="BF121" s="1046"/>
      <c r="BG121" s="1046"/>
      <c r="BH121" s="1046"/>
      <c r="BI121" s="1046"/>
      <c r="BJ121" s="1046"/>
      <c r="BK121" s="1046"/>
      <c r="BL121" s="1046"/>
      <c r="BM121" s="1046"/>
      <c r="BN121" s="1046"/>
      <c r="BO121" s="1046"/>
      <c r="BP121" s="1047"/>
      <c r="BQ121" s="1015">
        <v>7492432</v>
      </c>
      <c r="BR121" s="1016"/>
      <c r="BS121" s="1016"/>
      <c r="BT121" s="1016"/>
      <c r="BU121" s="1016"/>
      <c r="BV121" s="1016">
        <v>7101144</v>
      </c>
      <c r="BW121" s="1016"/>
      <c r="BX121" s="1016"/>
      <c r="BY121" s="1016"/>
      <c r="BZ121" s="1016"/>
      <c r="CA121" s="1016">
        <v>6507895</v>
      </c>
      <c r="CB121" s="1016"/>
      <c r="CC121" s="1016"/>
      <c r="CD121" s="1016"/>
      <c r="CE121" s="1016"/>
      <c r="CF121" s="1010">
        <v>29.5</v>
      </c>
      <c r="CG121" s="1011"/>
      <c r="CH121" s="1011"/>
      <c r="CI121" s="1011"/>
      <c r="CJ121" s="1011"/>
      <c r="CK121" s="1106"/>
      <c r="CL121" s="1107"/>
      <c r="CM121" s="1107"/>
      <c r="CN121" s="1107"/>
      <c r="CO121" s="1108"/>
      <c r="CP121" s="1116" t="s">
        <v>404</v>
      </c>
      <c r="CQ121" s="1117"/>
      <c r="CR121" s="1117"/>
      <c r="CS121" s="1117"/>
      <c r="CT121" s="1117"/>
      <c r="CU121" s="1117"/>
      <c r="CV121" s="1117"/>
      <c r="CW121" s="1117"/>
      <c r="CX121" s="1117"/>
      <c r="CY121" s="1117"/>
      <c r="CZ121" s="1117"/>
      <c r="DA121" s="1117"/>
      <c r="DB121" s="1117"/>
      <c r="DC121" s="1117"/>
      <c r="DD121" s="1117"/>
      <c r="DE121" s="1117"/>
      <c r="DF121" s="1118"/>
      <c r="DG121" s="1015" t="s">
        <v>435</v>
      </c>
      <c r="DH121" s="1016"/>
      <c r="DI121" s="1016"/>
      <c r="DJ121" s="1016"/>
      <c r="DK121" s="1016"/>
      <c r="DL121" s="1016" t="s">
        <v>435</v>
      </c>
      <c r="DM121" s="1016"/>
      <c r="DN121" s="1016"/>
      <c r="DO121" s="1016"/>
      <c r="DP121" s="1016"/>
      <c r="DQ121" s="1016" t="s">
        <v>392</v>
      </c>
      <c r="DR121" s="1016"/>
      <c r="DS121" s="1016"/>
      <c r="DT121" s="1016"/>
      <c r="DU121" s="1016"/>
      <c r="DV121" s="1017" t="s">
        <v>392</v>
      </c>
      <c r="DW121" s="1017"/>
      <c r="DX121" s="1017"/>
      <c r="DY121" s="1017"/>
      <c r="DZ121" s="1018"/>
    </row>
    <row r="122" spans="1:130" s="248" customFormat="1" ht="26.25" customHeight="1">
      <c r="A122" s="1155"/>
      <c r="B122" s="1042"/>
      <c r="C122" s="1012" t="s">
        <v>448</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435</v>
      </c>
      <c r="AB122" s="1055"/>
      <c r="AC122" s="1055"/>
      <c r="AD122" s="1055"/>
      <c r="AE122" s="1056"/>
      <c r="AF122" s="1057" t="s">
        <v>435</v>
      </c>
      <c r="AG122" s="1055"/>
      <c r="AH122" s="1055"/>
      <c r="AI122" s="1055"/>
      <c r="AJ122" s="1056"/>
      <c r="AK122" s="1057" t="s">
        <v>392</v>
      </c>
      <c r="AL122" s="1055"/>
      <c r="AM122" s="1055"/>
      <c r="AN122" s="1055"/>
      <c r="AO122" s="1056"/>
      <c r="AP122" s="1058" t="s">
        <v>435</v>
      </c>
      <c r="AQ122" s="1059"/>
      <c r="AR122" s="1059"/>
      <c r="AS122" s="1059"/>
      <c r="AT122" s="1060"/>
      <c r="AU122" s="1088"/>
      <c r="AV122" s="1089"/>
      <c r="AW122" s="1089"/>
      <c r="AX122" s="1089"/>
      <c r="AY122" s="1090"/>
      <c r="AZ122" s="1070" t="s">
        <v>468</v>
      </c>
      <c r="BA122" s="1061"/>
      <c r="BB122" s="1061"/>
      <c r="BC122" s="1061"/>
      <c r="BD122" s="1061"/>
      <c r="BE122" s="1061"/>
      <c r="BF122" s="1061"/>
      <c r="BG122" s="1061"/>
      <c r="BH122" s="1061"/>
      <c r="BI122" s="1061"/>
      <c r="BJ122" s="1061"/>
      <c r="BK122" s="1061"/>
      <c r="BL122" s="1061"/>
      <c r="BM122" s="1061"/>
      <c r="BN122" s="1061"/>
      <c r="BO122" s="1061"/>
      <c r="BP122" s="1062"/>
      <c r="BQ122" s="1093">
        <v>10244536</v>
      </c>
      <c r="BR122" s="1094"/>
      <c r="BS122" s="1094"/>
      <c r="BT122" s="1094"/>
      <c r="BU122" s="1094"/>
      <c r="BV122" s="1094">
        <v>10029488</v>
      </c>
      <c r="BW122" s="1094"/>
      <c r="BX122" s="1094"/>
      <c r="BY122" s="1094"/>
      <c r="BZ122" s="1094"/>
      <c r="CA122" s="1094">
        <v>8908367</v>
      </c>
      <c r="CB122" s="1094"/>
      <c r="CC122" s="1094"/>
      <c r="CD122" s="1094"/>
      <c r="CE122" s="1094"/>
      <c r="CF122" s="1114">
        <v>40.4</v>
      </c>
      <c r="CG122" s="1115"/>
      <c r="CH122" s="1115"/>
      <c r="CI122" s="1115"/>
      <c r="CJ122" s="1115"/>
      <c r="CK122" s="1106"/>
      <c r="CL122" s="1107"/>
      <c r="CM122" s="1107"/>
      <c r="CN122" s="1107"/>
      <c r="CO122" s="1108"/>
      <c r="CP122" s="1116" t="s">
        <v>469</v>
      </c>
      <c r="CQ122" s="1117"/>
      <c r="CR122" s="1117"/>
      <c r="CS122" s="1117"/>
      <c r="CT122" s="1117"/>
      <c r="CU122" s="1117"/>
      <c r="CV122" s="1117"/>
      <c r="CW122" s="1117"/>
      <c r="CX122" s="1117"/>
      <c r="CY122" s="1117"/>
      <c r="CZ122" s="1117"/>
      <c r="DA122" s="1117"/>
      <c r="DB122" s="1117"/>
      <c r="DC122" s="1117"/>
      <c r="DD122" s="1117"/>
      <c r="DE122" s="1117"/>
      <c r="DF122" s="1118"/>
      <c r="DG122" s="1015" t="s">
        <v>392</v>
      </c>
      <c r="DH122" s="1016"/>
      <c r="DI122" s="1016"/>
      <c r="DJ122" s="1016"/>
      <c r="DK122" s="1016"/>
      <c r="DL122" s="1016" t="s">
        <v>435</v>
      </c>
      <c r="DM122" s="1016"/>
      <c r="DN122" s="1016"/>
      <c r="DO122" s="1016"/>
      <c r="DP122" s="1016"/>
      <c r="DQ122" s="1016" t="s">
        <v>127</v>
      </c>
      <c r="DR122" s="1016"/>
      <c r="DS122" s="1016"/>
      <c r="DT122" s="1016"/>
      <c r="DU122" s="1016"/>
      <c r="DV122" s="1017" t="s">
        <v>127</v>
      </c>
      <c r="DW122" s="1017"/>
      <c r="DX122" s="1017"/>
      <c r="DY122" s="1017"/>
      <c r="DZ122" s="1018"/>
    </row>
    <row r="123" spans="1:130" s="248" customFormat="1" ht="26.25" customHeight="1">
      <c r="A123" s="1155"/>
      <c r="B123" s="1042"/>
      <c r="C123" s="1012" t="s">
        <v>454</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t="s">
        <v>435</v>
      </c>
      <c r="AB123" s="1055"/>
      <c r="AC123" s="1055"/>
      <c r="AD123" s="1055"/>
      <c r="AE123" s="1056"/>
      <c r="AF123" s="1057" t="s">
        <v>435</v>
      </c>
      <c r="AG123" s="1055"/>
      <c r="AH123" s="1055"/>
      <c r="AI123" s="1055"/>
      <c r="AJ123" s="1056"/>
      <c r="AK123" s="1057" t="s">
        <v>435</v>
      </c>
      <c r="AL123" s="1055"/>
      <c r="AM123" s="1055"/>
      <c r="AN123" s="1055"/>
      <c r="AO123" s="1056"/>
      <c r="AP123" s="1058" t="s">
        <v>435</v>
      </c>
      <c r="AQ123" s="1059"/>
      <c r="AR123" s="1059"/>
      <c r="AS123" s="1059"/>
      <c r="AT123" s="1060"/>
      <c r="AU123" s="1091"/>
      <c r="AV123" s="1092"/>
      <c r="AW123" s="1092"/>
      <c r="AX123" s="1092"/>
      <c r="AY123" s="1092"/>
      <c r="AZ123" s="279" t="s">
        <v>186</v>
      </c>
      <c r="BA123" s="279"/>
      <c r="BB123" s="279"/>
      <c r="BC123" s="279"/>
      <c r="BD123" s="279"/>
      <c r="BE123" s="279"/>
      <c r="BF123" s="279"/>
      <c r="BG123" s="279"/>
      <c r="BH123" s="279"/>
      <c r="BI123" s="279"/>
      <c r="BJ123" s="279"/>
      <c r="BK123" s="279"/>
      <c r="BL123" s="279"/>
      <c r="BM123" s="279"/>
      <c r="BN123" s="279"/>
      <c r="BO123" s="1071" t="s">
        <v>470</v>
      </c>
      <c r="BP123" s="1102"/>
      <c r="BQ123" s="1161">
        <v>26715219</v>
      </c>
      <c r="BR123" s="1162"/>
      <c r="BS123" s="1162"/>
      <c r="BT123" s="1162"/>
      <c r="BU123" s="1162"/>
      <c r="BV123" s="1162">
        <v>26271356</v>
      </c>
      <c r="BW123" s="1162"/>
      <c r="BX123" s="1162"/>
      <c r="BY123" s="1162"/>
      <c r="BZ123" s="1162"/>
      <c r="CA123" s="1162">
        <v>25856239</v>
      </c>
      <c r="CB123" s="1162"/>
      <c r="CC123" s="1162"/>
      <c r="CD123" s="1162"/>
      <c r="CE123" s="1162"/>
      <c r="CF123" s="1095"/>
      <c r="CG123" s="1096"/>
      <c r="CH123" s="1096"/>
      <c r="CI123" s="1096"/>
      <c r="CJ123" s="1097"/>
      <c r="CK123" s="1106"/>
      <c r="CL123" s="1107"/>
      <c r="CM123" s="1107"/>
      <c r="CN123" s="1107"/>
      <c r="CO123" s="1108"/>
      <c r="CP123" s="1116" t="s">
        <v>471</v>
      </c>
      <c r="CQ123" s="1117"/>
      <c r="CR123" s="1117"/>
      <c r="CS123" s="1117"/>
      <c r="CT123" s="1117"/>
      <c r="CU123" s="1117"/>
      <c r="CV123" s="1117"/>
      <c r="CW123" s="1117"/>
      <c r="CX123" s="1117"/>
      <c r="CY123" s="1117"/>
      <c r="CZ123" s="1117"/>
      <c r="DA123" s="1117"/>
      <c r="DB123" s="1117"/>
      <c r="DC123" s="1117"/>
      <c r="DD123" s="1117"/>
      <c r="DE123" s="1117"/>
      <c r="DF123" s="1118"/>
      <c r="DG123" s="1054" t="s">
        <v>435</v>
      </c>
      <c r="DH123" s="1055"/>
      <c r="DI123" s="1055"/>
      <c r="DJ123" s="1055"/>
      <c r="DK123" s="1056"/>
      <c r="DL123" s="1057" t="s">
        <v>435</v>
      </c>
      <c r="DM123" s="1055"/>
      <c r="DN123" s="1055"/>
      <c r="DO123" s="1055"/>
      <c r="DP123" s="1056"/>
      <c r="DQ123" s="1057" t="s">
        <v>392</v>
      </c>
      <c r="DR123" s="1055"/>
      <c r="DS123" s="1055"/>
      <c r="DT123" s="1055"/>
      <c r="DU123" s="1056"/>
      <c r="DV123" s="1058" t="s">
        <v>392</v>
      </c>
      <c r="DW123" s="1059"/>
      <c r="DX123" s="1059"/>
      <c r="DY123" s="1059"/>
      <c r="DZ123" s="1060"/>
    </row>
    <row r="124" spans="1:130" s="248" customFormat="1" ht="26.25" customHeight="1" thickBot="1">
      <c r="A124" s="1155"/>
      <c r="B124" s="1042"/>
      <c r="C124" s="1012" t="s">
        <v>457</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435</v>
      </c>
      <c r="AB124" s="1055"/>
      <c r="AC124" s="1055"/>
      <c r="AD124" s="1055"/>
      <c r="AE124" s="1056"/>
      <c r="AF124" s="1057" t="s">
        <v>392</v>
      </c>
      <c r="AG124" s="1055"/>
      <c r="AH124" s="1055"/>
      <c r="AI124" s="1055"/>
      <c r="AJ124" s="1056"/>
      <c r="AK124" s="1057" t="s">
        <v>392</v>
      </c>
      <c r="AL124" s="1055"/>
      <c r="AM124" s="1055"/>
      <c r="AN124" s="1055"/>
      <c r="AO124" s="1056"/>
      <c r="AP124" s="1058" t="s">
        <v>435</v>
      </c>
      <c r="AQ124" s="1059"/>
      <c r="AR124" s="1059"/>
      <c r="AS124" s="1059"/>
      <c r="AT124" s="1060"/>
      <c r="AU124" s="1157" t="s">
        <v>472</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v>7.6</v>
      </c>
      <c r="BR124" s="1124"/>
      <c r="BS124" s="1124"/>
      <c r="BT124" s="1124"/>
      <c r="BU124" s="1124"/>
      <c r="BV124" s="1124">
        <v>17.899999999999999</v>
      </c>
      <c r="BW124" s="1124"/>
      <c r="BX124" s="1124"/>
      <c r="BY124" s="1124"/>
      <c r="BZ124" s="1124"/>
      <c r="CA124" s="1124">
        <v>13.8</v>
      </c>
      <c r="CB124" s="1124"/>
      <c r="CC124" s="1124"/>
      <c r="CD124" s="1124"/>
      <c r="CE124" s="1124"/>
      <c r="CF124" s="1125"/>
      <c r="CG124" s="1126"/>
      <c r="CH124" s="1126"/>
      <c r="CI124" s="1126"/>
      <c r="CJ124" s="1127"/>
      <c r="CK124" s="1109"/>
      <c r="CL124" s="1109"/>
      <c r="CM124" s="1109"/>
      <c r="CN124" s="1109"/>
      <c r="CO124" s="1110"/>
      <c r="CP124" s="1116" t="s">
        <v>473</v>
      </c>
      <c r="CQ124" s="1117"/>
      <c r="CR124" s="1117"/>
      <c r="CS124" s="1117"/>
      <c r="CT124" s="1117"/>
      <c r="CU124" s="1117"/>
      <c r="CV124" s="1117"/>
      <c r="CW124" s="1117"/>
      <c r="CX124" s="1117"/>
      <c r="CY124" s="1117"/>
      <c r="CZ124" s="1117"/>
      <c r="DA124" s="1117"/>
      <c r="DB124" s="1117"/>
      <c r="DC124" s="1117"/>
      <c r="DD124" s="1117"/>
      <c r="DE124" s="1117"/>
      <c r="DF124" s="1118"/>
      <c r="DG124" s="1101">
        <v>917111</v>
      </c>
      <c r="DH124" s="1080"/>
      <c r="DI124" s="1080"/>
      <c r="DJ124" s="1080"/>
      <c r="DK124" s="1081"/>
      <c r="DL124" s="1079">
        <v>845283</v>
      </c>
      <c r="DM124" s="1080"/>
      <c r="DN124" s="1080"/>
      <c r="DO124" s="1080"/>
      <c r="DP124" s="1081"/>
      <c r="DQ124" s="1079" t="s">
        <v>435</v>
      </c>
      <c r="DR124" s="1080"/>
      <c r="DS124" s="1080"/>
      <c r="DT124" s="1080"/>
      <c r="DU124" s="1081"/>
      <c r="DV124" s="1082" t="s">
        <v>127</v>
      </c>
      <c r="DW124" s="1083"/>
      <c r="DX124" s="1083"/>
      <c r="DY124" s="1083"/>
      <c r="DZ124" s="1084"/>
    </row>
    <row r="125" spans="1:130" s="248" customFormat="1" ht="26.25" customHeight="1">
      <c r="A125" s="1155"/>
      <c r="B125" s="1042"/>
      <c r="C125" s="1012" t="s">
        <v>459</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435</v>
      </c>
      <c r="AB125" s="1055"/>
      <c r="AC125" s="1055"/>
      <c r="AD125" s="1055"/>
      <c r="AE125" s="1056"/>
      <c r="AF125" s="1057" t="s">
        <v>435</v>
      </c>
      <c r="AG125" s="1055"/>
      <c r="AH125" s="1055"/>
      <c r="AI125" s="1055"/>
      <c r="AJ125" s="1056"/>
      <c r="AK125" s="1057" t="s">
        <v>435</v>
      </c>
      <c r="AL125" s="1055"/>
      <c r="AM125" s="1055"/>
      <c r="AN125" s="1055"/>
      <c r="AO125" s="1056"/>
      <c r="AP125" s="1058" t="s">
        <v>435</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474</v>
      </c>
      <c r="CL125" s="1104"/>
      <c r="CM125" s="1104"/>
      <c r="CN125" s="1104"/>
      <c r="CO125" s="1105"/>
      <c r="CP125" s="1036" t="s">
        <v>475</v>
      </c>
      <c r="CQ125" s="985"/>
      <c r="CR125" s="985"/>
      <c r="CS125" s="985"/>
      <c r="CT125" s="985"/>
      <c r="CU125" s="985"/>
      <c r="CV125" s="985"/>
      <c r="CW125" s="985"/>
      <c r="CX125" s="985"/>
      <c r="CY125" s="985"/>
      <c r="CZ125" s="985"/>
      <c r="DA125" s="985"/>
      <c r="DB125" s="985"/>
      <c r="DC125" s="985"/>
      <c r="DD125" s="985"/>
      <c r="DE125" s="985"/>
      <c r="DF125" s="986"/>
      <c r="DG125" s="1022" t="s">
        <v>435</v>
      </c>
      <c r="DH125" s="1023"/>
      <c r="DI125" s="1023"/>
      <c r="DJ125" s="1023"/>
      <c r="DK125" s="1023"/>
      <c r="DL125" s="1023" t="s">
        <v>435</v>
      </c>
      <c r="DM125" s="1023"/>
      <c r="DN125" s="1023"/>
      <c r="DO125" s="1023"/>
      <c r="DP125" s="1023"/>
      <c r="DQ125" s="1023" t="s">
        <v>435</v>
      </c>
      <c r="DR125" s="1023"/>
      <c r="DS125" s="1023"/>
      <c r="DT125" s="1023"/>
      <c r="DU125" s="1023"/>
      <c r="DV125" s="1024" t="s">
        <v>435</v>
      </c>
      <c r="DW125" s="1024"/>
      <c r="DX125" s="1024"/>
      <c r="DY125" s="1024"/>
      <c r="DZ125" s="1025"/>
    </row>
    <row r="126" spans="1:130" s="248" customFormat="1" ht="26.25" customHeight="1" thickBot="1">
      <c r="A126" s="1155"/>
      <c r="B126" s="1042"/>
      <c r="C126" s="1012" t="s">
        <v>461</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v>122529</v>
      </c>
      <c r="AB126" s="1055"/>
      <c r="AC126" s="1055"/>
      <c r="AD126" s="1055"/>
      <c r="AE126" s="1056"/>
      <c r="AF126" s="1057">
        <v>8663</v>
      </c>
      <c r="AG126" s="1055"/>
      <c r="AH126" s="1055"/>
      <c r="AI126" s="1055"/>
      <c r="AJ126" s="1056"/>
      <c r="AK126" s="1057">
        <v>5304</v>
      </c>
      <c r="AL126" s="1055"/>
      <c r="AM126" s="1055"/>
      <c r="AN126" s="1055"/>
      <c r="AO126" s="1056"/>
      <c r="AP126" s="1058">
        <v>0</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476</v>
      </c>
      <c r="CQ126" s="1046"/>
      <c r="CR126" s="1046"/>
      <c r="CS126" s="1046"/>
      <c r="CT126" s="1046"/>
      <c r="CU126" s="1046"/>
      <c r="CV126" s="1046"/>
      <c r="CW126" s="1046"/>
      <c r="CX126" s="1046"/>
      <c r="CY126" s="1046"/>
      <c r="CZ126" s="1046"/>
      <c r="DA126" s="1046"/>
      <c r="DB126" s="1046"/>
      <c r="DC126" s="1046"/>
      <c r="DD126" s="1046"/>
      <c r="DE126" s="1046"/>
      <c r="DF126" s="1047"/>
      <c r="DG126" s="1015" t="s">
        <v>435</v>
      </c>
      <c r="DH126" s="1016"/>
      <c r="DI126" s="1016"/>
      <c r="DJ126" s="1016"/>
      <c r="DK126" s="1016"/>
      <c r="DL126" s="1016" t="s">
        <v>127</v>
      </c>
      <c r="DM126" s="1016"/>
      <c r="DN126" s="1016"/>
      <c r="DO126" s="1016"/>
      <c r="DP126" s="1016"/>
      <c r="DQ126" s="1016" t="s">
        <v>435</v>
      </c>
      <c r="DR126" s="1016"/>
      <c r="DS126" s="1016"/>
      <c r="DT126" s="1016"/>
      <c r="DU126" s="1016"/>
      <c r="DV126" s="1017" t="s">
        <v>127</v>
      </c>
      <c r="DW126" s="1017"/>
      <c r="DX126" s="1017"/>
      <c r="DY126" s="1017"/>
      <c r="DZ126" s="1018"/>
    </row>
    <row r="127" spans="1:130" s="248" customFormat="1" ht="26.25" customHeight="1">
      <c r="A127" s="1156"/>
      <c r="B127" s="1044"/>
      <c r="C127" s="1098" t="s">
        <v>477</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435</v>
      </c>
      <c r="AB127" s="1055"/>
      <c r="AC127" s="1055"/>
      <c r="AD127" s="1055"/>
      <c r="AE127" s="1056"/>
      <c r="AF127" s="1057" t="s">
        <v>127</v>
      </c>
      <c r="AG127" s="1055"/>
      <c r="AH127" s="1055"/>
      <c r="AI127" s="1055"/>
      <c r="AJ127" s="1056"/>
      <c r="AK127" s="1057" t="s">
        <v>435</v>
      </c>
      <c r="AL127" s="1055"/>
      <c r="AM127" s="1055"/>
      <c r="AN127" s="1055"/>
      <c r="AO127" s="1056"/>
      <c r="AP127" s="1058" t="s">
        <v>435</v>
      </c>
      <c r="AQ127" s="1059"/>
      <c r="AR127" s="1059"/>
      <c r="AS127" s="1059"/>
      <c r="AT127" s="1060"/>
      <c r="AU127" s="284"/>
      <c r="AV127" s="284"/>
      <c r="AW127" s="284"/>
      <c r="AX127" s="1128" t="s">
        <v>478</v>
      </c>
      <c r="AY127" s="1129"/>
      <c r="AZ127" s="1129"/>
      <c r="BA127" s="1129"/>
      <c r="BB127" s="1129"/>
      <c r="BC127" s="1129"/>
      <c r="BD127" s="1129"/>
      <c r="BE127" s="1130"/>
      <c r="BF127" s="1131" t="s">
        <v>479</v>
      </c>
      <c r="BG127" s="1129"/>
      <c r="BH127" s="1129"/>
      <c r="BI127" s="1129"/>
      <c r="BJ127" s="1129"/>
      <c r="BK127" s="1129"/>
      <c r="BL127" s="1130"/>
      <c r="BM127" s="1131" t="s">
        <v>480</v>
      </c>
      <c r="BN127" s="1129"/>
      <c r="BO127" s="1129"/>
      <c r="BP127" s="1129"/>
      <c r="BQ127" s="1129"/>
      <c r="BR127" s="1129"/>
      <c r="BS127" s="1130"/>
      <c r="BT127" s="1131" t="s">
        <v>481</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482</v>
      </c>
      <c r="CQ127" s="1046"/>
      <c r="CR127" s="1046"/>
      <c r="CS127" s="1046"/>
      <c r="CT127" s="1046"/>
      <c r="CU127" s="1046"/>
      <c r="CV127" s="1046"/>
      <c r="CW127" s="1046"/>
      <c r="CX127" s="1046"/>
      <c r="CY127" s="1046"/>
      <c r="CZ127" s="1046"/>
      <c r="DA127" s="1046"/>
      <c r="DB127" s="1046"/>
      <c r="DC127" s="1046"/>
      <c r="DD127" s="1046"/>
      <c r="DE127" s="1046"/>
      <c r="DF127" s="1047"/>
      <c r="DG127" s="1015" t="s">
        <v>127</v>
      </c>
      <c r="DH127" s="1016"/>
      <c r="DI127" s="1016"/>
      <c r="DJ127" s="1016"/>
      <c r="DK127" s="1016"/>
      <c r="DL127" s="1016" t="s">
        <v>435</v>
      </c>
      <c r="DM127" s="1016"/>
      <c r="DN127" s="1016"/>
      <c r="DO127" s="1016"/>
      <c r="DP127" s="1016"/>
      <c r="DQ127" s="1016" t="s">
        <v>435</v>
      </c>
      <c r="DR127" s="1016"/>
      <c r="DS127" s="1016"/>
      <c r="DT127" s="1016"/>
      <c r="DU127" s="1016"/>
      <c r="DV127" s="1017" t="s">
        <v>435</v>
      </c>
      <c r="DW127" s="1017"/>
      <c r="DX127" s="1017"/>
      <c r="DY127" s="1017"/>
      <c r="DZ127" s="1018"/>
    </row>
    <row r="128" spans="1:130" s="248" customFormat="1" ht="26.25" customHeight="1" thickBot="1">
      <c r="A128" s="1139" t="s">
        <v>483</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484</v>
      </c>
      <c r="X128" s="1141"/>
      <c r="Y128" s="1141"/>
      <c r="Z128" s="1142"/>
      <c r="AA128" s="1143">
        <v>871116</v>
      </c>
      <c r="AB128" s="1144"/>
      <c r="AC128" s="1144"/>
      <c r="AD128" s="1144"/>
      <c r="AE128" s="1145"/>
      <c r="AF128" s="1146">
        <v>915302</v>
      </c>
      <c r="AG128" s="1144"/>
      <c r="AH128" s="1144"/>
      <c r="AI128" s="1144"/>
      <c r="AJ128" s="1145"/>
      <c r="AK128" s="1146">
        <v>930781</v>
      </c>
      <c r="AL128" s="1144"/>
      <c r="AM128" s="1144"/>
      <c r="AN128" s="1144"/>
      <c r="AO128" s="1145"/>
      <c r="AP128" s="1147"/>
      <c r="AQ128" s="1148"/>
      <c r="AR128" s="1148"/>
      <c r="AS128" s="1148"/>
      <c r="AT128" s="1149"/>
      <c r="AU128" s="284"/>
      <c r="AV128" s="284"/>
      <c r="AW128" s="284"/>
      <c r="AX128" s="984" t="s">
        <v>485</v>
      </c>
      <c r="AY128" s="985"/>
      <c r="AZ128" s="985"/>
      <c r="BA128" s="985"/>
      <c r="BB128" s="985"/>
      <c r="BC128" s="985"/>
      <c r="BD128" s="985"/>
      <c r="BE128" s="986"/>
      <c r="BF128" s="1150" t="s">
        <v>486</v>
      </c>
      <c r="BG128" s="1151"/>
      <c r="BH128" s="1151"/>
      <c r="BI128" s="1151"/>
      <c r="BJ128" s="1151"/>
      <c r="BK128" s="1151"/>
      <c r="BL128" s="1152"/>
      <c r="BM128" s="1150">
        <v>12.21</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487</v>
      </c>
      <c r="CQ128" s="1133"/>
      <c r="CR128" s="1133"/>
      <c r="CS128" s="1133"/>
      <c r="CT128" s="1133"/>
      <c r="CU128" s="1133"/>
      <c r="CV128" s="1133"/>
      <c r="CW128" s="1133"/>
      <c r="CX128" s="1133"/>
      <c r="CY128" s="1133"/>
      <c r="CZ128" s="1133"/>
      <c r="DA128" s="1133"/>
      <c r="DB128" s="1133"/>
      <c r="DC128" s="1133"/>
      <c r="DD128" s="1133"/>
      <c r="DE128" s="1133"/>
      <c r="DF128" s="1134"/>
      <c r="DG128" s="1135" t="s">
        <v>486</v>
      </c>
      <c r="DH128" s="1136"/>
      <c r="DI128" s="1136"/>
      <c r="DJ128" s="1136"/>
      <c r="DK128" s="1136"/>
      <c r="DL128" s="1136" t="s">
        <v>488</v>
      </c>
      <c r="DM128" s="1136"/>
      <c r="DN128" s="1136"/>
      <c r="DO128" s="1136"/>
      <c r="DP128" s="1136"/>
      <c r="DQ128" s="1136" t="s">
        <v>489</v>
      </c>
      <c r="DR128" s="1136"/>
      <c r="DS128" s="1136"/>
      <c r="DT128" s="1136"/>
      <c r="DU128" s="1136"/>
      <c r="DV128" s="1137" t="s">
        <v>488</v>
      </c>
      <c r="DW128" s="1137"/>
      <c r="DX128" s="1137"/>
      <c r="DY128" s="1137"/>
      <c r="DZ128" s="1138"/>
    </row>
    <row r="129" spans="1:131" s="248" customFormat="1" ht="26.25" customHeight="1">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490</v>
      </c>
      <c r="X129" s="1170"/>
      <c r="Y129" s="1170"/>
      <c r="Z129" s="1171"/>
      <c r="AA129" s="1054">
        <v>22139864</v>
      </c>
      <c r="AB129" s="1055"/>
      <c r="AC129" s="1055"/>
      <c r="AD129" s="1055"/>
      <c r="AE129" s="1056"/>
      <c r="AF129" s="1057">
        <v>22523957</v>
      </c>
      <c r="AG129" s="1055"/>
      <c r="AH129" s="1055"/>
      <c r="AI129" s="1055"/>
      <c r="AJ129" s="1056"/>
      <c r="AK129" s="1057">
        <v>23232461</v>
      </c>
      <c r="AL129" s="1055"/>
      <c r="AM129" s="1055"/>
      <c r="AN129" s="1055"/>
      <c r="AO129" s="1056"/>
      <c r="AP129" s="1172"/>
      <c r="AQ129" s="1173"/>
      <c r="AR129" s="1173"/>
      <c r="AS129" s="1173"/>
      <c r="AT129" s="1174"/>
      <c r="AU129" s="286"/>
      <c r="AV129" s="286"/>
      <c r="AW129" s="286"/>
      <c r="AX129" s="1163" t="s">
        <v>491</v>
      </c>
      <c r="AY129" s="1046"/>
      <c r="AZ129" s="1046"/>
      <c r="BA129" s="1046"/>
      <c r="BB129" s="1046"/>
      <c r="BC129" s="1046"/>
      <c r="BD129" s="1046"/>
      <c r="BE129" s="1047"/>
      <c r="BF129" s="1164" t="s">
        <v>492</v>
      </c>
      <c r="BG129" s="1165"/>
      <c r="BH129" s="1165"/>
      <c r="BI129" s="1165"/>
      <c r="BJ129" s="1165"/>
      <c r="BK129" s="1165"/>
      <c r="BL129" s="1166"/>
      <c r="BM129" s="1164">
        <v>17.21</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1026" t="s">
        <v>493</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494</v>
      </c>
      <c r="X130" s="1170"/>
      <c r="Y130" s="1170"/>
      <c r="Z130" s="1171"/>
      <c r="AA130" s="1054">
        <v>1372718</v>
      </c>
      <c r="AB130" s="1055"/>
      <c r="AC130" s="1055"/>
      <c r="AD130" s="1055"/>
      <c r="AE130" s="1056"/>
      <c r="AF130" s="1057">
        <v>1266928</v>
      </c>
      <c r="AG130" s="1055"/>
      <c r="AH130" s="1055"/>
      <c r="AI130" s="1055"/>
      <c r="AJ130" s="1056"/>
      <c r="AK130" s="1057">
        <v>1196198</v>
      </c>
      <c r="AL130" s="1055"/>
      <c r="AM130" s="1055"/>
      <c r="AN130" s="1055"/>
      <c r="AO130" s="1056"/>
      <c r="AP130" s="1172"/>
      <c r="AQ130" s="1173"/>
      <c r="AR130" s="1173"/>
      <c r="AS130" s="1173"/>
      <c r="AT130" s="1174"/>
      <c r="AU130" s="286"/>
      <c r="AV130" s="286"/>
      <c r="AW130" s="286"/>
      <c r="AX130" s="1163" t="s">
        <v>495</v>
      </c>
      <c r="AY130" s="1046"/>
      <c r="AZ130" s="1046"/>
      <c r="BA130" s="1046"/>
      <c r="BB130" s="1046"/>
      <c r="BC130" s="1046"/>
      <c r="BD130" s="1046"/>
      <c r="BE130" s="1047"/>
      <c r="BF130" s="1200">
        <v>1.8</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496</v>
      </c>
      <c r="X131" s="1208"/>
      <c r="Y131" s="1208"/>
      <c r="Z131" s="1209"/>
      <c r="AA131" s="1101">
        <v>20767146</v>
      </c>
      <c r="AB131" s="1080"/>
      <c r="AC131" s="1080"/>
      <c r="AD131" s="1080"/>
      <c r="AE131" s="1081"/>
      <c r="AF131" s="1079">
        <v>21257029</v>
      </c>
      <c r="AG131" s="1080"/>
      <c r="AH131" s="1080"/>
      <c r="AI131" s="1080"/>
      <c r="AJ131" s="1081"/>
      <c r="AK131" s="1079">
        <v>22036263</v>
      </c>
      <c r="AL131" s="1080"/>
      <c r="AM131" s="1080"/>
      <c r="AN131" s="1080"/>
      <c r="AO131" s="1081"/>
      <c r="AP131" s="1210"/>
      <c r="AQ131" s="1211"/>
      <c r="AR131" s="1211"/>
      <c r="AS131" s="1211"/>
      <c r="AT131" s="1212"/>
      <c r="AU131" s="286"/>
      <c r="AV131" s="286"/>
      <c r="AW131" s="286"/>
      <c r="AX131" s="1182" t="s">
        <v>497</v>
      </c>
      <c r="AY131" s="1133"/>
      <c r="AZ131" s="1133"/>
      <c r="BA131" s="1133"/>
      <c r="BB131" s="1133"/>
      <c r="BC131" s="1133"/>
      <c r="BD131" s="1133"/>
      <c r="BE131" s="1134"/>
      <c r="BF131" s="1183">
        <v>13.8</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1189" t="s">
        <v>498</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499</v>
      </c>
      <c r="W132" s="1193"/>
      <c r="X132" s="1193"/>
      <c r="Y132" s="1193"/>
      <c r="Z132" s="1194"/>
      <c r="AA132" s="1195">
        <v>2.4730215699999998</v>
      </c>
      <c r="AB132" s="1196"/>
      <c r="AC132" s="1196"/>
      <c r="AD132" s="1196"/>
      <c r="AE132" s="1197"/>
      <c r="AF132" s="1198">
        <v>1.5217366450000001</v>
      </c>
      <c r="AG132" s="1196"/>
      <c r="AH132" s="1196"/>
      <c r="AI132" s="1196"/>
      <c r="AJ132" s="1197"/>
      <c r="AK132" s="1198">
        <v>1.4598346369999999</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500</v>
      </c>
      <c r="W133" s="1176"/>
      <c r="X133" s="1176"/>
      <c r="Y133" s="1176"/>
      <c r="Z133" s="1177"/>
      <c r="AA133" s="1178">
        <v>2.5</v>
      </c>
      <c r="AB133" s="1179"/>
      <c r="AC133" s="1179"/>
      <c r="AD133" s="1179"/>
      <c r="AE133" s="1180"/>
      <c r="AF133" s="1178">
        <v>2.1</v>
      </c>
      <c r="AG133" s="1179"/>
      <c r="AH133" s="1179"/>
      <c r="AI133" s="1179"/>
      <c r="AJ133" s="1180"/>
      <c r="AK133" s="1178">
        <v>1.8</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2FR2cl0IlIsZ0P/f87sP6AuR7kvtxfrUvzpINpBI8vuRBsVhrcYRMo04WWAHw7Tb7g1EdLazO7DbwXBD3PFrtQ==" saltValue="9KoIK7fflbXfFHO7Q0wpG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501</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qVxbaHg1eH2SD08SBnPidrMbb/YeXdi+IDZlgW8dpTosrRjZoGoNqS3XwfY9vSB9HlpSSvgRh7aVta0cS0wFkw==" saltValue="tHYqwB4sEwxuoCYqCias5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ba1cVu3DqGSf1OL2TYo9Y12Q08DB/hPAy9jTNgoAacm6VpFCi/NdTdzaa79h5jTfLWkR2kUc506VAGH0oMp48w==" saltValue="pELCUrMFdMEUaO88Oa/HU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502</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503</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504</v>
      </c>
      <c r="AP7" s="305"/>
      <c r="AQ7" s="306" t="s">
        <v>505</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506</v>
      </c>
      <c r="AQ8" s="312" t="s">
        <v>507</v>
      </c>
      <c r="AR8" s="313" t="s">
        <v>508</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509</v>
      </c>
      <c r="AL9" s="1216"/>
      <c r="AM9" s="1216"/>
      <c r="AN9" s="1217"/>
      <c r="AO9" s="314">
        <v>6367573</v>
      </c>
      <c r="AP9" s="314">
        <v>51423</v>
      </c>
      <c r="AQ9" s="315">
        <v>61284</v>
      </c>
      <c r="AR9" s="316">
        <v>-16.100000000000001</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510</v>
      </c>
      <c r="AL10" s="1216"/>
      <c r="AM10" s="1216"/>
      <c r="AN10" s="1217"/>
      <c r="AO10" s="317">
        <v>58737</v>
      </c>
      <c r="AP10" s="317">
        <v>474</v>
      </c>
      <c r="AQ10" s="318">
        <v>4056</v>
      </c>
      <c r="AR10" s="319">
        <v>-88.3</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511</v>
      </c>
      <c r="AL11" s="1216"/>
      <c r="AM11" s="1216"/>
      <c r="AN11" s="1217"/>
      <c r="AO11" s="317">
        <v>74737</v>
      </c>
      <c r="AP11" s="317">
        <v>604</v>
      </c>
      <c r="AQ11" s="318">
        <v>604</v>
      </c>
      <c r="AR11" s="319">
        <v>0</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512</v>
      </c>
      <c r="AL12" s="1216"/>
      <c r="AM12" s="1216"/>
      <c r="AN12" s="1217"/>
      <c r="AO12" s="317" t="s">
        <v>513</v>
      </c>
      <c r="AP12" s="317" t="s">
        <v>513</v>
      </c>
      <c r="AQ12" s="318">
        <v>21</v>
      </c>
      <c r="AR12" s="319" t="s">
        <v>513</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514</v>
      </c>
      <c r="AL13" s="1216"/>
      <c r="AM13" s="1216"/>
      <c r="AN13" s="1217"/>
      <c r="AO13" s="317">
        <v>371792</v>
      </c>
      <c r="AP13" s="317">
        <v>3002</v>
      </c>
      <c r="AQ13" s="318">
        <v>2509</v>
      </c>
      <c r="AR13" s="319">
        <v>19.600000000000001</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515</v>
      </c>
      <c r="AL14" s="1216"/>
      <c r="AM14" s="1216"/>
      <c r="AN14" s="1217"/>
      <c r="AO14" s="317">
        <v>70652</v>
      </c>
      <c r="AP14" s="317">
        <v>571</v>
      </c>
      <c r="AQ14" s="318">
        <v>1157</v>
      </c>
      <c r="AR14" s="319">
        <v>-50.6</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516</v>
      </c>
      <c r="AL15" s="1222"/>
      <c r="AM15" s="1222"/>
      <c r="AN15" s="1223"/>
      <c r="AO15" s="317">
        <v>-162562</v>
      </c>
      <c r="AP15" s="317">
        <v>-1313</v>
      </c>
      <c r="AQ15" s="318">
        <v>-4228</v>
      </c>
      <c r="AR15" s="319">
        <v>-68.900000000000006</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186</v>
      </c>
      <c r="AL16" s="1222"/>
      <c r="AM16" s="1222"/>
      <c r="AN16" s="1223"/>
      <c r="AO16" s="317">
        <v>6780929</v>
      </c>
      <c r="AP16" s="317">
        <v>54761</v>
      </c>
      <c r="AQ16" s="318">
        <v>65402</v>
      </c>
      <c r="AR16" s="319">
        <v>-16.3</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517</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518</v>
      </c>
      <c r="AP20" s="326" t="s">
        <v>519</v>
      </c>
      <c r="AQ20" s="327" t="s">
        <v>520</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521</v>
      </c>
      <c r="AL21" s="1225"/>
      <c r="AM21" s="1225"/>
      <c r="AN21" s="1226"/>
      <c r="AO21" s="330">
        <v>4.96</v>
      </c>
      <c r="AP21" s="331">
        <v>6.06</v>
      </c>
      <c r="AQ21" s="332">
        <v>-1.1000000000000001</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522</v>
      </c>
      <c r="AL22" s="1225"/>
      <c r="AM22" s="1225"/>
      <c r="AN22" s="1226"/>
      <c r="AO22" s="335">
        <v>99.3</v>
      </c>
      <c r="AP22" s="336">
        <v>99.2</v>
      </c>
      <c r="AQ22" s="337">
        <v>0.1</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523</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524</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525</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504</v>
      </c>
      <c r="AP30" s="305"/>
      <c r="AQ30" s="306" t="s">
        <v>505</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506</v>
      </c>
      <c r="AQ31" s="312" t="s">
        <v>507</v>
      </c>
      <c r="AR31" s="313" t="s">
        <v>508</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526</v>
      </c>
      <c r="AL32" s="1219"/>
      <c r="AM32" s="1219"/>
      <c r="AN32" s="1220"/>
      <c r="AO32" s="345">
        <v>2304550</v>
      </c>
      <c r="AP32" s="345">
        <v>18611</v>
      </c>
      <c r="AQ32" s="346">
        <v>32044</v>
      </c>
      <c r="AR32" s="347">
        <v>-41.9</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527</v>
      </c>
      <c r="AL33" s="1219"/>
      <c r="AM33" s="1219"/>
      <c r="AN33" s="1220"/>
      <c r="AO33" s="345" t="s">
        <v>513</v>
      </c>
      <c r="AP33" s="345" t="s">
        <v>513</v>
      </c>
      <c r="AQ33" s="346">
        <v>6</v>
      </c>
      <c r="AR33" s="347" t="s">
        <v>513</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528</v>
      </c>
      <c r="AL34" s="1219"/>
      <c r="AM34" s="1219"/>
      <c r="AN34" s="1220"/>
      <c r="AO34" s="345" t="s">
        <v>513</v>
      </c>
      <c r="AP34" s="345" t="s">
        <v>513</v>
      </c>
      <c r="AQ34" s="346">
        <v>29</v>
      </c>
      <c r="AR34" s="347" t="s">
        <v>513</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529</v>
      </c>
      <c r="AL35" s="1219"/>
      <c r="AM35" s="1219"/>
      <c r="AN35" s="1220"/>
      <c r="AO35" s="345">
        <v>117444</v>
      </c>
      <c r="AP35" s="345">
        <v>948</v>
      </c>
      <c r="AQ35" s="346">
        <v>6008</v>
      </c>
      <c r="AR35" s="347">
        <v>-84.2</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530</v>
      </c>
      <c r="AL36" s="1219"/>
      <c r="AM36" s="1219"/>
      <c r="AN36" s="1220"/>
      <c r="AO36" s="345">
        <v>21374</v>
      </c>
      <c r="AP36" s="345">
        <v>173</v>
      </c>
      <c r="AQ36" s="346">
        <v>1138</v>
      </c>
      <c r="AR36" s="347">
        <v>-84.8</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531</v>
      </c>
      <c r="AL37" s="1219"/>
      <c r="AM37" s="1219"/>
      <c r="AN37" s="1220"/>
      <c r="AO37" s="345">
        <v>5304</v>
      </c>
      <c r="AP37" s="345">
        <v>43</v>
      </c>
      <c r="AQ37" s="346">
        <v>852</v>
      </c>
      <c r="AR37" s="347">
        <v>-95</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532</v>
      </c>
      <c r="AL38" s="1228"/>
      <c r="AM38" s="1228"/>
      <c r="AN38" s="1229"/>
      <c r="AO38" s="348" t="s">
        <v>513</v>
      </c>
      <c r="AP38" s="348" t="s">
        <v>513</v>
      </c>
      <c r="AQ38" s="349">
        <v>2</v>
      </c>
      <c r="AR38" s="337" t="s">
        <v>513</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533</v>
      </c>
      <c r="AL39" s="1228"/>
      <c r="AM39" s="1228"/>
      <c r="AN39" s="1229"/>
      <c r="AO39" s="345">
        <v>-930781</v>
      </c>
      <c r="AP39" s="345">
        <v>-7517</v>
      </c>
      <c r="AQ39" s="346">
        <v>-6316</v>
      </c>
      <c r="AR39" s="347">
        <v>19</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534</v>
      </c>
      <c r="AL40" s="1219"/>
      <c r="AM40" s="1219"/>
      <c r="AN40" s="1220"/>
      <c r="AO40" s="345">
        <v>-1196198</v>
      </c>
      <c r="AP40" s="345">
        <v>-9660</v>
      </c>
      <c r="AQ40" s="346">
        <v>-26078</v>
      </c>
      <c r="AR40" s="347">
        <v>-63</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298</v>
      </c>
      <c r="AL41" s="1231"/>
      <c r="AM41" s="1231"/>
      <c r="AN41" s="1232"/>
      <c r="AO41" s="345">
        <v>321693</v>
      </c>
      <c r="AP41" s="345">
        <v>2598</v>
      </c>
      <c r="AQ41" s="346">
        <v>7686</v>
      </c>
      <c r="AR41" s="347">
        <v>-66.2</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535</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536</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537</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504</v>
      </c>
      <c r="AN49" s="1235" t="s">
        <v>538</v>
      </c>
      <c r="AO49" s="1236"/>
      <c r="AP49" s="1236"/>
      <c r="AQ49" s="1236"/>
      <c r="AR49" s="1237"/>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539</v>
      </c>
      <c r="AO50" s="362" t="s">
        <v>540</v>
      </c>
      <c r="AP50" s="363" t="s">
        <v>541</v>
      </c>
      <c r="AQ50" s="364" t="s">
        <v>542</v>
      </c>
      <c r="AR50" s="365" t="s">
        <v>543</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544</v>
      </c>
      <c r="AL51" s="358"/>
      <c r="AM51" s="366">
        <v>3773311</v>
      </c>
      <c r="AN51" s="367">
        <v>31613</v>
      </c>
      <c r="AO51" s="368">
        <v>31.9</v>
      </c>
      <c r="AP51" s="369">
        <v>40879</v>
      </c>
      <c r="AQ51" s="370">
        <v>-29.6</v>
      </c>
      <c r="AR51" s="371">
        <v>61.5</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545</v>
      </c>
      <c r="AM52" s="374">
        <v>2198462</v>
      </c>
      <c r="AN52" s="375">
        <v>18419</v>
      </c>
      <c r="AO52" s="376">
        <v>2.9</v>
      </c>
      <c r="AP52" s="377">
        <v>24087</v>
      </c>
      <c r="AQ52" s="378">
        <v>-25.1</v>
      </c>
      <c r="AR52" s="379">
        <v>28</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546</v>
      </c>
      <c r="AL53" s="358"/>
      <c r="AM53" s="366">
        <v>2628882</v>
      </c>
      <c r="AN53" s="367">
        <v>21859</v>
      </c>
      <c r="AO53" s="368">
        <v>-30.9</v>
      </c>
      <c r="AP53" s="369">
        <v>42651</v>
      </c>
      <c r="AQ53" s="370">
        <v>4.3</v>
      </c>
      <c r="AR53" s="371">
        <v>-35.200000000000003</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545</v>
      </c>
      <c r="AM54" s="374">
        <v>1789077</v>
      </c>
      <c r="AN54" s="375">
        <v>14876</v>
      </c>
      <c r="AO54" s="376">
        <v>-19.2</v>
      </c>
      <c r="AP54" s="377">
        <v>22675</v>
      </c>
      <c r="AQ54" s="378">
        <v>-5.9</v>
      </c>
      <c r="AR54" s="379">
        <v>-13.3</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547</v>
      </c>
      <c r="AL55" s="358"/>
      <c r="AM55" s="366">
        <v>6537321</v>
      </c>
      <c r="AN55" s="367">
        <v>53830</v>
      </c>
      <c r="AO55" s="368">
        <v>146.30000000000001</v>
      </c>
      <c r="AP55" s="369">
        <v>43226</v>
      </c>
      <c r="AQ55" s="370">
        <v>1.3</v>
      </c>
      <c r="AR55" s="371">
        <v>145</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545</v>
      </c>
      <c r="AM56" s="374">
        <v>2916428</v>
      </c>
      <c r="AN56" s="375">
        <v>24015</v>
      </c>
      <c r="AO56" s="376">
        <v>61.4</v>
      </c>
      <c r="AP56" s="377">
        <v>22622</v>
      </c>
      <c r="AQ56" s="378">
        <v>-0.2</v>
      </c>
      <c r="AR56" s="379">
        <v>61.6</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548</v>
      </c>
      <c r="AL57" s="358"/>
      <c r="AM57" s="366">
        <v>4642017</v>
      </c>
      <c r="AN57" s="367">
        <v>37954</v>
      </c>
      <c r="AO57" s="368">
        <v>-29.5</v>
      </c>
      <c r="AP57" s="369">
        <v>42836</v>
      </c>
      <c r="AQ57" s="370">
        <v>-0.9</v>
      </c>
      <c r="AR57" s="371">
        <v>-28.6</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545</v>
      </c>
      <c r="AM58" s="374">
        <v>2368202</v>
      </c>
      <c r="AN58" s="375">
        <v>19363</v>
      </c>
      <c r="AO58" s="376">
        <v>-19.399999999999999</v>
      </c>
      <c r="AP58" s="377">
        <v>22936</v>
      </c>
      <c r="AQ58" s="378">
        <v>1.4</v>
      </c>
      <c r="AR58" s="379">
        <v>-20.8</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549</v>
      </c>
      <c r="AL59" s="358"/>
      <c r="AM59" s="366">
        <v>3764980</v>
      </c>
      <c r="AN59" s="367">
        <v>30405</v>
      </c>
      <c r="AO59" s="368">
        <v>-19.899999999999999</v>
      </c>
      <c r="AP59" s="369">
        <v>44161</v>
      </c>
      <c r="AQ59" s="370">
        <v>3.1</v>
      </c>
      <c r="AR59" s="371">
        <v>-23</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545</v>
      </c>
      <c r="AM60" s="374">
        <v>2301629</v>
      </c>
      <c r="AN60" s="375">
        <v>18587</v>
      </c>
      <c r="AO60" s="376">
        <v>-4</v>
      </c>
      <c r="AP60" s="377">
        <v>23644</v>
      </c>
      <c r="AQ60" s="378">
        <v>3.1</v>
      </c>
      <c r="AR60" s="379">
        <v>-7.1</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550</v>
      </c>
      <c r="AL61" s="380"/>
      <c r="AM61" s="381">
        <v>4269302</v>
      </c>
      <c r="AN61" s="382">
        <v>35132</v>
      </c>
      <c r="AO61" s="383">
        <v>19.600000000000001</v>
      </c>
      <c r="AP61" s="384">
        <v>42751</v>
      </c>
      <c r="AQ61" s="385">
        <v>-4.4000000000000004</v>
      </c>
      <c r="AR61" s="371">
        <v>24</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545</v>
      </c>
      <c r="AM62" s="374">
        <v>2314760</v>
      </c>
      <c r="AN62" s="375">
        <v>19052</v>
      </c>
      <c r="AO62" s="376">
        <v>4.3</v>
      </c>
      <c r="AP62" s="377">
        <v>23193</v>
      </c>
      <c r="AQ62" s="378">
        <v>-5.3</v>
      </c>
      <c r="AR62" s="379">
        <v>9.6</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7DkOjNaGXRLaC9joBmVUNu0Y/pObIE9C7r7WF9l6ZS7T6vFH9eJoHLMh54rJXB6QYT0d2sHJush5KNTJqfBAQQ==" saltValue="7wpEfdAo6iJzEsj2wOYXf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552</v>
      </c>
    </row>
    <row r="120" spans="125:125" ht="13.5" hidden="1" customHeight="1"/>
    <row r="121" spans="125:125" ht="13.5" hidden="1" customHeight="1">
      <c r="DU121" s="292"/>
    </row>
  </sheetData>
  <sheetProtection algorithmName="SHA-512" hashValue="zz8VAmtKMXjvQMETFyY19begVOkSBmai1yWL6WXt+WCZg2/EHB4PAeulUo9b8IBcmNQZsbUbtomWx/O2lmytqw==" saltValue="06k0Il5t/qgSt5G/aZ1uh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553</v>
      </c>
    </row>
  </sheetData>
  <sheetProtection algorithmName="SHA-512" hashValue="+aLqzLfJ+DgbUFsD0w1v5QmBPo+2izj9WdNn6yfHps6h0jRd75cSMsm8OLhcBw2YqadHGcvn+OBNik4blcT9nA==" saltValue="vhgl3Wh3Qu5g64yvE0v0n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554</v>
      </c>
      <c r="G46" s="8" t="s">
        <v>555</v>
      </c>
      <c r="H46" s="8" t="s">
        <v>556</v>
      </c>
      <c r="I46" s="8" t="s">
        <v>557</v>
      </c>
      <c r="J46" s="9" t="s">
        <v>558</v>
      </c>
    </row>
    <row r="47" spans="2:10" ht="57.75" customHeight="1">
      <c r="B47" s="10"/>
      <c r="C47" s="1238" t="s">
        <v>3</v>
      </c>
      <c r="D47" s="1238"/>
      <c r="E47" s="1239"/>
      <c r="F47" s="11">
        <v>9.33</v>
      </c>
      <c r="G47" s="12">
        <v>11.63</v>
      </c>
      <c r="H47" s="12">
        <v>13.7</v>
      </c>
      <c r="I47" s="12">
        <v>16.05</v>
      </c>
      <c r="J47" s="13">
        <v>21.88</v>
      </c>
    </row>
    <row r="48" spans="2:10" ht="57.75" customHeight="1">
      <c r="B48" s="14"/>
      <c r="C48" s="1240" t="s">
        <v>4</v>
      </c>
      <c r="D48" s="1240"/>
      <c r="E48" s="1241"/>
      <c r="F48" s="15">
        <v>8.85</v>
      </c>
      <c r="G48" s="16">
        <v>10.99</v>
      </c>
      <c r="H48" s="16">
        <v>8.1999999999999993</v>
      </c>
      <c r="I48" s="16">
        <v>9.8800000000000008</v>
      </c>
      <c r="J48" s="17">
        <v>7.85</v>
      </c>
    </row>
    <row r="49" spans="2:10" ht="57.75" customHeight="1" thickBot="1">
      <c r="B49" s="18"/>
      <c r="C49" s="1242" t="s">
        <v>5</v>
      </c>
      <c r="D49" s="1242"/>
      <c r="E49" s="1243"/>
      <c r="F49" s="19">
        <v>3</v>
      </c>
      <c r="G49" s="20">
        <v>4.3099999999999996</v>
      </c>
      <c r="H49" s="20" t="s">
        <v>559</v>
      </c>
      <c r="I49" s="20">
        <v>4.4000000000000004</v>
      </c>
      <c r="J49" s="21">
        <v>4.5999999999999996</v>
      </c>
    </row>
    <row r="50" spans="2:10" ht="13.5" customHeight="1"/>
  </sheetData>
  <sheetProtection algorithmName="SHA-512" hashValue="wwetJ2LcmVw+p1t+hTkoGrtjO2n4SFmtdEM3OxQyrD4YNLeyl8cujAAaoGxM/J+D6mn1BG0swQ1yGLUX99lo4g==" saltValue="/5FDdwFqrmIX69mVn7uJA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2022-09-09T09:00:37Z</cp:lastPrinted>
  <dcterms:created xsi:type="dcterms:W3CDTF">2022-02-02T04:33:34Z</dcterms:created>
  <dcterms:modified xsi:type="dcterms:W3CDTF">2022-09-12T06:30:43Z</dcterms:modified>
  <cp:category/>
</cp:coreProperties>
</file>