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J19157\Desktop\"/>
    </mc:Choice>
  </mc:AlternateContent>
  <workbookProtection workbookAlgorithmName="SHA-512" workbookHashValue="EhnZA9BJT4yEB9WCttObil6F9NAneSMFjSUS0akE3GBfY5HsZeb6v5K9h4vE1Xg3R46CHfWpT9gnvu43moyz/g==" workbookSaltValue="xih4/YGcHiJK6LvWgRT4GA==" workbookSpinCount="100000" lockStructure="1"/>
  <bookViews>
    <workbookView xWindow="0" yWindow="0" windowWidth="28800" windowHeight="1230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BG51" i="4" s="1"/>
  <c r="DT7" i="5"/>
  <c r="DS7" i="5"/>
  <c r="LH32" i="4" s="1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B10" i="4"/>
  <c r="LJ8" i="4"/>
  <c r="JQ8" i="4"/>
  <c r="FJ8" i="4"/>
  <c r="DU8" i="4"/>
  <c r="CF8" i="4"/>
  <c r="B8" i="4"/>
  <c r="BZ76" i="4" l="1"/>
  <c r="HJ30" i="4"/>
  <c r="MI76" i="4"/>
  <c r="HJ51" i="4"/>
  <c r="MA30" i="4"/>
  <c r="CS30" i="4"/>
  <c r="MA51" i="4"/>
  <c r="IT76" i="4"/>
  <c r="CS51" i="4"/>
  <c r="KO51" i="4"/>
  <c r="FX30" i="4"/>
  <c r="HP76" i="4"/>
  <c r="KO30" i="4"/>
  <c r="FX51" i="4"/>
  <c r="LE76" i="4"/>
  <c r="C11" i="5"/>
  <c r="BG30" i="4"/>
  <c r="E11" i="5"/>
  <c r="AV76" i="4"/>
  <c r="B11" i="5"/>
  <c r="JC51" i="4" l="1"/>
  <c r="U51" i="4"/>
  <c r="KA76" i="4"/>
  <c r="EL51" i="4"/>
  <c r="JC30" i="4"/>
  <c r="U30" i="4"/>
  <c r="R76" i="4"/>
  <c r="GL76" i="4"/>
  <c r="EL30" i="4"/>
  <c r="KP76" i="4"/>
  <c r="AN30" i="4"/>
  <c r="HA76" i="4"/>
  <c r="AN51" i="4"/>
  <c r="FE30" i="4"/>
  <c r="AG76" i="4"/>
  <c r="JV51" i="4"/>
  <c r="FE51" i="4"/>
  <c r="JV30" i="4"/>
  <c r="GQ51" i="4"/>
  <c r="LH30" i="4"/>
  <c r="BK76" i="4"/>
  <c r="LH51" i="4"/>
  <c r="IE76" i="4"/>
  <c r="BZ51" i="4"/>
  <c r="GQ30" i="4"/>
  <c r="BZ30" i="4"/>
  <c r="LT76" i="4"/>
</calcChain>
</file>

<file path=xl/sharedStrings.xml><?xml version="1.0" encoding="utf-8"?>
<sst xmlns="http://schemas.openxmlformats.org/spreadsheetml/2006/main" count="278" uniqueCount="134">
  <si>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</si>
  <si>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</si>
  <si>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</si>
  <si>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</si>
  <si>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</si>
  <si>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</si>
  <si>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</si>
  <si>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</si>
  <si>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</si>
  <si>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</si>
  <si>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</si>
  <si>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</si>
  <si>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</si>
  <si>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</si>
  <si>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</si>
  <si>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</si>
  <si>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</si>
  <si>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</si>
  <si>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</si>
  <si>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</si>
  <si>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</si>
  <si>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</si>
  <si>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</si>
  <si>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</si>
  <si>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</si>
  <si>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</si>
  <si>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</si>
  <si>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</si>
  <si>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</si>
  <si>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</si>
  <si>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</si>
  <si>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</si>
  <si>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</si>
  <si>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</si>
  <si>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</si>
  <si>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</si>
  <si>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</si>
  <si>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</si>
  <si>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</si>
  <si>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</si>
  <si>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</si>
  <si>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</si>
  <si>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</si>
  <si>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</si>
  <si>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</si>
  <si>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</si>
  <si>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</si>
  <si>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</si>
  <si>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</si>
  <si>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</si>
  <si>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</si>
  <si>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</si>
  <si>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</si>
  <si>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</si>
  <si>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</si>
  <si>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</si>
  <si>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</si>
  <si>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</si>
  <si>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</si>
  <si>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</si>
  <si>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</si>
  <si>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</si>
  <si>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</si>
  <si>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</si>
  <si>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</si>
  <si>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</si>
  <si>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</si>
  <si>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</si>
  <si>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</si>
  <si>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</si>
  <si>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</si>
  <si>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</si>
  <si>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</si>
  <si>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</si>
  <si>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</si>
  <si>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</si>
  <si>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</si>
  <si>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</si>
  <si>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</si>
  <si>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</si>
  <si>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</si>
  <si>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</si>
  <si>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</si>
  <si>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</si>
  <si>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</si>
  <si>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</si>
  <si>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</si>
  <si>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</si>
  <si>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</si>
  <si>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</si>
  <si>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</si>
  <si>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</si>
  <si>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</si>
  <si>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</si>
  <si>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</si>
  <si>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</si>
  <si>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</si>
  <si>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</si>
  <si>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</si>
  <si>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</si>
  <si>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</si>
  <si>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</si>
  <si>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</si>
  <si>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</si>
  <si>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</si>
  <si>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</si>
  <si>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</si>
  <si>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</si>
  <si>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</si>
  <si>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</si>
  <si>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</si>
  <si>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</si>
  <si>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清瀬市</t>
  </si>
  <si>
    <t>クレア市営駐車場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</si>
  <si>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</si>
  <si>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</si>
  <si>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</si>
  <si>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</si>
  <si>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</si>
  <si>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</si>
  <si>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</si>
  <si>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</si>
  <si>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</si>
  <si>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</si>
  <si>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</si>
  <si>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</si>
  <si>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</si>
  <si>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</si>
  <si>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</si>
  <si>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</si>
  <si>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①収益的収支比率は、従前より概ね100%付近で安定していたが、平成29年度を以て駐車場の当初建設資金の元利償還が完了し、平成30年度以降は地方債償還金が無くなったため、数値が向上した。
②、③は、一般会計からの繰入金が無いため、数値は０となっている。
④売上高ＧＯＰ比率は、平均値より高い数値で堅調に推移している。
⑤ＥＢＩＴＤＡは、平均値より高い数値で堅調に推移している。</t>
    <rPh sb="1" eb="4">
      <t>シュウエキテキ</t>
    </rPh>
    <rPh sb="4" eb="6">
      <t>シュウシ</t>
    </rPh>
    <rPh sb="6" eb="8">
      <t>ヒリツ</t>
    </rPh>
    <rPh sb="10" eb="12">
      <t>ジュウゼン</t>
    </rPh>
    <rPh sb="14" eb="15">
      <t>オオム</t>
    </rPh>
    <rPh sb="20" eb="22">
      <t>フキン</t>
    </rPh>
    <rPh sb="23" eb="25">
      <t>アンテイ</t>
    </rPh>
    <rPh sb="31" eb="33">
      <t>ヘイセイ</t>
    </rPh>
    <rPh sb="35" eb="37">
      <t>ネンド</t>
    </rPh>
    <rPh sb="38" eb="39">
      <t>モッ</t>
    </rPh>
    <rPh sb="40" eb="43">
      <t>チュウシャジョウ</t>
    </rPh>
    <rPh sb="44" eb="46">
      <t>トウショ</t>
    </rPh>
    <rPh sb="46" eb="48">
      <t>ケンセツ</t>
    </rPh>
    <rPh sb="48" eb="50">
      <t>シキン</t>
    </rPh>
    <rPh sb="51" eb="53">
      <t>ガンリ</t>
    </rPh>
    <rPh sb="53" eb="55">
      <t>ショウカン</t>
    </rPh>
    <rPh sb="56" eb="58">
      <t>カンリョウ</t>
    </rPh>
    <rPh sb="60" eb="62">
      <t>ヘイセイ</t>
    </rPh>
    <rPh sb="64" eb="66">
      <t>ネンド</t>
    </rPh>
    <rPh sb="66" eb="68">
      <t>イコウ</t>
    </rPh>
    <rPh sb="69" eb="72">
      <t>チホウサイ</t>
    </rPh>
    <rPh sb="72" eb="75">
      <t>ショウカンキン</t>
    </rPh>
    <rPh sb="76" eb="77">
      <t>ナ</t>
    </rPh>
    <rPh sb="84" eb="86">
      <t>スウチ</t>
    </rPh>
    <rPh sb="87" eb="89">
      <t>コウジョウ</t>
    </rPh>
    <rPh sb="98" eb="100">
      <t>イッパン</t>
    </rPh>
    <rPh sb="100" eb="102">
      <t>カイケイ</t>
    </rPh>
    <rPh sb="105" eb="107">
      <t>クリイレ</t>
    </rPh>
    <rPh sb="107" eb="108">
      <t>キン</t>
    </rPh>
    <rPh sb="109" eb="110">
      <t>ナ</t>
    </rPh>
    <rPh sb="114" eb="116">
      <t>スウチ</t>
    </rPh>
    <rPh sb="127" eb="129">
      <t>ウリアゲ</t>
    </rPh>
    <rPh sb="129" eb="130">
      <t>ダカ</t>
    </rPh>
    <rPh sb="133" eb="135">
      <t>ヒリツ</t>
    </rPh>
    <rPh sb="137" eb="140">
      <t>ヘイキンチ</t>
    </rPh>
    <rPh sb="142" eb="143">
      <t>タカ</t>
    </rPh>
    <rPh sb="144" eb="146">
      <t>スウチ</t>
    </rPh>
    <rPh sb="147" eb="149">
      <t>ケンチョウ</t>
    </rPh>
    <rPh sb="150" eb="152">
      <t>スイイ</t>
    </rPh>
    <rPh sb="167" eb="170">
      <t>ヘイキンチ</t>
    </rPh>
    <rPh sb="172" eb="173">
      <t>タカ</t>
    </rPh>
    <rPh sb="174" eb="176">
      <t>スウチ</t>
    </rPh>
    <rPh sb="177" eb="179">
      <t>ケンチョウ</t>
    </rPh>
    <rPh sb="180" eb="182">
      <t>スイイ</t>
    </rPh>
    <phoneticPr fontId="5"/>
  </si>
  <si>
    <t>⑥は該当なし。
⑦敷地の地価は、鉄道駅に至近な立地条件が反映されている。
⑧設備投資見込額は、「清瀬市駐車場事業経営戦略（令和3年度～令和12年度）」に定める「投資・財政計画」に基づき算出した。令和3年度に大規模修繕の調査・設計委託を実施し、その結果をふまえて令和4年度以降に計画的に必要な修繕を実施予定である。
⑨は該当なし。
⑩企業債残高対料金収入比率は、平成29年度を以て駐車場の当初建設資金の元利償還が完了したため、それ以降の数値は０となっている。</t>
    <rPh sb="2" eb="4">
      <t>ガイトウ</t>
    </rPh>
    <rPh sb="9" eb="11">
      <t>シキチ</t>
    </rPh>
    <rPh sb="12" eb="14">
      <t>チカ</t>
    </rPh>
    <rPh sb="16" eb="18">
      <t>テツドウ</t>
    </rPh>
    <rPh sb="18" eb="19">
      <t>エキ</t>
    </rPh>
    <rPh sb="20" eb="22">
      <t>シキン</t>
    </rPh>
    <rPh sb="23" eb="25">
      <t>リッチ</t>
    </rPh>
    <rPh sb="25" eb="27">
      <t>ジョウケン</t>
    </rPh>
    <rPh sb="28" eb="30">
      <t>ハンエイ</t>
    </rPh>
    <rPh sb="38" eb="40">
      <t>セツビ</t>
    </rPh>
    <rPh sb="40" eb="42">
      <t>トウシ</t>
    </rPh>
    <rPh sb="42" eb="44">
      <t>ミコミ</t>
    </rPh>
    <rPh sb="44" eb="45">
      <t>ガク</t>
    </rPh>
    <rPh sb="48" eb="51">
      <t>キヨセシ</t>
    </rPh>
    <rPh sb="51" eb="54">
      <t>チュウシャジョウ</t>
    </rPh>
    <rPh sb="54" eb="56">
      <t>ジギョウ</t>
    </rPh>
    <rPh sb="56" eb="60">
      <t>ケイエイセンリャク</t>
    </rPh>
    <rPh sb="61" eb="63">
      <t>レイワ</t>
    </rPh>
    <rPh sb="64" eb="66">
      <t>ネンド</t>
    </rPh>
    <rPh sb="67" eb="69">
      <t>レイワ</t>
    </rPh>
    <rPh sb="71" eb="73">
      <t>ネンド</t>
    </rPh>
    <rPh sb="76" eb="77">
      <t>サダ</t>
    </rPh>
    <rPh sb="80" eb="82">
      <t>トウシ</t>
    </rPh>
    <rPh sb="83" eb="85">
      <t>ザイセイ</t>
    </rPh>
    <rPh sb="85" eb="87">
      <t>ケイカク</t>
    </rPh>
    <rPh sb="89" eb="90">
      <t>モト</t>
    </rPh>
    <rPh sb="92" eb="94">
      <t>サンシュツ</t>
    </rPh>
    <rPh sb="97" eb="99">
      <t>レイワ</t>
    </rPh>
    <rPh sb="100" eb="102">
      <t>ネンド</t>
    </rPh>
    <rPh sb="103" eb="106">
      <t>ダイキボ</t>
    </rPh>
    <rPh sb="106" eb="108">
      <t>シュウゼン</t>
    </rPh>
    <rPh sb="109" eb="111">
      <t>チョウサ</t>
    </rPh>
    <rPh sb="112" eb="114">
      <t>セッケイ</t>
    </rPh>
    <rPh sb="114" eb="116">
      <t>イタク</t>
    </rPh>
    <rPh sb="117" eb="119">
      <t>ジッシ</t>
    </rPh>
    <rPh sb="123" eb="125">
      <t>ケッカ</t>
    </rPh>
    <rPh sb="130" eb="132">
      <t>レイワ</t>
    </rPh>
    <rPh sb="133" eb="135">
      <t>ネンド</t>
    </rPh>
    <rPh sb="135" eb="137">
      <t>イコウ</t>
    </rPh>
    <rPh sb="138" eb="141">
      <t>ケイカクテキ</t>
    </rPh>
    <rPh sb="142" eb="144">
      <t>ヒツヨウ</t>
    </rPh>
    <rPh sb="145" eb="147">
      <t>シュウゼン</t>
    </rPh>
    <rPh sb="148" eb="150">
      <t>ジッシ</t>
    </rPh>
    <rPh sb="150" eb="152">
      <t>ヨテイ</t>
    </rPh>
    <rPh sb="159" eb="161">
      <t>ガイトウ</t>
    </rPh>
    <rPh sb="166" eb="168">
      <t>キギョウ</t>
    </rPh>
    <rPh sb="168" eb="169">
      <t>サイ</t>
    </rPh>
    <rPh sb="169" eb="171">
      <t>ザンダカ</t>
    </rPh>
    <rPh sb="171" eb="172">
      <t>タイ</t>
    </rPh>
    <rPh sb="172" eb="174">
      <t>リョウキン</t>
    </rPh>
    <rPh sb="174" eb="176">
      <t>シュウニュウ</t>
    </rPh>
    <rPh sb="176" eb="178">
      <t>ヒリツ</t>
    </rPh>
    <rPh sb="214" eb="216">
      <t>イコウ</t>
    </rPh>
    <rPh sb="217" eb="219">
      <t>スウチ</t>
    </rPh>
    <phoneticPr fontId="5"/>
  </si>
  <si>
    <t>⑪稼働率は、平均値より高い数値で堅調に推移している。</t>
    <rPh sb="1" eb="3">
      <t>カドウ</t>
    </rPh>
    <rPh sb="3" eb="4">
      <t>リツ</t>
    </rPh>
    <rPh sb="6" eb="9">
      <t>ヘイキンチ</t>
    </rPh>
    <rPh sb="11" eb="12">
      <t>タカ</t>
    </rPh>
    <rPh sb="13" eb="15">
      <t>スウチ</t>
    </rPh>
    <rPh sb="16" eb="18">
      <t>ケンチョウ</t>
    </rPh>
    <rPh sb="19" eb="21">
      <t>スイイ</t>
    </rPh>
    <phoneticPr fontId="5"/>
  </si>
  <si>
    <t>　大型商業施設に隣接し、鉄道駅に直結する利便性の高い大規模駐車場であり、清瀬市の主要な交通施設として順調に経営している。
　平成28年度より、指定管理者から大手駐車場運営企業に業務の一部を再委託し、24時間営業化、車貸しサービスの開始等により更なる利便性の向上に努めている。
　平成7年度の運営開始から令和2年度で25年が経過し、予防保全の観点から施設管理を行うため、令和3年度に大規模修繕の調査・設計委託を実施し、その結果をふまえて令和4年度以降に計画的に必要な修繕を実施予定である。</t>
    <rPh sb="1" eb="3">
      <t>オオガタ</t>
    </rPh>
    <rPh sb="3" eb="5">
      <t>ショウギョウ</t>
    </rPh>
    <rPh sb="5" eb="7">
      <t>シセツ</t>
    </rPh>
    <rPh sb="8" eb="10">
      <t>リンセツ</t>
    </rPh>
    <rPh sb="12" eb="14">
      <t>テツドウ</t>
    </rPh>
    <rPh sb="14" eb="15">
      <t>エキ</t>
    </rPh>
    <rPh sb="16" eb="18">
      <t>チョッケツ</t>
    </rPh>
    <rPh sb="20" eb="23">
      <t>リベンセイ</t>
    </rPh>
    <rPh sb="24" eb="25">
      <t>タカ</t>
    </rPh>
    <rPh sb="26" eb="29">
      <t>ダイキボ</t>
    </rPh>
    <rPh sb="29" eb="32">
      <t>チュウシャジョウ</t>
    </rPh>
    <rPh sb="36" eb="39">
      <t>キヨセシ</t>
    </rPh>
    <rPh sb="40" eb="42">
      <t>シュヨウ</t>
    </rPh>
    <rPh sb="43" eb="45">
      <t>コウツウ</t>
    </rPh>
    <rPh sb="45" eb="47">
      <t>シセツ</t>
    </rPh>
    <rPh sb="50" eb="52">
      <t>ジュンチョウ</t>
    </rPh>
    <rPh sb="53" eb="55">
      <t>ケイエイ</t>
    </rPh>
    <rPh sb="62" eb="64">
      <t>ヘイセイ</t>
    </rPh>
    <rPh sb="66" eb="68">
      <t>ネンド</t>
    </rPh>
    <rPh sb="71" eb="73">
      <t>シテイ</t>
    </rPh>
    <rPh sb="73" eb="76">
      <t>カンリシャ</t>
    </rPh>
    <rPh sb="78" eb="80">
      <t>オオテ</t>
    </rPh>
    <rPh sb="80" eb="83">
      <t>チュウシャジョウ</t>
    </rPh>
    <rPh sb="83" eb="85">
      <t>ウンエイ</t>
    </rPh>
    <rPh sb="85" eb="87">
      <t>キギョウ</t>
    </rPh>
    <rPh sb="88" eb="90">
      <t>ギョウム</t>
    </rPh>
    <rPh sb="91" eb="93">
      <t>イチブ</t>
    </rPh>
    <rPh sb="94" eb="97">
      <t>サイイタク</t>
    </rPh>
    <rPh sb="101" eb="103">
      <t>ジカン</t>
    </rPh>
    <rPh sb="103" eb="105">
      <t>エイギョウ</t>
    </rPh>
    <rPh sb="105" eb="106">
      <t>カ</t>
    </rPh>
    <rPh sb="107" eb="108">
      <t>クルマ</t>
    </rPh>
    <rPh sb="108" eb="109">
      <t>カ</t>
    </rPh>
    <rPh sb="115" eb="117">
      <t>カイシ</t>
    </rPh>
    <rPh sb="117" eb="118">
      <t>トウ</t>
    </rPh>
    <rPh sb="121" eb="122">
      <t>サラ</t>
    </rPh>
    <rPh sb="124" eb="127">
      <t>リベンセイ</t>
    </rPh>
    <rPh sb="128" eb="130">
      <t>コウジョウ</t>
    </rPh>
    <rPh sb="131" eb="132">
      <t>ツト</t>
    </rPh>
    <rPh sb="139" eb="141">
      <t>ヘイセイ</t>
    </rPh>
    <rPh sb="142" eb="144">
      <t>ネンド</t>
    </rPh>
    <rPh sb="145" eb="147">
      <t>ウンエイ</t>
    </rPh>
    <rPh sb="147" eb="149">
      <t>カイシ</t>
    </rPh>
    <rPh sb="151" eb="153">
      <t>レイワ</t>
    </rPh>
    <rPh sb="154" eb="156">
      <t>ネンド</t>
    </rPh>
    <rPh sb="159" eb="160">
      <t>ネン</t>
    </rPh>
    <rPh sb="161" eb="163">
      <t>ケイカ</t>
    </rPh>
    <rPh sb="165" eb="167">
      <t>ヨボウ</t>
    </rPh>
    <rPh sb="167" eb="169">
      <t>ホゼン</t>
    </rPh>
    <rPh sb="170" eb="172">
      <t>カンテン</t>
    </rPh>
    <rPh sb="174" eb="176">
      <t>シセツ</t>
    </rPh>
    <rPh sb="176" eb="178">
      <t>カンリ</t>
    </rPh>
    <rPh sb="179" eb="180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</si>
</sst>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106.8</c:v>
                </c:pt>
                <c:pt idx="1">
                  <c:v>95.3</c:v>
                </c:pt>
                <c:pt idx="2">
                  <c:v>206.3</c:v>
                </c:pt>
                <c:pt idx="3">
                  <c:v>175.2</c:v>
                </c:pt>
                <c:pt idx="4">
                  <c:v>239.7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B-40A9-98A9-569EE016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218.3</c:v>
                </c:pt>
                <c:pt idx="2">
                  <c:v>255.1</c:v>
                </c:pt>
                <c:pt idx="3">
                  <c:v>225.1</c:v>
                </c:pt>
                <c:pt idx="4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B-40A9-98A9-569EE016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49.9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6-435F-9D01-A939F99B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283.7</c:v>
                </c:pt>
                <c:pt idx="1">
                  <c:v>263.39999999999998</c:v>
                </c:pt>
                <c:pt idx="2">
                  <c:v>178.3</c:v>
                </c:pt>
                <c:pt idx="3">
                  <c:v>1310.7</c:v>
                </c:pt>
                <c:pt idx="4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6-435F-9D01-A939F99B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48-42C1-B545-B389CE2F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2C1-B545-B389CE2F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75C-450B-8B95-35CA7669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C-450B-8B95-35CA7669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A-48D4-884B-04FD80E9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3.5</c:v>
                </c:pt>
                <c:pt idx="2">
                  <c:v>3.8</c:v>
                </c:pt>
                <c:pt idx="3">
                  <c:v>3.2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A-48D4-884B-04FD80E9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7-4D94-8D52-1EC5391B0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27</c:v>
                </c:pt>
                <c:pt idx="3">
                  <c:v>14</c:v>
                </c:pt>
                <c:pt idx="4">
                  <c:v>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7-4D94-8D52-1EC5391B0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244.9</c:v>
                </c:pt>
                <c:pt idx="1">
                  <c:v>240.4</c:v>
                </c:pt>
                <c:pt idx="2">
                  <c:v>232.8</c:v>
                </c:pt>
                <c:pt idx="3">
                  <c:v>221.5</c:v>
                </c:pt>
                <c:pt idx="4">
                  <c:v>217.1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A-43AA-8FA7-B3286516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135.6</c:v>
                </c:pt>
                <c:pt idx="1">
                  <c:v>134.5</c:v>
                </c:pt>
                <c:pt idx="2">
                  <c:v>134.9</c:v>
                </c:pt>
                <c:pt idx="3">
                  <c:v>129.9</c:v>
                </c:pt>
                <c:pt idx="4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A-43AA-8FA7-B3286516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52.6</c:v>
                </c:pt>
                <c:pt idx="2">
                  <c:v>55.4</c:v>
                </c:pt>
                <c:pt idx="3">
                  <c:v>47.1</c:v>
                </c:pt>
                <c:pt idx="4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A-49EB-9F0E-BE3B9D08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27.9</c:v>
                </c:pt>
                <c:pt idx="1">
                  <c:v>30.9</c:v>
                </c:pt>
                <c:pt idx="2">
                  <c:v>32.4</c:v>
                </c:pt>
                <c:pt idx="3">
                  <c:v>13.1</c:v>
                </c:pt>
                <c:pt idx="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A-49EB-9F0E-BE3B9D08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72454</c:v>
                </c:pt>
                <c:pt idx="1">
                  <c:v>64018</c:v>
                </c:pt>
                <c:pt idx="2">
                  <c:v>61439</c:v>
                </c:pt>
                <c:pt idx="3">
                  <c:v>49085</c:v>
                </c:pt>
                <c:pt idx="4">
                  <c:v>57528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2CF-BB18-10AB21A6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19504</c:v>
                </c:pt>
                <c:pt idx="1">
                  <c:v>18068</c:v>
                </c:pt>
                <c:pt idx="2">
                  <c:v>25902</c:v>
                </c:pt>
                <c:pt idx="3">
                  <c:v>23067</c:v>
                </c:pt>
                <c:pt idx="4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A-42CF-BB18-10AB21A6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U49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東京都清瀬市　クレア市営駐車場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
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
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
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
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
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
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
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
データ!J7</f>
        <v>
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
データ!K7</f>
        <v>
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
データ!L7</f>
        <v>
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
データ!M7</f>
        <v>
Ａ１Ｂ１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
データ!N7</f>
        <v>
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
データ!S7</f>
        <v>
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
データ!T7</f>
        <v>
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
データ!U7</f>
        <v>
8219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
10</v>
      </c>
      <c r="NE8" s="132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
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
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
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
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
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
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
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
19</v>
      </c>
      <c r="NE9" s="117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
データ!O7</f>
        <v>
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
120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
データ!Q7</f>
        <v>
立体式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
データ!R7</f>
        <v>
25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
データ!V7</f>
        <v>
246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
データ!W7</f>
        <v>
300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
データ!X7</f>
        <v>
利用料金制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
21</v>
      </c>
      <c r="NE10" s="130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
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
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
データ!Y7</f>
        <v>
106.8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95.3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206.3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175.2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239.7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
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
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
データ!DK7</f>
        <v>
244.9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240.4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232.8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221.5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217.1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
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
データ!AD7</f>
        <v>
156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218.3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255.1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225.1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130.80000000000001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
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
データ!AO7</f>
        <v>
5.6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3.8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3.2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9.5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
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
データ!DP7</f>
        <v>
135.6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134.5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134.9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129.9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105.7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
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
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
データ!AU7</f>
        <v>
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
データ!AV7</f>
        <v>
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
データ!AW7</f>
        <v>
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
データ!AX7</f>
        <v>
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
データ!AY7</f>
        <v>
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
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
データ!BF7</f>
        <v>
59.7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52.6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55.4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47.1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62.3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
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
データ!BQ7</f>
        <v>
72454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
データ!BR7</f>
        <v>
64018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
データ!BS7</f>
        <v>
61439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
データ!BT7</f>
        <v>
49085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
データ!BU7</f>
        <v>
57528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
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
データ!AZ7</f>
        <v>
40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
データ!BA7</f>
        <v>
28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
データ!BB7</f>
        <v>
27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
データ!BC7</f>
        <v>
14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
データ!BD7</f>
        <v>
4426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
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
データ!BK7</f>
        <v>
27.9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30.9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32.4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13.1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-0.7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
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
データ!BV7</f>
        <v>
19504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
データ!BW7</f>
        <v>
18068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
データ!BX7</f>
        <v>
25902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
データ!BY7</f>
        <v>
23067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
データ!BZ7</f>
        <v>
4197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
データ!CM7</f>
        <v>
298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
データ!$B$11</f>
        <v>
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
データ!$C$11</f>
        <v>
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
データ!$D$11</f>
        <v>
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
データ!$E$11</f>
        <v>
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
データ!$F$11</f>
        <v>
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
データ!CN7</f>
        <v>
44825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
データ!$B$11</f>
        <v>
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
データ!$C$11</f>
        <v>
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
データ!$D$11</f>
        <v>
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
データ!$E$11</f>
        <v>
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
データ!$F$11</f>
        <v>
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
データ!$B$11</f>
        <v>
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
データ!$C$11</f>
        <v>
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
データ!$D$11</f>
        <v>
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
データ!$E$11</f>
        <v>
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
データ!$F$11</f>
        <v>
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49.9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283.7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263.39999999999998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178.3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1310.7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110.8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FsYUA6bGapB2IL93xEdQ572Ii/qDfqHPiF9nT6jgOWTLorkO4rmZrDZVkgP7ex0CHTRlSZCj3AvZE3u/JMqzw==" saltValue="A0ZwVhgOt+oUMXDTjU4EY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6" t="s">
        <v>
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
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
65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
66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
67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
68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
69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
70</v>
      </c>
      <c r="CN4" s="141" t="s">
        <v>
71</v>
      </c>
      <c r="CO4" s="143" t="s">
        <v>
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
73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
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90</v>
      </c>
      <c r="AK5" s="59" t="s">
        <v>
101</v>
      </c>
      <c r="AL5" s="59" t="s">
        <v>
102</v>
      </c>
      <c r="AM5" s="59" t="s">
        <v>
93</v>
      </c>
      <c r="AN5" s="59" t="s">
        <v>
94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90</v>
      </c>
      <c r="AV5" s="59" t="s">
        <v>
101</v>
      </c>
      <c r="AW5" s="59" t="s">
        <v>
92</v>
      </c>
      <c r="AX5" s="59" t="s">
        <v>
103</v>
      </c>
      <c r="AY5" s="59" t="s">
        <v>
94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90</v>
      </c>
      <c r="BG5" s="59" t="s">
        <v>
91</v>
      </c>
      <c r="BH5" s="59" t="s">
        <v>
92</v>
      </c>
      <c r="BI5" s="59" t="s">
        <v>
93</v>
      </c>
      <c r="BJ5" s="59" t="s">
        <v>
94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104</v>
      </c>
      <c r="BR5" s="59" t="s">
        <v>
101</v>
      </c>
      <c r="BS5" s="59" t="s">
        <v>
92</v>
      </c>
      <c r="BT5" s="59" t="s">
        <v>
93</v>
      </c>
      <c r="BU5" s="59" t="s">
        <v>
94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105</v>
      </c>
      <c r="CC5" s="59" t="s">
        <v>
101</v>
      </c>
      <c r="CD5" s="59" t="s">
        <v>
92</v>
      </c>
      <c r="CE5" s="59" t="s">
        <v>
93</v>
      </c>
      <c r="CF5" s="59" t="s">
        <v>
94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42"/>
      <c r="CN5" s="142"/>
      <c r="CO5" s="59" t="s">
        <v>
90</v>
      </c>
      <c r="CP5" s="59" t="s">
        <v>
101</v>
      </c>
      <c r="CQ5" s="59" t="s">
        <v>
106</v>
      </c>
      <c r="CR5" s="59" t="s">
        <v>
93</v>
      </c>
      <c r="CS5" s="59" t="s">
        <v>
94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90</v>
      </c>
      <c r="DA5" s="59" t="s">
        <v>
101</v>
      </c>
      <c r="DB5" s="59" t="s">
        <v>
102</v>
      </c>
      <c r="DC5" s="59" t="s">
        <v>
103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90</v>
      </c>
      <c r="DL5" s="59" t="s">
        <v>
101</v>
      </c>
      <c r="DM5" s="59" t="s">
        <v>
102</v>
      </c>
      <c r="DN5" s="59" t="s">
        <v>
93</v>
      </c>
      <c r="DO5" s="59" t="s">
        <v>
94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15">
      <c r="A6" s="49" t="s">
        <v>
107</v>
      </c>
      <c r="B6" s="60">
        <f>
B8</f>
        <v>
2020</v>
      </c>
      <c r="C6" s="60">
        <f t="shared" ref="C6:X6" si="1">
C8</f>
        <v>
132217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東京都清瀬市</v>
      </c>
      <c r="I6" s="60" t="str">
        <f t="shared" si="1"/>
        <v>
クレア市営駐車場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Ａ１Ｂ１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都市計画駐車場</v>
      </c>
      <c r="Q6" s="62" t="str">
        <f t="shared" si="1"/>
        <v>
立体式</v>
      </c>
      <c r="R6" s="63">
        <f t="shared" si="1"/>
        <v>
25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8219</v>
      </c>
      <c r="V6" s="63">
        <f t="shared" si="1"/>
        <v>
246</v>
      </c>
      <c r="W6" s="63">
        <f t="shared" si="1"/>
        <v>
300</v>
      </c>
      <c r="X6" s="62" t="str">
        <f t="shared" si="1"/>
        <v>
利用料金制</v>
      </c>
      <c r="Y6" s="64">
        <f>
IF(Y8="-",NA(),Y8)</f>
        <v>
106.8</v>
      </c>
      <c r="Z6" s="64">
        <f t="shared" ref="Z6:AH6" si="2">
IF(Z8="-",NA(),Z8)</f>
        <v>
95.3</v>
      </c>
      <c r="AA6" s="64">
        <f t="shared" si="2"/>
        <v>
206.3</v>
      </c>
      <c r="AB6" s="64">
        <f t="shared" si="2"/>
        <v>
175.2</v>
      </c>
      <c r="AC6" s="64">
        <f t="shared" si="2"/>
        <v>
239.7</v>
      </c>
      <c r="AD6" s="64">
        <f t="shared" si="2"/>
        <v>
156</v>
      </c>
      <c r="AE6" s="64">
        <f t="shared" si="2"/>
        <v>
218.3</v>
      </c>
      <c r="AF6" s="64">
        <f t="shared" si="2"/>
        <v>
255.1</v>
      </c>
      <c r="AG6" s="64">
        <f t="shared" si="2"/>
        <v>
225.1</v>
      </c>
      <c r="AH6" s="64">
        <f t="shared" si="2"/>
        <v>
130.80000000000001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5.6</v>
      </c>
      <c r="AP6" s="64">
        <f t="shared" si="3"/>
        <v>
3.5</v>
      </c>
      <c r="AQ6" s="64">
        <f t="shared" si="3"/>
        <v>
3.8</v>
      </c>
      <c r="AR6" s="64">
        <f t="shared" si="3"/>
        <v>
3.2</v>
      </c>
      <c r="AS6" s="64">
        <f t="shared" si="3"/>
        <v>
9.5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40</v>
      </c>
      <c r="BA6" s="65">
        <f t="shared" si="4"/>
        <v>
28</v>
      </c>
      <c r="BB6" s="65">
        <f t="shared" si="4"/>
        <v>
27</v>
      </c>
      <c r="BC6" s="65">
        <f t="shared" si="4"/>
        <v>
14</v>
      </c>
      <c r="BD6" s="65">
        <f t="shared" si="4"/>
        <v>
4426</v>
      </c>
      <c r="BE6" s="63" t="str">
        <f>
IF(BE8="-","",IF(BE8="-","【-】","【"&amp;SUBSTITUTE(TEXT(BE8,"#,##0"),"-","△")&amp;"】"))</f>
        <v>
【2,345】</v>
      </c>
      <c r="BF6" s="64">
        <f>
IF(BF8="-",NA(),BF8)</f>
        <v>
59.7</v>
      </c>
      <c r="BG6" s="64">
        <f t="shared" ref="BG6:BO6" si="5">
IF(BG8="-",NA(),BG8)</f>
        <v>
52.6</v>
      </c>
      <c r="BH6" s="64">
        <f t="shared" si="5"/>
        <v>
55.4</v>
      </c>
      <c r="BI6" s="64">
        <f t="shared" si="5"/>
        <v>
47.1</v>
      </c>
      <c r="BJ6" s="64">
        <f t="shared" si="5"/>
        <v>
62.3</v>
      </c>
      <c r="BK6" s="64">
        <f t="shared" si="5"/>
        <v>
27.9</v>
      </c>
      <c r="BL6" s="64">
        <f t="shared" si="5"/>
        <v>
30.9</v>
      </c>
      <c r="BM6" s="64">
        <f t="shared" si="5"/>
        <v>
32.4</v>
      </c>
      <c r="BN6" s="64">
        <f t="shared" si="5"/>
        <v>
13.1</v>
      </c>
      <c r="BO6" s="64">
        <f t="shared" si="5"/>
        <v>
-0.7</v>
      </c>
      <c r="BP6" s="61" t="str">
        <f>
IF(BP8="-","",IF(BP8="-","【-】","【"&amp;SUBSTITUTE(TEXT(BP8,"#,##0.0"),"-","△")&amp;"】"))</f>
        <v>
【△65.9】</v>
      </c>
      <c r="BQ6" s="65">
        <f>
IF(BQ8="-",NA(),BQ8)</f>
        <v>
72454</v>
      </c>
      <c r="BR6" s="65">
        <f t="shared" ref="BR6:BZ6" si="6">
IF(BR8="-",NA(),BR8)</f>
        <v>
64018</v>
      </c>
      <c r="BS6" s="65">
        <f t="shared" si="6"/>
        <v>
61439</v>
      </c>
      <c r="BT6" s="65">
        <f t="shared" si="6"/>
        <v>
49085</v>
      </c>
      <c r="BU6" s="65">
        <f t="shared" si="6"/>
        <v>
57528</v>
      </c>
      <c r="BV6" s="65">
        <f t="shared" si="6"/>
        <v>
19504</v>
      </c>
      <c r="BW6" s="65">
        <f t="shared" si="6"/>
        <v>
18068</v>
      </c>
      <c r="BX6" s="65">
        <f t="shared" si="6"/>
        <v>
25902</v>
      </c>
      <c r="BY6" s="65">
        <f t="shared" si="6"/>
        <v>
23067</v>
      </c>
      <c r="BZ6" s="65">
        <f t="shared" si="6"/>
        <v>
4197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108</v>
      </c>
      <c r="CM6" s="63">
        <f t="shared" ref="CM6:CN6" si="7">
CM8</f>
        <v>
298</v>
      </c>
      <c r="CN6" s="63">
        <f t="shared" si="7"/>
        <v>
44825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108</v>
      </c>
      <c r="CZ6" s="64">
        <f>
IF(CZ8="-",NA(),CZ8)</f>
        <v>
49.9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283.7</v>
      </c>
      <c r="DF6" s="64">
        <f t="shared" si="8"/>
        <v>
263.39999999999998</v>
      </c>
      <c r="DG6" s="64">
        <f t="shared" si="8"/>
        <v>
178.3</v>
      </c>
      <c r="DH6" s="64">
        <f t="shared" si="8"/>
        <v>
1310.7</v>
      </c>
      <c r="DI6" s="64">
        <f t="shared" si="8"/>
        <v>
110.8</v>
      </c>
      <c r="DJ6" s="61" t="str">
        <f>
IF(DJ8="-","",IF(DJ8="-","【-】","【"&amp;SUBSTITUTE(TEXT(DJ8,"#,##0.0"),"-","△")&amp;"】"))</f>
        <v>
【183.4】</v>
      </c>
      <c r="DK6" s="64">
        <f>
IF(DK8="-",NA(),DK8)</f>
        <v>
244.9</v>
      </c>
      <c r="DL6" s="64">
        <f t="shared" ref="DL6:DT6" si="9">
IF(DL8="-",NA(),DL8)</f>
        <v>
240.4</v>
      </c>
      <c r="DM6" s="64">
        <f t="shared" si="9"/>
        <v>
232.8</v>
      </c>
      <c r="DN6" s="64">
        <f t="shared" si="9"/>
        <v>
221.5</v>
      </c>
      <c r="DO6" s="64">
        <f t="shared" si="9"/>
        <v>
217.1</v>
      </c>
      <c r="DP6" s="64">
        <f t="shared" si="9"/>
        <v>
135.6</v>
      </c>
      <c r="DQ6" s="64">
        <f t="shared" si="9"/>
        <v>
134.5</v>
      </c>
      <c r="DR6" s="64">
        <f t="shared" si="9"/>
        <v>
134.9</v>
      </c>
      <c r="DS6" s="64">
        <f t="shared" si="9"/>
        <v>
129.9</v>
      </c>
      <c r="DT6" s="64">
        <f t="shared" si="9"/>
        <v>
105.7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15">
      <c r="A7" s="49" t="s">
        <v>
109</v>
      </c>
      <c r="B7" s="60">
        <f t="shared" ref="B7:X7" si="10">
B8</f>
        <v>
2020</v>
      </c>
      <c r="C7" s="60">
        <f t="shared" si="10"/>
        <v>
132217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清瀬市</v>
      </c>
      <c r="I7" s="60" t="str">
        <f t="shared" si="10"/>
        <v>
クレア市営駐車場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Ａ１Ｂ１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都市計画駐車場</v>
      </c>
      <c r="Q7" s="62" t="str">
        <f t="shared" si="10"/>
        <v>
立体式</v>
      </c>
      <c r="R7" s="63">
        <f t="shared" si="10"/>
        <v>
25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8219</v>
      </c>
      <c r="V7" s="63">
        <f t="shared" si="10"/>
        <v>
246</v>
      </c>
      <c r="W7" s="63">
        <f t="shared" si="10"/>
        <v>
300</v>
      </c>
      <c r="X7" s="62" t="str">
        <f t="shared" si="10"/>
        <v>
利用料金制</v>
      </c>
      <c r="Y7" s="64">
        <f>
Y8</f>
        <v>
106.8</v>
      </c>
      <c r="Z7" s="64">
        <f t="shared" ref="Z7:AH7" si="11">
Z8</f>
        <v>
95.3</v>
      </c>
      <c r="AA7" s="64">
        <f t="shared" si="11"/>
        <v>
206.3</v>
      </c>
      <c r="AB7" s="64">
        <f t="shared" si="11"/>
        <v>
175.2</v>
      </c>
      <c r="AC7" s="64">
        <f t="shared" si="11"/>
        <v>
239.7</v>
      </c>
      <c r="AD7" s="64">
        <f t="shared" si="11"/>
        <v>
156</v>
      </c>
      <c r="AE7" s="64">
        <f t="shared" si="11"/>
        <v>
218.3</v>
      </c>
      <c r="AF7" s="64">
        <f t="shared" si="11"/>
        <v>
255.1</v>
      </c>
      <c r="AG7" s="64">
        <f t="shared" si="11"/>
        <v>
225.1</v>
      </c>
      <c r="AH7" s="64">
        <f t="shared" si="11"/>
        <v>
130.80000000000001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5.6</v>
      </c>
      <c r="AP7" s="64">
        <f t="shared" si="12"/>
        <v>
3.5</v>
      </c>
      <c r="AQ7" s="64">
        <f t="shared" si="12"/>
        <v>
3.8</v>
      </c>
      <c r="AR7" s="64">
        <f t="shared" si="12"/>
        <v>
3.2</v>
      </c>
      <c r="AS7" s="64">
        <f t="shared" si="12"/>
        <v>
9.5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40</v>
      </c>
      <c r="BA7" s="65">
        <f t="shared" si="13"/>
        <v>
28</v>
      </c>
      <c r="BB7" s="65">
        <f t="shared" si="13"/>
        <v>
27</v>
      </c>
      <c r="BC7" s="65">
        <f t="shared" si="13"/>
        <v>
14</v>
      </c>
      <c r="BD7" s="65">
        <f t="shared" si="13"/>
        <v>
4426</v>
      </c>
      <c r="BE7" s="63"/>
      <c r="BF7" s="64">
        <f>
BF8</f>
        <v>
59.7</v>
      </c>
      <c r="BG7" s="64">
        <f t="shared" ref="BG7:BO7" si="14">
BG8</f>
        <v>
52.6</v>
      </c>
      <c r="BH7" s="64">
        <f t="shared" si="14"/>
        <v>
55.4</v>
      </c>
      <c r="BI7" s="64">
        <f t="shared" si="14"/>
        <v>
47.1</v>
      </c>
      <c r="BJ7" s="64">
        <f t="shared" si="14"/>
        <v>
62.3</v>
      </c>
      <c r="BK7" s="64">
        <f t="shared" si="14"/>
        <v>
27.9</v>
      </c>
      <c r="BL7" s="64">
        <f t="shared" si="14"/>
        <v>
30.9</v>
      </c>
      <c r="BM7" s="64">
        <f t="shared" si="14"/>
        <v>
32.4</v>
      </c>
      <c r="BN7" s="64">
        <f t="shared" si="14"/>
        <v>
13.1</v>
      </c>
      <c r="BO7" s="64">
        <f t="shared" si="14"/>
        <v>
-0.7</v>
      </c>
      <c r="BP7" s="61"/>
      <c r="BQ7" s="65">
        <f>
BQ8</f>
        <v>
72454</v>
      </c>
      <c r="BR7" s="65">
        <f t="shared" ref="BR7:BZ7" si="15">
BR8</f>
        <v>
64018</v>
      </c>
      <c r="BS7" s="65">
        <f t="shared" si="15"/>
        <v>
61439</v>
      </c>
      <c r="BT7" s="65">
        <f t="shared" si="15"/>
        <v>
49085</v>
      </c>
      <c r="BU7" s="65">
        <f t="shared" si="15"/>
        <v>
57528</v>
      </c>
      <c r="BV7" s="65">
        <f t="shared" si="15"/>
        <v>
19504</v>
      </c>
      <c r="BW7" s="65">
        <f t="shared" si="15"/>
        <v>
18068</v>
      </c>
      <c r="BX7" s="65">
        <f t="shared" si="15"/>
        <v>
25902</v>
      </c>
      <c r="BY7" s="65">
        <f t="shared" si="15"/>
        <v>
23067</v>
      </c>
      <c r="BZ7" s="65">
        <f t="shared" si="15"/>
        <v>
4197</v>
      </c>
      <c r="CA7" s="63"/>
      <c r="CB7" s="64" t="s">
        <v>
110</v>
      </c>
      <c r="CC7" s="64" t="s">
        <v>
110</v>
      </c>
      <c r="CD7" s="64" t="s">
        <v>
110</v>
      </c>
      <c r="CE7" s="64" t="s">
        <v>
110</v>
      </c>
      <c r="CF7" s="64" t="s">
        <v>
110</v>
      </c>
      <c r="CG7" s="64" t="s">
        <v>
110</v>
      </c>
      <c r="CH7" s="64" t="s">
        <v>
110</v>
      </c>
      <c r="CI7" s="64" t="s">
        <v>
110</v>
      </c>
      <c r="CJ7" s="64" t="s">
        <v>
110</v>
      </c>
      <c r="CK7" s="64" t="s">
        <v>
111</v>
      </c>
      <c r="CL7" s="61"/>
      <c r="CM7" s="63">
        <f>
CM8</f>
        <v>
298</v>
      </c>
      <c r="CN7" s="63">
        <f>
CN8</f>
        <v>
44825</v>
      </c>
      <c r="CO7" s="64" t="s">
        <v>
110</v>
      </c>
      <c r="CP7" s="64" t="s">
        <v>
110</v>
      </c>
      <c r="CQ7" s="64" t="s">
        <v>
110</v>
      </c>
      <c r="CR7" s="64" t="s">
        <v>
110</v>
      </c>
      <c r="CS7" s="64" t="s">
        <v>
110</v>
      </c>
      <c r="CT7" s="64" t="s">
        <v>
110</v>
      </c>
      <c r="CU7" s="64" t="s">
        <v>
110</v>
      </c>
      <c r="CV7" s="64" t="s">
        <v>
110</v>
      </c>
      <c r="CW7" s="64" t="s">
        <v>
110</v>
      </c>
      <c r="CX7" s="64" t="s">
        <v>
108</v>
      </c>
      <c r="CY7" s="61"/>
      <c r="CZ7" s="64">
        <f>
CZ8</f>
        <v>
49.9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283.7</v>
      </c>
      <c r="DF7" s="64">
        <f t="shared" si="16"/>
        <v>
263.39999999999998</v>
      </c>
      <c r="DG7" s="64">
        <f t="shared" si="16"/>
        <v>
178.3</v>
      </c>
      <c r="DH7" s="64">
        <f t="shared" si="16"/>
        <v>
1310.7</v>
      </c>
      <c r="DI7" s="64">
        <f t="shared" si="16"/>
        <v>
110.8</v>
      </c>
      <c r="DJ7" s="61"/>
      <c r="DK7" s="64">
        <f>
DK8</f>
        <v>
244.9</v>
      </c>
      <c r="DL7" s="64">
        <f t="shared" ref="DL7:DT7" si="17">
DL8</f>
        <v>
240.4</v>
      </c>
      <c r="DM7" s="64">
        <f t="shared" si="17"/>
        <v>
232.8</v>
      </c>
      <c r="DN7" s="64">
        <f t="shared" si="17"/>
        <v>
221.5</v>
      </c>
      <c r="DO7" s="64">
        <f t="shared" si="17"/>
        <v>
217.1</v>
      </c>
      <c r="DP7" s="64">
        <f t="shared" si="17"/>
        <v>
135.6</v>
      </c>
      <c r="DQ7" s="64">
        <f t="shared" si="17"/>
        <v>
134.5</v>
      </c>
      <c r="DR7" s="64">
        <f t="shared" si="17"/>
        <v>
134.9</v>
      </c>
      <c r="DS7" s="64">
        <f t="shared" si="17"/>
        <v>
129.9</v>
      </c>
      <c r="DT7" s="64">
        <f t="shared" si="17"/>
        <v>
105.7</v>
      </c>
      <c r="DU7" s="61"/>
    </row>
    <row r="8" spans="1:125" s="66" customFormat="1" x14ac:dyDescent="0.15">
      <c r="A8" s="49"/>
      <c r="B8" s="67">
        <v>
2020</v>
      </c>
      <c r="C8" s="67">
        <v>
132217</v>
      </c>
      <c r="D8" s="67">
        <v>
47</v>
      </c>
      <c r="E8" s="67">
        <v>
14</v>
      </c>
      <c r="F8" s="67">
        <v>
0</v>
      </c>
      <c r="G8" s="67">
        <v>
1</v>
      </c>
      <c r="H8" s="67" t="s">
        <v>
112</v>
      </c>
      <c r="I8" s="67" t="s">
        <v>
113</v>
      </c>
      <c r="J8" s="67" t="s">
        <v>
114</v>
      </c>
      <c r="K8" s="67" t="s">
        <v>
115</v>
      </c>
      <c r="L8" s="67" t="s">
        <v>
116</v>
      </c>
      <c r="M8" s="67" t="s">
        <v>
117</v>
      </c>
      <c r="N8" s="67" t="s">
        <v>
118</v>
      </c>
      <c r="O8" s="68" t="s">
        <v>
119</v>
      </c>
      <c r="P8" s="69" t="s">
        <v>
120</v>
      </c>
      <c r="Q8" s="69" t="s">
        <v>
121</v>
      </c>
      <c r="R8" s="70">
        <v>
25</v>
      </c>
      <c r="S8" s="69" t="s">
        <v>
122</v>
      </c>
      <c r="T8" s="69" t="s">
        <v>
123</v>
      </c>
      <c r="U8" s="70">
        <v>
8219</v>
      </c>
      <c r="V8" s="70">
        <v>
246</v>
      </c>
      <c r="W8" s="70">
        <v>
300</v>
      </c>
      <c r="X8" s="69" t="s">
        <v>
124</v>
      </c>
      <c r="Y8" s="71">
        <v>
106.8</v>
      </c>
      <c r="Z8" s="71">
        <v>
95.3</v>
      </c>
      <c r="AA8" s="71">
        <v>
206.3</v>
      </c>
      <c r="AB8" s="71">
        <v>
175.2</v>
      </c>
      <c r="AC8" s="71">
        <v>
239.7</v>
      </c>
      <c r="AD8" s="71">
        <v>
156</v>
      </c>
      <c r="AE8" s="71">
        <v>
218.3</v>
      </c>
      <c r="AF8" s="71">
        <v>
255.1</v>
      </c>
      <c r="AG8" s="71">
        <v>
225.1</v>
      </c>
      <c r="AH8" s="71">
        <v>
130.80000000000001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5.6</v>
      </c>
      <c r="AP8" s="71">
        <v>
3.5</v>
      </c>
      <c r="AQ8" s="71">
        <v>
3.8</v>
      </c>
      <c r="AR8" s="71">
        <v>
3.2</v>
      </c>
      <c r="AS8" s="71">
        <v>
9.5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40</v>
      </c>
      <c r="BA8" s="72">
        <v>
28</v>
      </c>
      <c r="BB8" s="72">
        <v>
27</v>
      </c>
      <c r="BC8" s="72">
        <v>
14</v>
      </c>
      <c r="BD8" s="72">
        <v>
4426</v>
      </c>
      <c r="BE8" s="72">
        <v>
2345</v>
      </c>
      <c r="BF8" s="71">
        <v>
59.7</v>
      </c>
      <c r="BG8" s="71">
        <v>
52.6</v>
      </c>
      <c r="BH8" s="71">
        <v>
55.4</v>
      </c>
      <c r="BI8" s="71">
        <v>
47.1</v>
      </c>
      <c r="BJ8" s="71">
        <v>
62.3</v>
      </c>
      <c r="BK8" s="71">
        <v>
27.9</v>
      </c>
      <c r="BL8" s="71">
        <v>
30.9</v>
      </c>
      <c r="BM8" s="71">
        <v>
32.4</v>
      </c>
      <c r="BN8" s="71">
        <v>
13.1</v>
      </c>
      <c r="BO8" s="71">
        <v>
-0.7</v>
      </c>
      <c r="BP8" s="68">
        <v>
-65.900000000000006</v>
      </c>
      <c r="BQ8" s="72">
        <v>
72454</v>
      </c>
      <c r="BR8" s="72">
        <v>
64018</v>
      </c>
      <c r="BS8" s="72">
        <v>
61439</v>
      </c>
      <c r="BT8" s="73">
        <v>
49085</v>
      </c>
      <c r="BU8" s="73">
        <v>
57528</v>
      </c>
      <c r="BV8" s="72">
        <v>
19504</v>
      </c>
      <c r="BW8" s="72">
        <v>
18068</v>
      </c>
      <c r="BX8" s="72">
        <v>
25902</v>
      </c>
      <c r="BY8" s="72">
        <v>
23067</v>
      </c>
      <c r="BZ8" s="72">
        <v>
4197</v>
      </c>
      <c r="CA8" s="70">
        <v>
3932</v>
      </c>
      <c r="CB8" s="71" t="s">
        <v>
116</v>
      </c>
      <c r="CC8" s="71" t="s">
        <v>
116</v>
      </c>
      <c r="CD8" s="71" t="s">
        <v>
116</v>
      </c>
      <c r="CE8" s="71" t="s">
        <v>
116</v>
      </c>
      <c r="CF8" s="71" t="s">
        <v>
116</v>
      </c>
      <c r="CG8" s="71" t="s">
        <v>
116</v>
      </c>
      <c r="CH8" s="71" t="s">
        <v>
116</v>
      </c>
      <c r="CI8" s="71" t="s">
        <v>
116</v>
      </c>
      <c r="CJ8" s="71" t="s">
        <v>
116</v>
      </c>
      <c r="CK8" s="71" t="s">
        <v>
116</v>
      </c>
      <c r="CL8" s="68" t="s">
        <v>
116</v>
      </c>
      <c r="CM8" s="70">
        <v>
298</v>
      </c>
      <c r="CN8" s="70">
        <v>
44825</v>
      </c>
      <c r="CO8" s="71" t="s">
        <v>
116</v>
      </c>
      <c r="CP8" s="71" t="s">
        <v>
116</v>
      </c>
      <c r="CQ8" s="71" t="s">
        <v>
116</v>
      </c>
      <c r="CR8" s="71" t="s">
        <v>
116</v>
      </c>
      <c r="CS8" s="71" t="s">
        <v>
116</v>
      </c>
      <c r="CT8" s="71" t="s">
        <v>
116</v>
      </c>
      <c r="CU8" s="71" t="s">
        <v>
116</v>
      </c>
      <c r="CV8" s="71" t="s">
        <v>
116</v>
      </c>
      <c r="CW8" s="71" t="s">
        <v>
116</v>
      </c>
      <c r="CX8" s="71" t="s">
        <v>
116</v>
      </c>
      <c r="CY8" s="68" t="s">
        <v>
116</v>
      </c>
      <c r="CZ8" s="71">
        <v>
49.9</v>
      </c>
      <c r="DA8" s="71">
        <v>
0</v>
      </c>
      <c r="DB8" s="71">
        <v>
0</v>
      </c>
      <c r="DC8" s="71">
        <v>
0</v>
      </c>
      <c r="DD8" s="71">
        <v>
0</v>
      </c>
      <c r="DE8" s="71">
        <v>
283.7</v>
      </c>
      <c r="DF8" s="71">
        <v>
263.39999999999998</v>
      </c>
      <c r="DG8" s="71">
        <v>
178.3</v>
      </c>
      <c r="DH8" s="71">
        <v>
1310.7</v>
      </c>
      <c r="DI8" s="71">
        <v>
110.8</v>
      </c>
      <c r="DJ8" s="68">
        <v>
183.4</v>
      </c>
      <c r="DK8" s="71">
        <v>
244.9</v>
      </c>
      <c r="DL8" s="71">
        <v>
240.4</v>
      </c>
      <c r="DM8" s="71">
        <v>
232.8</v>
      </c>
      <c r="DN8" s="71">
        <v>
221.5</v>
      </c>
      <c r="DO8" s="71">
        <v>
217.1</v>
      </c>
      <c r="DP8" s="71">
        <v>
135.6</v>
      </c>
      <c r="DQ8" s="71">
        <v>
134.5</v>
      </c>
      <c r="DR8" s="71">
        <v>
134.9</v>
      </c>
      <c r="DS8" s="71">
        <v>
129.9</v>
      </c>
      <c r="DT8" s="71">
        <v>
105.7</v>
      </c>
      <c r="DU8" s="68">
        <v>
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125</v>
      </c>
      <c r="C10" s="78" t="s">
        <v>
126</v>
      </c>
      <c r="D10" s="78" t="s">
        <v>
127</v>
      </c>
      <c r="E10" s="78" t="s">
        <v>
128</v>
      </c>
      <c r="F10" s="78" t="s">
        <v>
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清瀬市役所</cp:lastModifiedBy>
  <cp:lastPrinted>2022-01-17T05:41:29Z</cp:lastPrinted>
  <dcterms:created xsi:type="dcterms:W3CDTF">2021-12-17T06:01:38Z</dcterms:created>
  <dcterms:modified xsi:type="dcterms:W3CDTF">2022-01-17T05:41:36Z</dcterms:modified>
  <cp:category/>
</cp:coreProperties>
</file>