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7gw4aUs9+OV1E11CCKwASEHMSDfUNTy9da5Dpe6Lfj4P7BSvMoFF1Y7qEbK4g1GKBwnac3/at+KqQgpePgh5Eg==" workbookSaltValue="D1O+tNj6n/aiXwIjIf3jKA=="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<sst xmlns="http://schemas.openxmlformats.org/spreadsheetml/2006/main" count="278" uniqueCount="117">
  <si>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</si>
  <si>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</si>
  <si>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</si>
  <si>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</si>
  <si>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</si>
  <si>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</si>
  <si>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</si>
  <si>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</si>
  <si>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</si>
  <si>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</si>
  <si>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</si>
  <si>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</si>
  <si>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</si>
  <si>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</si>
  <si>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</si>
  <si>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</si>
  <si>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</si>
  <si>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</si>
  <si>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</si>
  <si>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</si>
  <si>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</si>
  <si>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</si>
  <si>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</si>
  <si>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</si>
  <si>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</si>
  <si>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</si>
  <si>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</si>
  <si>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</si>
  <si>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</si>
  <si>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</si>
  <si>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</si>
  <si>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</si>
  <si>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</si>
  <si>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</si>
  <si>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</si>
  <si>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</si>
  <si>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</si>
  <si>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</si>
  <si>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</si>
  <si>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</si>
  <si>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</si>
  <si>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</si>
  <si>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</si>
  <si>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</si>
  <si>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</si>
  <si>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</si>
  <si>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</si>
  <si>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</si>
  <si>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</si>
  <si>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</si>
  <si>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</si>
  <si>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</si>
  <si>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</si>
  <si>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</si>
  <si>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</si>
  <si>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</si>
  <si>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</si>
  <si>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</si>
  <si>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</si>
  <si>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</si>
  <si>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</si>
  <si>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</si>
  <si>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</si>
  <si>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</si>
  <si>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</si>
  <si>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</si>
  <si>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</si>
  <si>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</si>
  <si>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</si>
  <si>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</si>
  <si>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</si>
  <si>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</si>
  <si>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</si>
  <si>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</si>
  <si>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</si>
  <si>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</si>
  <si>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</si>
  <si>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</si>
  <si>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</si>
  <si>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</si>
  <si>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</si>
  <si>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</si>
  <si>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</si>
  <si>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</si>
  <si>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</si>
  <si>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</si>
  <si>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</si>
  <si>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</si>
  <si>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</si>
  <si>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</si>
  <si>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</si>
  <si>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</si>
  <si>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</si>
  <si>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</si>
  <si>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</si>
  <si>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</si>
  <si>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</si>
  <si>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</si>
  <si>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</si>
  <si>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</si>
  <si>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</si>
  <si>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</si>
  <si>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</si>
  <si>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</si>
  <si>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</si>
  <si>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</si>
  <si>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</si>
  <si>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</si>
  <si>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</si>
  <si>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</si>
  <si>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</si>
  <si>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</si>
  <si>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</si>
  <si>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</si>
  <si>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少子高齢化や節水型社会への変化などの要因により下水道使用料収入の減収が予想される一方で、老朽化した下水道施設の更新時期を迎え、下水道財政は年々厳しい状況となることが見込まれている。
　こうした状況の中、平成30年度から財務適用した公営企業会計による経営状況や資産の把握、さらに令和2年度に策定した「下水道事業経営戦略」に基づき、持続的で安定した下水道サービスを提供と健全で効率的な事業運営の実施を目指していく。</t>
    <rPh sb="1" eb="3">
      <t>ショウシ</t>
    </rPh>
    <rPh sb="3" eb="6">
      <t>コウレイカ</t>
    </rPh>
    <rPh sb="7" eb="10">
      <t>セッスイガタ</t>
    </rPh>
    <rPh sb="10" eb="12">
      <t>シャカイ</t>
    </rPh>
    <rPh sb="14" eb="16">
      <t>ヘンカ</t>
    </rPh>
    <rPh sb="19" eb="21">
      <t>ヨウイン</t>
    </rPh>
    <rPh sb="24" eb="27">
      <t>ゲスイドウ</t>
    </rPh>
    <rPh sb="27" eb="30">
      <t>シヨウリョウ</t>
    </rPh>
    <rPh sb="30" eb="32">
      <t>シュウニュウ</t>
    </rPh>
    <rPh sb="33" eb="35">
      <t>ゲンシュウ</t>
    </rPh>
    <rPh sb="36" eb="38">
      <t>ヨソウ</t>
    </rPh>
    <rPh sb="41" eb="43">
      <t>イッポウ</t>
    </rPh>
    <rPh sb="45" eb="48">
      <t>ロウキュウカ</t>
    </rPh>
    <rPh sb="50" eb="53">
      <t>ゲスイドウ</t>
    </rPh>
    <rPh sb="53" eb="55">
      <t>シセツ</t>
    </rPh>
    <rPh sb="56" eb="58">
      <t>コウシン</t>
    </rPh>
    <rPh sb="58" eb="60">
      <t>ジキ</t>
    </rPh>
    <rPh sb="61" eb="62">
      <t>ムカ</t>
    </rPh>
    <rPh sb="64" eb="67">
      <t>ゲスイドウ</t>
    </rPh>
    <rPh sb="67" eb="69">
      <t>ザイセイ</t>
    </rPh>
    <rPh sb="70" eb="72">
      <t>ネンネン</t>
    </rPh>
    <rPh sb="72" eb="73">
      <t>キビ</t>
    </rPh>
    <rPh sb="75" eb="77">
      <t>ジョウキョウ</t>
    </rPh>
    <rPh sb="83" eb="85">
      <t>ミコ</t>
    </rPh>
    <rPh sb="97" eb="99">
      <t>ジョウキョウ</t>
    </rPh>
    <rPh sb="100" eb="101">
      <t>ナカ</t>
    </rPh>
    <rPh sb="102" eb="104">
      <t>ヘイセイ</t>
    </rPh>
    <rPh sb="106" eb="108">
      <t>ネンド</t>
    </rPh>
    <rPh sb="110" eb="112">
      <t>ザイム</t>
    </rPh>
    <rPh sb="112" eb="114">
      <t>テキヨウ</t>
    </rPh>
    <rPh sb="116" eb="118">
      <t>コウエイ</t>
    </rPh>
    <rPh sb="118" eb="120">
      <t>キギョウ</t>
    </rPh>
    <rPh sb="120" eb="122">
      <t>カイケイ</t>
    </rPh>
    <rPh sb="125" eb="127">
      <t>ケイエイ</t>
    </rPh>
    <rPh sb="127" eb="129">
      <t>ジョウキョウ</t>
    </rPh>
    <rPh sb="130" eb="132">
      <t>シサン</t>
    </rPh>
    <rPh sb="133" eb="135">
      <t>ハアク</t>
    </rPh>
    <rPh sb="139" eb="141">
      <t>レイワ</t>
    </rPh>
    <rPh sb="142" eb="144">
      <t>ネンド</t>
    </rPh>
    <rPh sb="145" eb="147">
      <t>サクテイ</t>
    </rPh>
    <rPh sb="150" eb="153">
      <t>ゲスイドウ</t>
    </rPh>
    <rPh sb="153" eb="155">
      <t>ジギョウ</t>
    </rPh>
    <rPh sb="155" eb="157">
      <t>ケイエイ</t>
    </rPh>
    <rPh sb="157" eb="159">
      <t>センリャク</t>
    </rPh>
    <rPh sb="161" eb="162">
      <t>モト</t>
    </rPh>
    <rPh sb="196" eb="198">
      <t>ジッシ</t>
    </rPh>
    <rPh sb="199" eb="201">
      <t>メザ</t>
    </rPh>
    <phoneticPr fontId="4"/>
  </si>
  <si>
    <t>　本市の公共下水道は昭和51年度から整備に着手し、令和２年度末現在、全体管渠のうち約72%が30年を経過した状況となっている。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今後は調査結果を基に設計・改築工事を行っていく。併せて、市内の老朽化したマンホール蓋の交換工事を平成29年度から計画的に行っている。</t>
    <rPh sb="4" eb="6">
      <t>コウキョウ</t>
    </rPh>
    <rPh sb="10" eb="12">
      <t>ショウワ</t>
    </rPh>
    <rPh sb="14" eb="16">
      <t>ネンド</t>
    </rPh>
    <rPh sb="18" eb="20">
      <t>セイビ</t>
    </rPh>
    <rPh sb="21" eb="23">
      <t>チャクシュ</t>
    </rPh>
    <rPh sb="25" eb="27">
      <t>レイワ</t>
    </rPh>
    <rPh sb="29" eb="30">
      <t>ド</t>
    </rPh>
    <rPh sb="30" eb="31">
      <t>マツ</t>
    </rPh>
    <rPh sb="31" eb="33">
      <t>ゲンザイ</t>
    </rPh>
    <rPh sb="54" eb="56">
      <t>ジョウキョウ</t>
    </rPh>
    <rPh sb="179" eb="181">
      <t>ケイカク</t>
    </rPh>
    <rPh sb="182" eb="183">
      <t>モト</t>
    </rPh>
    <rPh sb="185" eb="188">
      <t>ロウキュウカ</t>
    </rPh>
    <rPh sb="188" eb="190">
      <t>タイサク</t>
    </rPh>
    <rPh sb="223" eb="225">
      <t>ジッシ</t>
    </rPh>
    <rPh sb="233" eb="235">
      <t>チョウサ</t>
    </rPh>
    <rPh sb="235" eb="237">
      <t>ケッカ</t>
    </rPh>
    <rPh sb="238" eb="239">
      <t>モト</t>
    </rPh>
    <rPh sb="240" eb="242">
      <t>セッケイ</t>
    </rPh>
    <rPh sb="243" eb="245">
      <t>カイチク</t>
    </rPh>
    <rPh sb="245" eb="247">
      <t>コウジ</t>
    </rPh>
    <rPh sb="248" eb="249">
      <t>オコナ</t>
    </rPh>
    <rPh sb="254" eb="255">
      <t>アワ</t>
    </rPh>
    <rPh sb="258" eb="260">
      <t>シナイ</t>
    </rPh>
    <rPh sb="278" eb="280">
      <t>ヘイセイ</t>
    </rPh>
    <rPh sb="282" eb="284">
      <t>ネンド</t>
    </rPh>
    <rPh sb="286" eb="289">
      <t>ケイカクテキ</t>
    </rPh>
    <phoneticPr fontId="4"/>
  </si>
  <si>
    <r>
      <rPr>
        <sz val="11"/>
        <rFont val="ＭＳ ゴシック"/>
        <family val="3"/>
        <charset val="128"/>
      </rPr>
      <t>各指標における令和２年度の数値を見ると</t>
    </r>
    <r>
      <rPr>
        <sz val="11"/>
        <color rgb="FFFF0000"/>
        <rFont val="ＭＳ ゴシック"/>
        <family val="3"/>
        <charset val="128"/>
      </rPr>
      <t xml:space="preserve">
</t>
    </r>
    <r>
      <rPr>
        <sz val="11"/>
        <rFont val="ＭＳ ゴシック"/>
        <family val="3"/>
        <charset val="128"/>
      </rPr>
      <t>経営の健全性・効率性を表す①経常収支比率は企業債利息支払の減少から前年度より0.4ポイント増加しており、②累積欠損金比率も0％であることから、単年度の事業収支は黒字となっており経営の健全性に問題はない。</t>
    </r>
    <r>
      <rPr>
        <sz val="11"/>
        <color rgb="FFFF0000"/>
        <rFont val="ＭＳ ゴシック"/>
        <family val="3"/>
        <charset val="128"/>
      </rPr>
      <t xml:space="preserve">
</t>
    </r>
    <r>
      <rPr>
        <sz val="11"/>
        <rFont val="ＭＳ ゴシック"/>
        <family val="3"/>
        <charset val="128"/>
      </rPr>
      <t>③流動比率は未収金の増加と企業債償還額の減少により25ポイント増加している。令和３年度には100％を超える見込みであり、その後も増加を続ける見込みとなっている。
④企業債残高対事業規模比率は全国平均や類似団体平均と比較しても大きく下回っており、事業規模に対して無理のない借入れによる事業運営を行っていることがわかる。</t>
    </r>
    <r>
      <rPr>
        <sz val="11"/>
        <color rgb="FFFF0000"/>
        <rFont val="ＭＳ ゴシック"/>
        <family val="3"/>
        <charset val="128"/>
      </rPr>
      <t xml:space="preserve">
</t>
    </r>
    <r>
      <rPr>
        <sz val="11"/>
        <rFont val="ＭＳ ゴシック"/>
        <family val="3"/>
        <charset val="128"/>
      </rPr>
      <t>⑥汚水処理原価は全国平均や類似団体平均よりも下回っているが、⑤経費回収率が100％を超えており適切な数値と言える。
⑧水洗化率についてはほぼ100％となっているものの、今後も未接続世帯の解消を図り使用料収入の確保に努める。</t>
    </r>
    <rPh sb="0" eb="3">
      <t>カクシヒョウ</t>
    </rPh>
    <rPh sb="7" eb="9">
      <t>レイワ</t>
    </rPh>
    <rPh sb="11" eb="12">
      <t>ド</t>
    </rPh>
    <rPh sb="13" eb="15">
      <t>スウチ</t>
    </rPh>
    <rPh sb="16" eb="17">
      <t>ミ</t>
    </rPh>
    <rPh sb="20" eb="22">
      <t>ケイエイ</t>
    </rPh>
    <rPh sb="23" eb="26">
      <t>ケンゼンセイ</t>
    </rPh>
    <rPh sb="27" eb="30">
      <t>コウリツセイ</t>
    </rPh>
    <rPh sb="31" eb="32">
      <t>アラワ</t>
    </rPh>
    <rPh sb="34" eb="36">
      <t>ケイジョウ</t>
    </rPh>
    <rPh sb="36" eb="38">
      <t>シュウシ</t>
    </rPh>
    <rPh sb="38" eb="40">
      <t>ヒリツ</t>
    </rPh>
    <rPh sb="41" eb="43">
      <t>キギョウ</t>
    </rPh>
    <rPh sb="43" eb="44">
      <t>サイ</t>
    </rPh>
    <rPh sb="44" eb="46">
      <t>リソク</t>
    </rPh>
    <rPh sb="46" eb="48">
      <t>シハライ</t>
    </rPh>
    <rPh sb="49" eb="51">
      <t>ゲンショウ</t>
    </rPh>
    <rPh sb="53" eb="56">
      <t>ゼンネンド</t>
    </rPh>
    <rPh sb="65" eb="67">
      <t>ゾウカ</t>
    </rPh>
    <rPh sb="73" eb="75">
      <t>ルイセキ</t>
    </rPh>
    <rPh sb="75" eb="77">
      <t>ケッソン</t>
    </rPh>
    <rPh sb="77" eb="78">
      <t>キン</t>
    </rPh>
    <rPh sb="78" eb="80">
      <t>ヒリツ</t>
    </rPh>
    <rPh sb="91" eb="94">
      <t>タンネンド</t>
    </rPh>
    <rPh sb="95" eb="97">
      <t>ジギョウ</t>
    </rPh>
    <rPh sb="97" eb="99">
      <t>シュウシ</t>
    </rPh>
    <rPh sb="100" eb="102">
      <t>クロジ</t>
    </rPh>
    <rPh sb="108" eb="110">
      <t>ケイエイ</t>
    </rPh>
    <rPh sb="111" eb="114">
      <t>ケンゼンセイ</t>
    </rPh>
    <rPh sb="115" eb="117">
      <t>モンダイ</t>
    </rPh>
    <rPh sb="123" eb="125">
      <t>リュウドウ</t>
    </rPh>
    <rPh sb="125" eb="127">
      <t>ヒリツ</t>
    </rPh>
    <rPh sb="128" eb="131">
      <t>ミシュウキン</t>
    </rPh>
    <rPh sb="132" eb="134">
      <t>ゾウカ</t>
    </rPh>
    <rPh sb="153" eb="155">
      <t>ゾウカ</t>
    </rPh>
    <rPh sb="160" eb="162">
      <t>レイワ</t>
    </rPh>
    <rPh sb="163" eb="165">
      <t>ネンド</t>
    </rPh>
    <rPh sb="172" eb="173">
      <t>コ</t>
    </rPh>
    <rPh sb="175" eb="177">
      <t>ミコ</t>
    </rPh>
    <rPh sb="184" eb="185">
      <t>ゴ</t>
    </rPh>
    <rPh sb="186" eb="188">
      <t>ゾウカ</t>
    </rPh>
    <rPh sb="189" eb="190">
      <t>ツヅ</t>
    </rPh>
    <rPh sb="192" eb="194">
      <t>ミコ</t>
    </rPh>
    <rPh sb="204" eb="206">
      <t>キギョウ</t>
    </rPh>
    <rPh sb="206" eb="207">
      <t>サイ</t>
    </rPh>
    <rPh sb="207" eb="209">
      <t>ザンダカ</t>
    </rPh>
    <rPh sb="209" eb="210">
      <t>タイ</t>
    </rPh>
    <rPh sb="210" eb="212">
      <t>ジギョウ</t>
    </rPh>
    <rPh sb="212" eb="214">
      <t>キボ</t>
    </rPh>
    <rPh sb="214" eb="216">
      <t>ヒリツ</t>
    </rPh>
    <rPh sb="217" eb="219">
      <t>ゼンコク</t>
    </rPh>
    <rPh sb="219" eb="221">
      <t>ヘイキン</t>
    </rPh>
    <rPh sb="222" eb="224">
      <t>ルイジ</t>
    </rPh>
    <rPh sb="224" eb="226">
      <t>ダンタイ</t>
    </rPh>
    <rPh sb="226" eb="228">
      <t>ヘイキン</t>
    </rPh>
    <rPh sb="229" eb="231">
      <t>ヒカク</t>
    </rPh>
    <rPh sb="234" eb="235">
      <t>オオ</t>
    </rPh>
    <rPh sb="237" eb="239">
      <t>シタマワ</t>
    </rPh>
    <rPh sb="244" eb="246">
      <t>ジギョウ</t>
    </rPh>
    <rPh sb="246" eb="248">
      <t>キボ</t>
    </rPh>
    <rPh sb="249" eb="250">
      <t>タイ</t>
    </rPh>
    <rPh sb="252" eb="254">
      <t>ムリ</t>
    </rPh>
    <rPh sb="257" eb="259">
      <t>カリイ</t>
    </rPh>
    <rPh sb="263" eb="265">
      <t>ジギョウ</t>
    </rPh>
    <rPh sb="265" eb="267">
      <t>ウンエイ</t>
    </rPh>
    <rPh sb="268" eb="269">
      <t>オコナ</t>
    </rPh>
    <rPh sb="282" eb="284">
      <t>オスイ</t>
    </rPh>
    <rPh sb="284" eb="286">
      <t>ショリ</t>
    </rPh>
    <rPh sb="286" eb="288">
      <t>ゲンカ</t>
    </rPh>
    <rPh sb="289" eb="291">
      <t>ゼンコク</t>
    </rPh>
    <rPh sb="291" eb="293">
      <t>ヘイキン</t>
    </rPh>
    <rPh sb="294" eb="296">
      <t>ルイジ</t>
    </rPh>
    <rPh sb="296" eb="298">
      <t>ダンタイ</t>
    </rPh>
    <rPh sb="298" eb="300">
      <t>ヘイキン</t>
    </rPh>
    <rPh sb="303" eb="305">
      <t>シタマワ</t>
    </rPh>
    <rPh sb="323" eb="324">
      <t>コ</t>
    </rPh>
    <rPh sb="328" eb="330">
      <t>テキセツ</t>
    </rPh>
    <rPh sb="331" eb="333">
      <t>スウチ</t>
    </rPh>
    <rPh sb="334" eb="335">
      <t>イ</t>
    </rPh>
    <rPh sb="340" eb="343">
      <t>スイセンカ</t>
    </rPh>
    <rPh sb="343" eb="344">
      <t>リツ</t>
    </rPh>
    <rPh sb="365" eb="367">
      <t>コンゴ</t>
    </rPh>
    <rPh sb="368" eb="371">
      <t>ミセツゾク</t>
    </rPh>
    <rPh sb="371" eb="373">
      <t>セタイ</t>
    </rPh>
    <rPh sb="374" eb="376">
      <t>カイショウ</t>
    </rPh>
    <rPh sb="377" eb="378">
      <t>ハカ</t>
    </rPh>
    <rPh sb="379" eb="382">
      <t>シヨウリョウ</t>
    </rPh>
    <rPh sb="382" eb="384">
      <t>シュウニュウ</t>
    </rPh>
    <rPh sb="385" eb="387">
      <t>カクホ</t>
    </rPh>
    <rPh sb="388" eb="3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</si>
</sst>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719-4F81-BC09-64C425344A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c:v>
                </c:pt>
                <c:pt idx="3">
                  <c:v>0.12</c:v>
                </c:pt>
                <c:pt idx="4">
                  <c:v>0.12</c:v>
                </c:pt>
              </c:numCache>
            </c:numRef>
          </c:val>
          <c:smooth val="0"/>
          <c:extLst>
            <c:ext xmlns:c16="http://schemas.microsoft.com/office/drawing/2014/chart" uri="{C3380CC4-5D6E-409C-BE32-E72D297353CC}">
              <c16:uniqueId val="{00000001-3719-4F81-BC09-64C425344A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B-45C7-B2F8-BC173C5957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70.33</c:v>
                </c:pt>
                <c:pt idx="3">
                  <c:v>70.3</c:v>
                </c:pt>
                <c:pt idx="4">
                  <c:v>80.11</c:v>
                </c:pt>
              </c:numCache>
            </c:numRef>
          </c:val>
          <c:smooth val="0"/>
          <c:extLst>
            <c:ext xmlns:c16="http://schemas.microsoft.com/office/drawing/2014/chart" uri="{C3380CC4-5D6E-409C-BE32-E72D297353CC}">
              <c16:uniqueId val="{00000001-208B-45C7-B2F8-BC173C5957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99.5</c:v>
                </c:pt>
                <c:pt idx="3">
                  <c:v>99.53</c:v>
                </c:pt>
                <c:pt idx="4">
                  <c:v>99.54</c:v>
                </c:pt>
              </c:numCache>
            </c:numRef>
          </c:val>
          <c:extLst>
            <c:ext xmlns:c16="http://schemas.microsoft.com/office/drawing/2014/chart" uri="{C3380CC4-5D6E-409C-BE32-E72D297353CC}">
              <c16:uniqueId val="{00000000-1011-45C4-B06C-44B9F49E5C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95.85</c:v>
                </c:pt>
                <c:pt idx="3">
                  <c:v>95.95</c:v>
                </c:pt>
                <c:pt idx="4">
                  <c:v>95.96</c:v>
                </c:pt>
              </c:numCache>
            </c:numRef>
          </c:val>
          <c:smooth val="0"/>
          <c:extLst>
            <c:ext xmlns:c16="http://schemas.microsoft.com/office/drawing/2014/chart" uri="{C3380CC4-5D6E-409C-BE32-E72D297353CC}">
              <c16:uniqueId val="{00000001-1011-45C4-B06C-44B9F49E5C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108.24</c:v>
                </c:pt>
                <c:pt idx="3">
                  <c:v>110.23</c:v>
                </c:pt>
                <c:pt idx="4">
                  <c:v>110.64</c:v>
                </c:pt>
              </c:numCache>
            </c:numRef>
          </c:val>
          <c:extLst>
            <c:ext xmlns:c16="http://schemas.microsoft.com/office/drawing/2014/chart" uri="{C3380CC4-5D6E-409C-BE32-E72D297353CC}">
              <c16:uniqueId val="{00000000-C86C-4702-AD35-96A5F1B8A2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106.41</c:v>
                </c:pt>
                <c:pt idx="3">
                  <c:v>107.34</c:v>
                </c:pt>
                <c:pt idx="4">
                  <c:v>107.87</c:v>
                </c:pt>
              </c:numCache>
            </c:numRef>
          </c:val>
          <c:smooth val="0"/>
          <c:extLst>
            <c:ext xmlns:c16="http://schemas.microsoft.com/office/drawing/2014/chart" uri="{C3380CC4-5D6E-409C-BE32-E72D297353CC}">
              <c16:uniqueId val="{00000001-C86C-4702-AD35-96A5F1B8A2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3.4</c:v>
                </c:pt>
                <c:pt idx="3">
                  <c:v>6.83</c:v>
                </c:pt>
                <c:pt idx="4">
                  <c:v>10.16</c:v>
                </c:pt>
              </c:numCache>
            </c:numRef>
          </c:val>
          <c:extLst>
            <c:ext xmlns:c16="http://schemas.microsoft.com/office/drawing/2014/chart" uri="{C3380CC4-5D6E-409C-BE32-E72D297353CC}">
              <c16:uniqueId val="{00000000-72EC-4878-B0A5-4AA1D2C417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8.36</c:v>
                </c:pt>
                <c:pt idx="3">
                  <c:v>8.5500000000000007</c:v>
                </c:pt>
                <c:pt idx="4">
                  <c:v>20.23</c:v>
                </c:pt>
              </c:numCache>
            </c:numRef>
          </c:val>
          <c:smooth val="0"/>
          <c:extLst>
            <c:ext xmlns:c16="http://schemas.microsoft.com/office/drawing/2014/chart" uri="{C3380CC4-5D6E-409C-BE32-E72D297353CC}">
              <c16:uniqueId val="{00000001-72EC-4878-B0A5-4AA1D2C417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924-425B-9677-E984192F8F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3.83</c:v>
                </c:pt>
                <c:pt idx="3">
                  <c:v>2.41</c:v>
                </c:pt>
                <c:pt idx="4">
                  <c:v>1.63</c:v>
                </c:pt>
              </c:numCache>
            </c:numRef>
          </c:val>
          <c:smooth val="0"/>
          <c:extLst>
            <c:ext xmlns:c16="http://schemas.microsoft.com/office/drawing/2014/chart" uri="{C3380CC4-5D6E-409C-BE32-E72D297353CC}">
              <c16:uniqueId val="{00000001-1924-425B-9677-E984192F8F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09-4DF4-9653-3E7EBCEA64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c:v>
                </c:pt>
                <c:pt idx="3" formatCode="#,##0.00;&quot;△&quot;#,##0.00">
                  <c:v>0</c:v>
                </c:pt>
                <c:pt idx="4">
                  <c:v>11.59</c:v>
                </c:pt>
              </c:numCache>
            </c:numRef>
          </c:val>
          <c:smooth val="0"/>
          <c:extLst>
            <c:ext xmlns:c16="http://schemas.microsoft.com/office/drawing/2014/chart" uri="{C3380CC4-5D6E-409C-BE32-E72D297353CC}">
              <c16:uniqueId val="{00000001-2A09-4DF4-9653-3E7EBCEA64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72.819999999999993</c:v>
                </c:pt>
                <c:pt idx="3">
                  <c:v>67.73</c:v>
                </c:pt>
                <c:pt idx="4">
                  <c:v>92.71</c:v>
                </c:pt>
              </c:numCache>
            </c:numRef>
          </c:val>
          <c:extLst>
            <c:ext xmlns:c16="http://schemas.microsoft.com/office/drawing/2014/chart" uri="{C3380CC4-5D6E-409C-BE32-E72D297353CC}">
              <c16:uniqueId val="{00000000-1A3E-46B2-B315-8BE4576ECC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33.130000000000003</c:v>
                </c:pt>
                <c:pt idx="3">
                  <c:v>35.200000000000003</c:v>
                </c:pt>
                <c:pt idx="4">
                  <c:v>37.200000000000003</c:v>
                </c:pt>
              </c:numCache>
            </c:numRef>
          </c:val>
          <c:smooth val="0"/>
          <c:extLst>
            <c:ext xmlns:c16="http://schemas.microsoft.com/office/drawing/2014/chart" uri="{C3380CC4-5D6E-409C-BE32-E72D297353CC}">
              <c16:uniqueId val="{00000001-1A3E-46B2-B315-8BE4576ECC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247.88</c:v>
                </c:pt>
                <c:pt idx="3">
                  <c:v>224.63</c:v>
                </c:pt>
                <c:pt idx="4">
                  <c:v>218.32</c:v>
                </c:pt>
              </c:numCache>
            </c:numRef>
          </c:val>
          <c:extLst>
            <c:ext xmlns:c16="http://schemas.microsoft.com/office/drawing/2014/chart" uri="{C3380CC4-5D6E-409C-BE32-E72D297353CC}">
              <c16:uniqueId val="{00000000-79F6-49A2-A02C-BCF6ECA232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733.93</c:v>
                </c:pt>
                <c:pt idx="3">
                  <c:v>813.96</c:v>
                </c:pt>
                <c:pt idx="4">
                  <c:v>843.72</c:v>
                </c:pt>
              </c:numCache>
            </c:numRef>
          </c:val>
          <c:smooth val="0"/>
          <c:extLst>
            <c:ext xmlns:c16="http://schemas.microsoft.com/office/drawing/2014/chart" uri="{C3380CC4-5D6E-409C-BE32-E72D297353CC}">
              <c16:uniqueId val="{00000001-79F6-49A2-A02C-BCF6ECA232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94.65</c:v>
                </c:pt>
                <c:pt idx="3">
                  <c:v>93.57</c:v>
                </c:pt>
                <c:pt idx="4">
                  <c:v>101.42</c:v>
                </c:pt>
              </c:numCache>
            </c:numRef>
          </c:val>
          <c:extLst>
            <c:ext xmlns:c16="http://schemas.microsoft.com/office/drawing/2014/chart" uri="{C3380CC4-5D6E-409C-BE32-E72D297353CC}">
              <c16:uniqueId val="{00000000-FC4A-4C0A-B2F3-4D60F1B29B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94.59</c:v>
                </c:pt>
                <c:pt idx="3">
                  <c:v>92.08</c:v>
                </c:pt>
                <c:pt idx="4">
                  <c:v>94.81</c:v>
                </c:pt>
              </c:numCache>
            </c:numRef>
          </c:val>
          <c:smooth val="0"/>
          <c:extLst>
            <c:ext xmlns:c16="http://schemas.microsoft.com/office/drawing/2014/chart" uri="{C3380CC4-5D6E-409C-BE32-E72D297353CC}">
              <c16:uniqueId val="{00000001-FC4A-4C0A-B2F3-4D60F1B29B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124.93</c:v>
                </c:pt>
                <c:pt idx="3">
                  <c:v>127.26</c:v>
                </c:pt>
                <c:pt idx="4">
                  <c:v>106.67</c:v>
                </c:pt>
              </c:numCache>
            </c:numRef>
          </c:val>
          <c:extLst>
            <c:ext xmlns:c16="http://schemas.microsoft.com/office/drawing/2014/chart" uri="{C3380CC4-5D6E-409C-BE32-E72D297353CC}">
              <c16:uniqueId val="{00000000-F58E-41C7-9AE8-C97AA0E2AA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131.22</c:v>
                </c:pt>
                <c:pt idx="3">
                  <c:v>132.94999999999999</c:v>
                </c:pt>
                <c:pt idx="4">
                  <c:v>129.9</c:v>
                </c:pt>
              </c:numCache>
            </c:numRef>
          </c:val>
          <c:smooth val="0"/>
          <c:extLst>
            <c:ext xmlns:c16="http://schemas.microsoft.com/office/drawing/2014/chart" uri="{C3380CC4-5D6E-409C-BE32-E72D297353CC}">
              <c16:uniqueId val="{00000001-F58E-41C7-9AE8-C97AA0E2AA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
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
データ!H6</f>
        <v>
東京都　清瀬市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
1</v>
      </c>
      <c r="C7" s="77"/>
      <c r="D7" s="77"/>
      <c r="E7" s="77"/>
      <c r="F7" s="77"/>
      <c r="G7" s="77"/>
      <c r="H7" s="77"/>
      <c r="I7" s="77" t="s">
        <v>
2</v>
      </c>
      <c r="J7" s="77"/>
      <c r="K7" s="77"/>
      <c r="L7" s="77"/>
      <c r="M7" s="77"/>
      <c r="N7" s="77"/>
      <c r="O7" s="77"/>
      <c r="P7" s="77" t="s">
        <v>
3</v>
      </c>
      <c r="Q7" s="77"/>
      <c r="R7" s="77"/>
      <c r="S7" s="77"/>
      <c r="T7" s="77"/>
      <c r="U7" s="77"/>
      <c r="V7" s="77"/>
      <c r="W7" s="77" t="s">
        <v>
4</v>
      </c>
      <c r="X7" s="77"/>
      <c r="Y7" s="77"/>
      <c r="Z7" s="77"/>
      <c r="AA7" s="77"/>
      <c r="AB7" s="77"/>
      <c r="AC7" s="77"/>
      <c r="AD7" s="77" t="s">
        <v>
5</v>
      </c>
      <c r="AE7" s="77"/>
      <c r="AF7" s="77"/>
      <c r="AG7" s="77"/>
      <c r="AH7" s="77"/>
      <c r="AI7" s="77"/>
      <c r="AJ7" s="77"/>
      <c r="AK7" s="3"/>
      <c r="AL7" s="77" t="s">
        <v>
6</v>
      </c>
      <c r="AM7" s="77"/>
      <c r="AN7" s="77"/>
      <c r="AO7" s="77"/>
      <c r="AP7" s="77"/>
      <c r="AQ7" s="77"/>
      <c r="AR7" s="77"/>
      <c r="AS7" s="77"/>
      <c r="AT7" s="77" t="s">
        <v>
7</v>
      </c>
      <c r="AU7" s="77"/>
      <c r="AV7" s="77"/>
      <c r="AW7" s="77"/>
      <c r="AX7" s="77"/>
      <c r="AY7" s="77"/>
      <c r="AZ7" s="77"/>
      <c r="BA7" s="77"/>
      <c r="BB7" s="77" t="s">
        <v>
8</v>
      </c>
      <c r="BC7" s="77"/>
      <c r="BD7" s="77"/>
      <c r="BE7" s="77"/>
      <c r="BF7" s="77"/>
      <c r="BG7" s="77"/>
      <c r="BH7" s="77"/>
      <c r="BI7" s="77"/>
      <c r="BJ7" s="3"/>
      <c r="BK7" s="3"/>
      <c r="BL7" s="4" t="s">
        <v>
9</v>
      </c>
      <c r="BM7" s="5"/>
      <c r="BN7" s="5"/>
      <c r="BO7" s="5"/>
      <c r="BP7" s="5"/>
      <c r="BQ7" s="5"/>
      <c r="BR7" s="5"/>
      <c r="BS7" s="5"/>
      <c r="BT7" s="5"/>
      <c r="BU7" s="5"/>
      <c r="BV7" s="5"/>
      <c r="BW7" s="5"/>
      <c r="BX7" s="5"/>
      <c r="BY7" s="6"/>
    </row>
    <row r="8" spans="1:78" ht="18.75" customHeight="1" x14ac:dyDescent="0.15">
      <c r="A8" s="2"/>
      <c r="B8" s="84" t="str">
        <f>
データ!I6</f>
        <v>
法適用</v>
      </c>
      <c r="C8" s="84"/>
      <c r="D8" s="84"/>
      <c r="E8" s="84"/>
      <c r="F8" s="84"/>
      <c r="G8" s="84"/>
      <c r="H8" s="84"/>
      <c r="I8" s="84" t="str">
        <f>
データ!J6</f>
        <v>
下水道事業</v>
      </c>
      <c r="J8" s="84"/>
      <c r="K8" s="84"/>
      <c r="L8" s="84"/>
      <c r="M8" s="84"/>
      <c r="N8" s="84"/>
      <c r="O8" s="84"/>
      <c r="P8" s="84" t="str">
        <f>
データ!K6</f>
        <v>
公共下水道</v>
      </c>
      <c r="Q8" s="84"/>
      <c r="R8" s="84"/>
      <c r="S8" s="84"/>
      <c r="T8" s="84"/>
      <c r="U8" s="84"/>
      <c r="V8" s="84"/>
      <c r="W8" s="84" t="str">
        <f>
データ!L6</f>
        <v>
Bb1</v>
      </c>
      <c r="X8" s="84"/>
      <c r="Y8" s="84"/>
      <c r="Z8" s="84"/>
      <c r="AA8" s="84"/>
      <c r="AB8" s="84"/>
      <c r="AC8" s="84"/>
      <c r="AD8" s="85" t="str">
        <f>
データ!$M$6</f>
        <v>
非設置</v>
      </c>
      <c r="AE8" s="85"/>
      <c r="AF8" s="85"/>
      <c r="AG8" s="85"/>
      <c r="AH8" s="85"/>
      <c r="AI8" s="85"/>
      <c r="AJ8" s="85"/>
      <c r="AK8" s="3"/>
      <c r="AL8" s="81">
        <f>
データ!S6</f>
        <v>
74905</v>
      </c>
      <c r="AM8" s="81"/>
      <c r="AN8" s="81"/>
      <c r="AO8" s="81"/>
      <c r="AP8" s="81"/>
      <c r="AQ8" s="81"/>
      <c r="AR8" s="81"/>
      <c r="AS8" s="81"/>
      <c r="AT8" s="80">
        <f>
データ!T6</f>
        <v>
10.23</v>
      </c>
      <c r="AU8" s="80"/>
      <c r="AV8" s="80"/>
      <c r="AW8" s="80"/>
      <c r="AX8" s="80"/>
      <c r="AY8" s="80"/>
      <c r="AZ8" s="80"/>
      <c r="BA8" s="80"/>
      <c r="BB8" s="80">
        <f>
データ!U6</f>
        <v>
7322.09</v>
      </c>
      <c r="BC8" s="80"/>
      <c r="BD8" s="80"/>
      <c r="BE8" s="80"/>
      <c r="BF8" s="80"/>
      <c r="BG8" s="80"/>
      <c r="BH8" s="80"/>
      <c r="BI8" s="80"/>
      <c r="BJ8" s="3"/>
      <c r="BK8" s="3"/>
      <c r="BL8" s="82" t="s">
        <v>
10</v>
      </c>
      <c r="BM8" s="83"/>
      <c r="BN8" s="7" t="s">
        <v>
11</v>
      </c>
      <c r="BO8" s="8"/>
      <c r="BP8" s="8"/>
      <c r="BQ8" s="8"/>
      <c r="BR8" s="8"/>
      <c r="BS8" s="8"/>
      <c r="BT8" s="8"/>
      <c r="BU8" s="8"/>
      <c r="BV8" s="8"/>
      <c r="BW8" s="8"/>
      <c r="BX8" s="8"/>
      <c r="BY8" s="9"/>
    </row>
    <row r="9" spans="1:78" ht="18.75" customHeight="1" x14ac:dyDescent="0.15">
      <c r="A9" s="2"/>
      <c r="B9" s="77" t="s">
        <v>
12</v>
      </c>
      <c r="C9" s="77"/>
      <c r="D9" s="77"/>
      <c r="E9" s="77"/>
      <c r="F9" s="77"/>
      <c r="G9" s="77"/>
      <c r="H9" s="77"/>
      <c r="I9" s="77" t="s">
        <v>
13</v>
      </c>
      <c r="J9" s="77"/>
      <c r="K9" s="77"/>
      <c r="L9" s="77"/>
      <c r="M9" s="77"/>
      <c r="N9" s="77"/>
      <c r="O9" s="77"/>
      <c r="P9" s="77" t="s">
        <v>
14</v>
      </c>
      <c r="Q9" s="77"/>
      <c r="R9" s="77"/>
      <c r="S9" s="77"/>
      <c r="T9" s="77"/>
      <c r="U9" s="77"/>
      <c r="V9" s="77"/>
      <c r="W9" s="77" t="s">
        <v>
15</v>
      </c>
      <c r="X9" s="77"/>
      <c r="Y9" s="77"/>
      <c r="Z9" s="77"/>
      <c r="AA9" s="77"/>
      <c r="AB9" s="77"/>
      <c r="AC9" s="77"/>
      <c r="AD9" s="77" t="s">
        <v>
16</v>
      </c>
      <c r="AE9" s="77"/>
      <c r="AF9" s="77"/>
      <c r="AG9" s="77"/>
      <c r="AH9" s="77"/>
      <c r="AI9" s="77"/>
      <c r="AJ9" s="77"/>
      <c r="AK9" s="3"/>
      <c r="AL9" s="77" t="s">
        <v>
17</v>
      </c>
      <c r="AM9" s="77"/>
      <c r="AN9" s="77"/>
      <c r="AO9" s="77"/>
      <c r="AP9" s="77"/>
      <c r="AQ9" s="77"/>
      <c r="AR9" s="77"/>
      <c r="AS9" s="77"/>
      <c r="AT9" s="77" t="s">
        <v>
18</v>
      </c>
      <c r="AU9" s="77"/>
      <c r="AV9" s="77"/>
      <c r="AW9" s="77"/>
      <c r="AX9" s="77"/>
      <c r="AY9" s="77"/>
      <c r="AZ9" s="77"/>
      <c r="BA9" s="77"/>
      <c r="BB9" s="77" t="s">
        <v>
19</v>
      </c>
      <c r="BC9" s="77"/>
      <c r="BD9" s="77"/>
      <c r="BE9" s="77"/>
      <c r="BF9" s="77"/>
      <c r="BG9" s="77"/>
      <c r="BH9" s="77"/>
      <c r="BI9" s="77"/>
      <c r="BJ9" s="3"/>
      <c r="BK9" s="3"/>
      <c r="BL9" s="78" t="s">
        <v>
20</v>
      </c>
      <c r="BM9" s="79"/>
      <c r="BN9" s="10" t="s">
        <v>
21</v>
      </c>
      <c r="BO9" s="11"/>
      <c r="BP9" s="11"/>
      <c r="BQ9" s="11"/>
      <c r="BR9" s="11"/>
      <c r="BS9" s="11"/>
      <c r="BT9" s="11"/>
      <c r="BU9" s="11"/>
      <c r="BV9" s="11"/>
      <c r="BW9" s="11"/>
      <c r="BX9" s="11"/>
      <c r="BY9" s="12"/>
    </row>
    <row r="10" spans="1:78" ht="18.75" customHeight="1" x14ac:dyDescent="0.15">
      <c r="A10" s="2"/>
      <c r="B10" s="80" t="str">
        <f>
データ!N6</f>
        <v>
-</v>
      </c>
      <c r="C10" s="80"/>
      <c r="D10" s="80"/>
      <c r="E10" s="80"/>
      <c r="F10" s="80"/>
      <c r="G10" s="80"/>
      <c r="H10" s="80"/>
      <c r="I10" s="80">
        <f>
データ!O6</f>
        <v>
70.599999999999994</v>
      </c>
      <c r="J10" s="80"/>
      <c r="K10" s="80"/>
      <c r="L10" s="80"/>
      <c r="M10" s="80"/>
      <c r="N10" s="80"/>
      <c r="O10" s="80"/>
      <c r="P10" s="80">
        <f>
データ!P6</f>
        <v>
99.99</v>
      </c>
      <c r="Q10" s="80"/>
      <c r="R10" s="80"/>
      <c r="S10" s="80"/>
      <c r="T10" s="80"/>
      <c r="U10" s="80"/>
      <c r="V10" s="80"/>
      <c r="W10" s="80">
        <f>
データ!Q6</f>
        <v>
88.27</v>
      </c>
      <c r="X10" s="80"/>
      <c r="Y10" s="80"/>
      <c r="Z10" s="80"/>
      <c r="AA10" s="80"/>
      <c r="AB10" s="80"/>
      <c r="AC10" s="80"/>
      <c r="AD10" s="81">
        <f>
データ!R6</f>
        <v>
1918</v>
      </c>
      <c r="AE10" s="81"/>
      <c r="AF10" s="81"/>
      <c r="AG10" s="81"/>
      <c r="AH10" s="81"/>
      <c r="AI10" s="81"/>
      <c r="AJ10" s="81"/>
      <c r="AK10" s="2"/>
      <c r="AL10" s="81">
        <f>
データ!V6</f>
        <v>
74967</v>
      </c>
      <c r="AM10" s="81"/>
      <c r="AN10" s="81"/>
      <c r="AO10" s="81"/>
      <c r="AP10" s="81"/>
      <c r="AQ10" s="81"/>
      <c r="AR10" s="81"/>
      <c r="AS10" s="81"/>
      <c r="AT10" s="80">
        <f>
データ!W6</f>
        <v>
8.82</v>
      </c>
      <c r="AU10" s="80"/>
      <c r="AV10" s="80"/>
      <c r="AW10" s="80"/>
      <c r="AX10" s="80"/>
      <c r="AY10" s="80"/>
      <c r="AZ10" s="80"/>
      <c r="BA10" s="80"/>
      <c r="BB10" s="80">
        <f>
データ!X6</f>
        <v>
8499.66</v>
      </c>
      <c r="BC10" s="80"/>
      <c r="BD10" s="80"/>
      <c r="BE10" s="80"/>
      <c r="BF10" s="80"/>
      <c r="BG10" s="80"/>
      <c r="BH10" s="80"/>
      <c r="BI10" s="80"/>
      <c r="BJ10" s="2"/>
      <c r="BK10" s="2"/>
      <c r="BL10" s="64" t="s">
        <v>
22</v>
      </c>
      <c r="BM10" s="65"/>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
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
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
116</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
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PybqPWMSeYZ+lTusY1E86p0AIEc9U2t2qLNJksuIrPuVviI0a4yhF28Ksrvo4cM1nFayhCtJh3eWfltw/a0b5g==" saltValue="VWQ/gk1mRR+qNTaAKNLs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9" t="s">
        <v>
52</v>
      </c>
      <c r="I3" s="90"/>
      <c r="J3" s="90"/>
      <c r="K3" s="90"/>
      <c r="L3" s="90"/>
      <c r="M3" s="90"/>
      <c r="N3" s="90"/>
      <c r="O3" s="90"/>
      <c r="P3" s="90"/>
      <c r="Q3" s="90"/>
      <c r="R3" s="90"/>
      <c r="S3" s="90"/>
      <c r="T3" s="90"/>
      <c r="U3" s="90"/>
      <c r="V3" s="90"/>
      <c r="W3" s="90"/>
      <c r="X3" s="91"/>
      <c r="Y3" s="95" t="s">
        <v>
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
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
55</v>
      </c>
      <c r="B4" s="30"/>
      <c r="C4" s="30"/>
      <c r="D4" s="30"/>
      <c r="E4" s="30"/>
      <c r="F4" s="30"/>
      <c r="G4" s="30"/>
      <c r="H4" s="92"/>
      <c r="I4" s="93"/>
      <c r="J4" s="93"/>
      <c r="K4" s="93"/>
      <c r="L4" s="93"/>
      <c r="M4" s="93"/>
      <c r="N4" s="93"/>
      <c r="O4" s="93"/>
      <c r="P4" s="93"/>
      <c r="Q4" s="93"/>
      <c r="R4" s="93"/>
      <c r="S4" s="93"/>
      <c r="T4" s="93"/>
      <c r="U4" s="93"/>
      <c r="V4" s="93"/>
      <c r="W4" s="93"/>
      <c r="X4" s="94"/>
      <c r="Y4" s="88" t="s">
        <v>
56</v>
      </c>
      <c r="Z4" s="88"/>
      <c r="AA4" s="88"/>
      <c r="AB4" s="88"/>
      <c r="AC4" s="88"/>
      <c r="AD4" s="88"/>
      <c r="AE4" s="88"/>
      <c r="AF4" s="88"/>
      <c r="AG4" s="88"/>
      <c r="AH4" s="88"/>
      <c r="AI4" s="88"/>
      <c r="AJ4" s="88" t="s">
        <v>
57</v>
      </c>
      <c r="AK4" s="88"/>
      <c r="AL4" s="88"/>
      <c r="AM4" s="88"/>
      <c r="AN4" s="88"/>
      <c r="AO4" s="88"/>
      <c r="AP4" s="88"/>
      <c r="AQ4" s="88"/>
      <c r="AR4" s="88"/>
      <c r="AS4" s="88"/>
      <c r="AT4" s="88"/>
      <c r="AU4" s="88" t="s">
        <v>
58</v>
      </c>
      <c r="AV4" s="88"/>
      <c r="AW4" s="88"/>
      <c r="AX4" s="88"/>
      <c r="AY4" s="88"/>
      <c r="AZ4" s="88"/>
      <c r="BA4" s="88"/>
      <c r="BB4" s="88"/>
      <c r="BC4" s="88"/>
      <c r="BD4" s="88"/>
      <c r="BE4" s="88"/>
      <c r="BF4" s="88" t="s">
        <v>
59</v>
      </c>
      <c r="BG4" s="88"/>
      <c r="BH4" s="88"/>
      <c r="BI4" s="88"/>
      <c r="BJ4" s="88"/>
      <c r="BK4" s="88"/>
      <c r="BL4" s="88"/>
      <c r="BM4" s="88"/>
      <c r="BN4" s="88"/>
      <c r="BO4" s="88"/>
      <c r="BP4" s="88"/>
      <c r="BQ4" s="88" t="s">
        <v>
60</v>
      </c>
      <c r="BR4" s="88"/>
      <c r="BS4" s="88"/>
      <c r="BT4" s="88"/>
      <c r="BU4" s="88"/>
      <c r="BV4" s="88"/>
      <c r="BW4" s="88"/>
      <c r="BX4" s="88"/>
      <c r="BY4" s="88"/>
      <c r="BZ4" s="88"/>
      <c r="CA4" s="88"/>
      <c r="CB4" s="88" t="s">
        <v>
61</v>
      </c>
      <c r="CC4" s="88"/>
      <c r="CD4" s="88"/>
      <c r="CE4" s="88"/>
      <c r="CF4" s="88"/>
      <c r="CG4" s="88"/>
      <c r="CH4" s="88"/>
      <c r="CI4" s="88"/>
      <c r="CJ4" s="88"/>
      <c r="CK4" s="88"/>
      <c r="CL4" s="88"/>
      <c r="CM4" s="88" t="s">
        <v>
62</v>
      </c>
      <c r="CN4" s="88"/>
      <c r="CO4" s="88"/>
      <c r="CP4" s="88"/>
      <c r="CQ4" s="88"/>
      <c r="CR4" s="88"/>
      <c r="CS4" s="88"/>
      <c r="CT4" s="88"/>
      <c r="CU4" s="88"/>
      <c r="CV4" s="88"/>
      <c r="CW4" s="88"/>
      <c r="CX4" s="88" t="s">
        <v>
63</v>
      </c>
      <c r="CY4" s="88"/>
      <c r="CZ4" s="88"/>
      <c r="DA4" s="88"/>
      <c r="DB4" s="88"/>
      <c r="DC4" s="88"/>
      <c r="DD4" s="88"/>
      <c r="DE4" s="88"/>
      <c r="DF4" s="88"/>
      <c r="DG4" s="88"/>
      <c r="DH4" s="88"/>
      <c r="DI4" s="88" t="s">
        <v>
64</v>
      </c>
      <c r="DJ4" s="88"/>
      <c r="DK4" s="88"/>
      <c r="DL4" s="88"/>
      <c r="DM4" s="88"/>
      <c r="DN4" s="88"/>
      <c r="DO4" s="88"/>
      <c r="DP4" s="88"/>
      <c r="DQ4" s="88"/>
      <c r="DR4" s="88"/>
      <c r="DS4" s="88"/>
      <c r="DT4" s="88" t="s">
        <v>
65</v>
      </c>
      <c r="DU4" s="88"/>
      <c r="DV4" s="88"/>
      <c r="DW4" s="88"/>
      <c r="DX4" s="88"/>
      <c r="DY4" s="88"/>
      <c r="DZ4" s="88"/>
      <c r="EA4" s="88"/>
      <c r="EB4" s="88"/>
      <c r="EC4" s="88"/>
      <c r="ED4" s="88"/>
      <c r="EE4" s="88" t="s">
        <v>
66</v>
      </c>
      <c r="EF4" s="88"/>
      <c r="EG4" s="88"/>
      <c r="EH4" s="88"/>
      <c r="EI4" s="88"/>
      <c r="EJ4" s="88"/>
      <c r="EK4" s="88"/>
      <c r="EL4" s="88"/>
      <c r="EM4" s="88"/>
      <c r="EN4" s="88"/>
      <c r="EO4" s="88"/>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132217</v>
      </c>
      <c r="D6" s="33">
        <f t="shared" si="3"/>
        <v>
46</v>
      </c>
      <c r="E6" s="33">
        <f t="shared" si="3"/>
        <v>
17</v>
      </c>
      <c r="F6" s="33">
        <f t="shared" si="3"/>
        <v>
1</v>
      </c>
      <c r="G6" s="33">
        <f t="shared" si="3"/>
        <v>
0</v>
      </c>
      <c r="H6" s="33" t="str">
        <f t="shared" si="3"/>
        <v>
東京都　清瀬市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70.599999999999994</v>
      </c>
      <c r="P6" s="34">
        <f t="shared" si="3"/>
        <v>
99.99</v>
      </c>
      <c r="Q6" s="34">
        <f t="shared" si="3"/>
        <v>
88.27</v>
      </c>
      <c r="R6" s="34">
        <f t="shared" si="3"/>
        <v>
1918</v>
      </c>
      <c r="S6" s="34">
        <f t="shared" si="3"/>
        <v>
74905</v>
      </c>
      <c r="T6" s="34">
        <f t="shared" si="3"/>
        <v>
10.23</v>
      </c>
      <c r="U6" s="34">
        <f t="shared" si="3"/>
        <v>
7322.09</v>
      </c>
      <c r="V6" s="34">
        <f t="shared" si="3"/>
        <v>
74967</v>
      </c>
      <c r="W6" s="34">
        <f t="shared" si="3"/>
        <v>
8.82</v>
      </c>
      <c r="X6" s="34">
        <f t="shared" si="3"/>
        <v>
8499.66</v>
      </c>
      <c r="Y6" s="35" t="str">
        <f>
IF(Y7="",NA(),Y7)</f>
        <v>
-</v>
      </c>
      <c r="Z6" s="35" t="str">
        <f t="shared" ref="Z6:AH6" si="4">
IF(Z7="",NA(),Z7)</f>
        <v>
-</v>
      </c>
      <c r="AA6" s="35">
        <f t="shared" si="4"/>
        <v>
108.24</v>
      </c>
      <c r="AB6" s="35">
        <f t="shared" si="4"/>
        <v>
110.23</v>
      </c>
      <c r="AC6" s="35">
        <f t="shared" si="4"/>
        <v>
110.64</v>
      </c>
      <c r="AD6" s="35" t="str">
        <f t="shared" si="4"/>
        <v>
-</v>
      </c>
      <c r="AE6" s="35" t="str">
        <f t="shared" si="4"/>
        <v>
-</v>
      </c>
      <c r="AF6" s="35">
        <f t="shared" si="4"/>
        <v>
106.41</v>
      </c>
      <c r="AG6" s="35">
        <f t="shared" si="4"/>
        <v>
107.34</v>
      </c>
      <c r="AH6" s="35">
        <f t="shared" si="4"/>
        <v>
107.87</v>
      </c>
      <c r="AI6" s="34" t="str">
        <f>
IF(AI7="","",IF(AI7="-","【-】","【"&amp;SUBSTITUTE(TEXT(AI7,"#,##0.00"),"-","△")&amp;"】"))</f>
        <v>
【106.67】</v>
      </c>
      <c r="AJ6" s="35" t="str">
        <f>
IF(AJ7="",NA(),AJ7)</f>
        <v>
-</v>
      </c>
      <c r="AK6" s="35" t="str">
        <f t="shared" ref="AK6:AS6" si="5">
IF(AK7="",NA(),AK7)</f>
        <v>
-</v>
      </c>
      <c r="AL6" s="34">
        <f t="shared" si="5"/>
        <v>
0</v>
      </c>
      <c r="AM6" s="34">
        <f t="shared" si="5"/>
        <v>
0</v>
      </c>
      <c r="AN6" s="34">
        <f t="shared" si="5"/>
        <v>
0</v>
      </c>
      <c r="AO6" s="35" t="str">
        <f t="shared" si="5"/>
        <v>
-</v>
      </c>
      <c r="AP6" s="35" t="str">
        <f t="shared" si="5"/>
        <v>
-</v>
      </c>
      <c r="AQ6" s="35">
        <f t="shared" si="5"/>
        <v>
0.5</v>
      </c>
      <c r="AR6" s="34">
        <f t="shared" si="5"/>
        <v>
0</v>
      </c>
      <c r="AS6" s="35">
        <f t="shared" si="5"/>
        <v>
11.59</v>
      </c>
      <c r="AT6" s="34" t="str">
        <f>
IF(AT7="","",IF(AT7="-","【-】","【"&amp;SUBSTITUTE(TEXT(AT7,"#,##0.00"),"-","△")&amp;"】"))</f>
        <v>
【3.64】</v>
      </c>
      <c r="AU6" s="35" t="str">
        <f>
IF(AU7="",NA(),AU7)</f>
        <v>
-</v>
      </c>
      <c r="AV6" s="35" t="str">
        <f t="shared" ref="AV6:BD6" si="6">
IF(AV7="",NA(),AV7)</f>
        <v>
-</v>
      </c>
      <c r="AW6" s="35">
        <f t="shared" si="6"/>
        <v>
72.819999999999993</v>
      </c>
      <c r="AX6" s="35">
        <f t="shared" si="6"/>
        <v>
67.73</v>
      </c>
      <c r="AY6" s="35">
        <f t="shared" si="6"/>
        <v>
92.71</v>
      </c>
      <c r="AZ6" s="35" t="str">
        <f t="shared" si="6"/>
        <v>
-</v>
      </c>
      <c r="BA6" s="35" t="str">
        <f t="shared" si="6"/>
        <v>
-</v>
      </c>
      <c r="BB6" s="35">
        <f t="shared" si="6"/>
        <v>
33.130000000000003</v>
      </c>
      <c r="BC6" s="35">
        <f t="shared" si="6"/>
        <v>
35.200000000000003</v>
      </c>
      <c r="BD6" s="35">
        <f t="shared" si="6"/>
        <v>
37.200000000000003</v>
      </c>
      <c r="BE6" s="34" t="str">
        <f>
IF(BE7="","",IF(BE7="-","【-】","【"&amp;SUBSTITUTE(TEXT(BE7,"#,##0.00"),"-","△")&amp;"】"))</f>
        <v>
【67.52】</v>
      </c>
      <c r="BF6" s="35" t="str">
        <f>
IF(BF7="",NA(),BF7)</f>
        <v>
-</v>
      </c>
      <c r="BG6" s="35" t="str">
        <f t="shared" ref="BG6:BO6" si="7">
IF(BG7="",NA(),BG7)</f>
        <v>
-</v>
      </c>
      <c r="BH6" s="35">
        <f t="shared" si="7"/>
        <v>
247.88</v>
      </c>
      <c r="BI6" s="35">
        <f t="shared" si="7"/>
        <v>
224.63</v>
      </c>
      <c r="BJ6" s="35">
        <f t="shared" si="7"/>
        <v>
218.32</v>
      </c>
      <c r="BK6" s="35" t="str">
        <f t="shared" si="7"/>
        <v>
-</v>
      </c>
      <c r="BL6" s="35" t="str">
        <f t="shared" si="7"/>
        <v>
-</v>
      </c>
      <c r="BM6" s="35">
        <f t="shared" si="7"/>
        <v>
733.93</v>
      </c>
      <c r="BN6" s="35">
        <f t="shared" si="7"/>
        <v>
813.96</v>
      </c>
      <c r="BO6" s="35">
        <f t="shared" si="7"/>
        <v>
843.72</v>
      </c>
      <c r="BP6" s="34" t="str">
        <f>
IF(BP7="","",IF(BP7="-","【-】","【"&amp;SUBSTITUTE(TEXT(BP7,"#,##0.00"),"-","△")&amp;"】"))</f>
        <v>
【705.21】</v>
      </c>
      <c r="BQ6" s="35" t="str">
        <f>
IF(BQ7="",NA(),BQ7)</f>
        <v>
-</v>
      </c>
      <c r="BR6" s="35" t="str">
        <f t="shared" ref="BR6:BZ6" si="8">
IF(BR7="",NA(),BR7)</f>
        <v>
-</v>
      </c>
      <c r="BS6" s="35">
        <f t="shared" si="8"/>
        <v>
94.65</v>
      </c>
      <c r="BT6" s="35">
        <f t="shared" si="8"/>
        <v>
93.57</v>
      </c>
      <c r="BU6" s="35">
        <f t="shared" si="8"/>
        <v>
101.42</v>
      </c>
      <c r="BV6" s="35" t="str">
        <f t="shared" si="8"/>
        <v>
-</v>
      </c>
      <c r="BW6" s="35" t="str">
        <f t="shared" si="8"/>
        <v>
-</v>
      </c>
      <c r="BX6" s="35">
        <f t="shared" si="8"/>
        <v>
94.59</v>
      </c>
      <c r="BY6" s="35">
        <f t="shared" si="8"/>
        <v>
92.08</v>
      </c>
      <c r="BZ6" s="35">
        <f t="shared" si="8"/>
        <v>
94.81</v>
      </c>
      <c r="CA6" s="34" t="str">
        <f>
IF(CA7="","",IF(CA7="-","【-】","【"&amp;SUBSTITUTE(TEXT(CA7,"#,##0.00"),"-","△")&amp;"】"))</f>
        <v>
【98.96】</v>
      </c>
      <c r="CB6" s="35" t="str">
        <f>
IF(CB7="",NA(),CB7)</f>
        <v>
-</v>
      </c>
      <c r="CC6" s="35" t="str">
        <f t="shared" ref="CC6:CK6" si="9">
IF(CC7="",NA(),CC7)</f>
        <v>
-</v>
      </c>
      <c r="CD6" s="35">
        <f t="shared" si="9"/>
        <v>
124.93</v>
      </c>
      <c r="CE6" s="35">
        <f t="shared" si="9"/>
        <v>
127.26</v>
      </c>
      <c r="CF6" s="35">
        <f t="shared" si="9"/>
        <v>
106.67</v>
      </c>
      <c r="CG6" s="35" t="str">
        <f t="shared" si="9"/>
        <v>
-</v>
      </c>
      <c r="CH6" s="35" t="str">
        <f t="shared" si="9"/>
        <v>
-</v>
      </c>
      <c r="CI6" s="35">
        <f t="shared" si="9"/>
        <v>
131.22</v>
      </c>
      <c r="CJ6" s="35">
        <f t="shared" si="9"/>
        <v>
132.94999999999999</v>
      </c>
      <c r="CK6" s="35">
        <f t="shared" si="9"/>
        <v>
129.9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f t="shared" si="10"/>
        <v>
70.33</v>
      </c>
      <c r="CU6" s="35">
        <f t="shared" si="10"/>
        <v>
70.3</v>
      </c>
      <c r="CV6" s="35">
        <f t="shared" si="10"/>
        <v>
80.11</v>
      </c>
      <c r="CW6" s="34" t="str">
        <f>
IF(CW7="","",IF(CW7="-","【-】","【"&amp;SUBSTITUTE(TEXT(CW7,"#,##0.00"),"-","△")&amp;"】"))</f>
        <v>
【59.57】</v>
      </c>
      <c r="CX6" s="35" t="str">
        <f>
IF(CX7="",NA(),CX7)</f>
        <v>
-</v>
      </c>
      <c r="CY6" s="35" t="str">
        <f t="shared" ref="CY6:DG6" si="11">
IF(CY7="",NA(),CY7)</f>
        <v>
-</v>
      </c>
      <c r="CZ6" s="35">
        <f t="shared" si="11"/>
        <v>
99.5</v>
      </c>
      <c r="DA6" s="35">
        <f t="shared" si="11"/>
        <v>
99.53</v>
      </c>
      <c r="DB6" s="35">
        <f t="shared" si="11"/>
        <v>
99.54</v>
      </c>
      <c r="DC6" s="35" t="str">
        <f t="shared" si="11"/>
        <v>
-</v>
      </c>
      <c r="DD6" s="35" t="str">
        <f t="shared" si="11"/>
        <v>
-</v>
      </c>
      <c r="DE6" s="35">
        <f t="shared" si="11"/>
        <v>
95.85</v>
      </c>
      <c r="DF6" s="35">
        <f t="shared" si="11"/>
        <v>
95.95</v>
      </c>
      <c r="DG6" s="35">
        <f t="shared" si="11"/>
        <v>
95.96</v>
      </c>
      <c r="DH6" s="34" t="str">
        <f>
IF(DH7="","",IF(DH7="-","【-】","【"&amp;SUBSTITUTE(TEXT(DH7,"#,##0.00"),"-","△")&amp;"】"))</f>
        <v>
【95.57】</v>
      </c>
      <c r="DI6" s="35" t="str">
        <f>
IF(DI7="",NA(),DI7)</f>
        <v>
-</v>
      </c>
      <c r="DJ6" s="35" t="str">
        <f t="shared" ref="DJ6:DR6" si="12">
IF(DJ7="",NA(),DJ7)</f>
        <v>
-</v>
      </c>
      <c r="DK6" s="35">
        <f t="shared" si="12"/>
        <v>
3.4</v>
      </c>
      <c r="DL6" s="35">
        <f t="shared" si="12"/>
        <v>
6.83</v>
      </c>
      <c r="DM6" s="35">
        <f t="shared" si="12"/>
        <v>
10.16</v>
      </c>
      <c r="DN6" s="35" t="str">
        <f t="shared" si="12"/>
        <v>
-</v>
      </c>
      <c r="DO6" s="35" t="str">
        <f t="shared" si="12"/>
        <v>
-</v>
      </c>
      <c r="DP6" s="35">
        <f t="shared" si="12"/>
        <v>
8.36</v>
      </c>
      <c r="DQ6" s="35">
        <f t="shared" si="12"/>
        <v>
8.5500000000000007</v>
      </c>
      <c r="DR6" s="35">
        <f t="shared" si="12"/>
        <v>
20.23</v>
      </c>
      <c r="DS6" s="34" t="str">
        <f>
IF(DS7="","",IF(DS7="-","【-】","【"&amp;SUBSTITUTE(TEXT(DS7,"#,##0.00"),"-","△")&amp;"】"))</f>
        <v>
【36.52】</v>
      </c>
      <c r="DT6" s="35" t="str">
        <f>
IF(DT7="",NA(),DT7)</f>
        <v>
-</v>
      </c>
      <c r="DU6" s="35" t="str">
        <f t="shared" ref="DU6:EC6" si="13">
IF(DU7="",NA(),DU7)</f>
        <v>
-</v>
      </c>
      <c r="DV6" s="34">
        <f t="shared" si="13"/>
        <v>
0</v>
      </c>
      <c r="DW6" s="34">
        <f t="shared" si="13"/>
        <v>
0</v>
      </c>
      <c r="DX6" s="34">
        <f t="shared" si="13"/>
        <v>
0</v>
      </c>
      <c r="DY6" s="35" t="str">
        <f t="shared" si="13"/>
        <v>
-</v>
      </c>
      <c r="DZ6" s="35" t="str">
        <f t="shared" si="13"/>
        <v>
-</v>
      </c>
      <c r="EA6" s="35">
        <f t="shared" si="13"/>
        <v>
3.83</v>
      </c>
      <c r="EB6" s="35">
        <f t="shared" si="13"/>
        <v>
2.41</v>
      </c>
      <c r="EC6" s="35">
        <f t="shared" si="13"/>
        <v>
1.63</v>
      </c>
      <c r="ED6" s="34" t="str">
        <f>
IF(ED7="","",IF(ED7="-","【-】","【"&amp;SUBSTITUTE(TEXT(ED7,"#,##0.00"),"-","△")&amp;"】"))</f>
        <v>
【5.72】</v>
      </c>
      <c r="EE6" s="35" t="str">
        <f>
IF(EE7="",NA(),EE7)</f>
        <v>
-</v>
      </c>
      <c r="EF6" s="35" t="str">
        <f t="shared" ref="EF6:EN6" si="14">
IF(EF7="",NA(),EF7)</f>
        <v>
-</v>
      </c>
      <c r="EG6" s="34">
        <f t="shared" si="14"/>
        <v>
0</v>
      </c>
      <c r="EH6" s="34">
        <f t="shared" si="14"/>
        <v>
0</v>
      </c>
      <c r="EI6" s="34">
        <f t="shared" si="14"/>
        <v>
0</v>
      </c>
      <c r="EJ6" s="35" t="str">
        <f t="shared" si="14"/>
        <v>
-</v>
      </c>
      <c r="EK6" s="35" t="str">
        <f t="shared" si="14"/>
        <v>
-</v>
      </c>
      <c r="EL6" s="35">
        <f t="shared" si="14"/>
        <v>
0.3</v>
      </c>
      <c r="EM6" s="35">
        <f t="shared" si="14"/>
        <v>
0.12</v>
      </c>
      <c r="EN6" s="35">
        <f t="shared" si="14"/>
        <v>
0.12</v>
      </c>
      <c r="EO6" s="34" t="str">
        <f>
IF(EO7="","",IF(EO7="-","【-】","【"&amp;SUBSTITUTE(TEXT(EO7,"#,##0.00"),"-","△")&amp;"】"))</f>
        <v>
【0.30】</v>
      </c>
    </row>
    <row r="7" spans="1:148" s="36" customFormat="1" x14ac:dyDescent="0.15">
      <c r="A7" s="28"/>
      <c r="B7" s="37">
        <v>
2020</v>
      </c>
      <c r="C7" s="37">
        <v>
132217</v>
      </c>
      <c r="D7" s="37">
        <v>
46</v>
      </c>
      <c r="E7" s="37">
        <v>
17</v>
      </c>
      <c r="F7" s="37">
        <v>
1</v>
      </c>
      <c r="G7" s="37">
        <v>
0</v>
      </c>
      <c r="H7" s="37" t="s">
        <v>
96</v>
      </c>
      <c r="I7" s="37" t="s">
        <v>
97</v>
      </c>
      <c r="J7" s="37" t="s">
        <v>
98</v>
      </c>
      <c r="K7" s="37" t="s">
        <v>
99</v>
      </c>
      <c r="L7" s="37" t="s">
        <v>
100</v>
      </c>
      <c r="M7" s="37" t="s">
        <v>
101</v>
      </c>
      <c r="N7" s="38" t="s">
        <v>
102</v>
      </c>
      <c r="O7" s="38">
        <v>
70.599999999999994</v>
      </c>
      <c r="P7" s="38">
        <v>
99.99</v>
      </c>
      <c r="Q7" s="38">
        <v>
88.27</v>
      </c>
      <c r="R7" s="38">
        <v>
1918</v>
      </c>
      <c r="S7" s="38">
        <v>
74905</v>
      </c>
      <c r="T7" s="38">
        <v>
10.23</v>
      </c>
      <c r="U7" s="38">
        <v>
7322.09</v>
      </c>
      <c r="V7" s="38">
        <v>
74967</v>
      </c>
      <c r="W7" s="38">
        <v>
8.82</v>
      </c>
      <c r="X7" s="38">
        <v>
8499.66</v>
      </c>
      <c r="Y7" s="38" t="s">
        <v>
102</v>
      </c>
      <c r="Z7" s="38" t="s">
        <v>
102</v>
      </c>
      <c r="AA7" s="38">
        <v>
108.24</v>
      </c>
      <c r="AB7" s="38">
        <v>
110.23</v>
      </c>
      <c r="AC7" s="38">
        <v>
110.64</v>
      </c>
      <c r="AD7" s="38" t="s">
        <v>
102</v>
      </c>
      <c r="AE7" s="38" t="s">
        <v>
102</v>
      </c>
      <c r="AF7" s="38">
        <v>
106.41</v>
      </c>
      <c r="AG7" s="38">
        <v>
107.34</v>
      </c>
      <c r="AH7" s="38">
        <v>
107.87</v>
      </c>
      <c r="AI7" s="38">
        <v>
106.67</v>
      </c>
      <c r="AJ7" s="38" t="s">
        <v>
102</v>
      </c>
      <c r="AK7" s="38" t="s">
        <v>
102</v>
      </c>
      <c r="AL7" s="38">
        <v>
0</v>
      </c>
      <c r="AM7" s="38">
        <v>
0</v>
      </c>
      <c r="AN7" s="38">
        <v>
0</v>
      </c>
      <c r="AO7" s="38" t="s">
        <v>
102</v>
      </c>
      <c r="AP7" s="38" t="s">
        <v>
102</v>
      </c>
      <c r="AQ7" s="38">
        <v>
0.5</v>
      </c>
      <c r="AR7" s="38">
        <v>
0</v>
      </c>
      <c r="AS7" s="38">
        <v>
11.59</v>
      </c>
      <c r="AT7" s="38">
        <v>
3.64</v>
      </c>
      <c r="AU7" s="38" t="s">
        <v>
102</v>
      </c>
      <c r="AV7" s="38" t="s">
        <v>
102</v>
      </c>
      <c r="AW7" s="38">
        <v>
72.819999999999993</v>
      </c>
      <c r="AX7" s="38">
        <v>
67.73</v>
      </c>
      <c r="AY7" s="38">
        <v>
92.71</v>
      </c>
      <c r="AZ7" s="38" t="s">
        <v>
102</v>
      </c>
      <c r="BA7" s="38" t="s">
        <v>
102</v>
      </c>
      <c r="BB7" s="38">
        <v>
33.130000000000003</v>
      </c>
      <c r="BC7" s="38">
        <v>
35.200000000000003</v>
      </c>
      <c r="BD7" s="38">
        <v>
37.200000000000003</v>
      </c>
      <c r="BE7" s="38">
        <v>
67.52</v>
      </c>
      <c r="BF7" s="38" t="s">
        <v>
102</v>
      </c>
      <c r="BG7" s="38" t="s">
        <v>
102</v>
      </c>
      <c r="BH7" s="38">
        <v>
247.88</v>
      </c>
      <c r="BI7" s="38">
        <v>
224.63</v>
      </c>
      <c r="BJ7" s="38">
        <v>
218.32</v>
      </c>
      <c r="BK7" s="38" t="s">
        <v>
102</v>
      </c>
      <c r="BL7" s="38" t="s">
        <v>
102</v>
      </c>
      <c r="BM7" s="38">
        <v>
733.93</v>
      </c>
      <c r="BN7" s="38">
        <v>
813.96</v>
      </c>
      <c r="BO7" s="38">
        <v>
843.72</v>
      </c>
      <c r="BP7" s="38">
        <v>
705.21</v>
      </c>
      <c r="BQ7" s="38" t="s">
        <v>
102</v>
      </c>
      <c r="BR7" s="38" t="s">
        <v>
102</v>
      </c>
      <c r="BS7" s="38">
        <v>
94.65</v>
      </c>
      <c r="BT7" s="38">
        <v>
93.57</v>
      </c>
      <c r="BU7" s="38">
        <v>
101.42</v>
      </c>
      <c r="BV7" s="38" t="s">
        <v>
102</v>
      </c>
      <c r="BW7" s="38" t="s">
        <v>
102</v>
      </c>
      <c r="BX7" s="38">
        <v>
94.59</v>
      </c>
      <c r="BY7" s="38">
        <v>
92.08</v>
      </c>
      <c r="BZ7" s="38">
        <v>
94.81</v>
      </c>
      <c r="CA7" s="38">
        <v>
98.96</v>
      </c>
      <c r="CB7" s="38" t="s">
        <v>
102</v>
      </c>
      <c r="CC7" s="38" t="s">
        <v>
102</v>
      </c>
      <c r="CD7" s="38">
        <v>
124.93</v>
      </c>
      <c r="CE7" s="38">
        <v>
127.26</v>
      </c>
      <c r="CF7" s="38">
        <v>
106.67</v>
      </c>
      <c r="CG7" s="38" t="s">
        <v>
102</v>
      </c>
      <c r="CH7" s="38" t="s">
        <v>
102</v>
      </c>
      <c r="CI7" s="38">
        <v>
131.22</v>
      </c>
      <c r="CJ7" s="38">
        <v>
132.94999999999999</v>
      </c>
      <c r="CK7" s="38">
        <v>
129.9</v>
      </c>
      <c r="CL7" s="38">
        <v>
134.52000000000001</v>
      </c>
      <c r="CM7" s="38" t="s">
        <v>
102</v>
      </c>
      <c r="CN7" s="38" t="s">
        <v>
102</v>
      </c>
      <c r="CO7" s="38" t="s">
        <v>
102</v>
      </c>
      <c r="CP7" s="38" t="s">
        <v>
102</v>
      </c>
      <c r="CQ7" s="38" t="s">
        <v>
102</v>
      </c>
      <c r="CR7" s="38" t="s">
        <v>
102</v>
      </c>
      <c r="CS7" s="38" t="s">
        <v>
102</v>
      </c>
      <c r="CT7" s="38">
        <v>
70.33</v>
      </c>
      <c r="CU7" s="38">
        <v>
70.3</v>
      </c>
      <c r="CV7" s="38">
        <v>
80.11</v>
      </c>
      <c r="CW7" s="38">
        <v>
59.57</v>
      </c>
      <c r="CX7" s="38" t="s">
        <v>
102</v>
      </c>
      <c r="CY7" s="38" t="s">
        <v>
102</v>
      </c>
      <c r="CZ7" s="38">
        <v>
99.5</v>
      </c>
      <c r="DA7" s="38">
        <v>
99.53</v>
      </c>
      <c r="DB7" s="38">
        <v>
99.54</v>
      </c>
      <c r="DC7" s="38" t="s">
        <v>
102</v>
      </c>
      <c r="DD7" s="38" t="s">
        <v>
102</v>
      </c>
      <c r="DE7" s="38">
        <v>
95.85</v>
      </c>
      <c r="DF7" s="38">
        <v>
95.95</v>
      </c>
      <c r="DG7" s="38">
        <v>
95.96</v>
      </c>
      <c r="DH7" s="38">
        <v>
95.57</v>
      </c>
      <c r="DI7" s="38" t="s">
        <v>
102</v>
      </c>
      <c r="DJ7" s="38" t="s">
        <v>
102</v>
      </c>
      <c r="DK7" s="38">
        <v>
3.4</v>
      </c>
      <c r="DL7" s="38">
        <v>
6.83</v>
      </c>
      <c r="DM7" s="38">
        <v>
10.16</v>
      </c>
      <c r="DN7" s="38" t="s">
        <v>
102</v>
      </c>
      <c r="DO7" s="38" t="s">
        <v>
102</v>
      </c>
      <c r="DP7" s="38">
        <v>
8.36</v>
      </c>
      <c r="DQ7" s="38">
        <v>
8.5500000000000007</v>
      </c>
      <c r="DR7" s="38">
        <v>
20.23</v>
      </c>
      <c r="DS7" s="38">
        <v>
36.520000000000003</v>
      </c>
      <c r="DT7" s="38" t="s">
        <v>
102</v>
      </c>
      <c r="DU7" s="38" t="s">
        <v>
102</v>
      </c>
      <c r="DV7" s="38">
        <v>
0</v>
      </c>
      <c r="DW7" s="38">
        <v>
0</v>
      </c>
      <c r="DX7" s="38">
        <v>
0</v>
      </c>
      <c r="DY7" s="38" t="s">
        <v>
102</v>
      </c>
      <c r="DZ7" s="38" t="s">
        <v>
102</v>
      </c>
      <c r="EA7" s="38">
        <v>
3.83</v>
      </c>
      <c r="EB7" s="38">
        <v>
2.41</v>
      </c>
      <c r="EC7" s="38">
        <v>
1.63</v>
      </c>
      <c r="ED7" s="38">
        <v>
5.72</v>
      </c>
      <c r="EE7" s="38" t="s">
        <v>
102</v>
      </c>
      <c r="EF7" s="38" t="s">
        <v>
102</v>
      </c>
      <c r="EG7" s="38">
        <v>
0</v>
      </c>
      <c r="EH7" s="38">
        <v>
0</v>
      </c>
      <c r="EI7" s="38">
        <v>
0</v>
      </c>
      <c r="EJ7" s="38" t="s">
        <v>
102</v>
      </c>
      <c r="EK7" s="38" t="s">
        <v>
102</v>
      </c>
      <c r="EL7" s="38">
        <v>
0.3</v>
      </c>
      <c r="EM7" s="38">
        <v>
0.12</v>
      </c>
      <c r="EN7" s="38">
        <v>
0.12</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2022-02-15T00:12:29Z</cp:lastPrinted>
  <dcterms:created xsi:type="dcterms:W3CDTF">2021-12-03T07:10:49Z</dcterms:created>
  <dcterms:modified xsi:type="dcterms:W3CDTF">2022-02-17T02:48:35Z</dcterms:modified>
  <cp:category/>
</cp:coreProperties>
</file>