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7gw4aUs9+OV1E11CCKwASEHMSDfUNTy9da5Dpe6Lfj4P7BSvMoFF1Y7qEbK4g1GKBwnac3/at+KqQgpePgh5Eg==" workbookSaltValue="D1O+tNj6n/aiXwIjIf3jKA==" workbookSpinCount="100000" lockStructure="1"/>
  <bookViews>
    <workbookView xWindow="0" yWindow="0" windowWidth="20490" windowHeight="69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AD10" i="4"/>
  <c r="W10" i="4"/>
  <c r="I10" i="4"/>
  <c r="B10" i="4"/>
  <c r="BB8" i="4"/>
  <c r="AL8" i="4"/>
  <c r="AD8" i="4"/>
  <c r="P8" i="4"/>
  <c r="I8" i="4"/>
  <c r="B8" i="4"/>
</calcChain>
</file>

<file path=xl/sharedStrings.xml><?xml version="1.0" encoding="utf-8"?>
<sst xmlns="http://schemas.openxmlformats.org/spreadsheetml/2006/main" count="278" uniqueCount="117">
  <si>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</si>
  <si>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</si>
  <si>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</si>
  <si>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</si>
  <si>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</si>
  <si>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</si>
  <si>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</si>
  <si>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</si>
  <si>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</si>
  <si>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</si>
  <si>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</si>
  <si>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</si>
  <si>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</si>
  <si>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</si>
  <si>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</si>
  <si>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</si>
  <si>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</si>
  <si>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</si>
  <si>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</si>
  <si>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</si>
  <si>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</si>
  <si>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</si>
  <si>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</si>
  <si>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</si>
  <si>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</si>
  <si>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</si>
  <si>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</si>
  <si>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</si>
  <si>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</si>
  <si>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</si>
  <si>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</si>
  <si>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</si>
  <si>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</si>
  <si>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</si>
  <si>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</si>
  <si>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</si>
  <si>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</si>
  <si>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</si>
  <si>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</si>
  <si>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</si>
  <si>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</si>
  <si>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</si>
  <si>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</si>
  <si>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</si>
  <si>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</si>
  <si>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</si>
  <si>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</si>
  <si>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</si>
  <si>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</si>
  <si>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</si>
  <si>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</si>
  <si>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</si>
  <si>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</si>
  <si>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</si>
  <si>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</si>
  <si>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</si>
  <si>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</si>
  <si>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</si>
  <si>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</si>
  <si>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</si>
  <si>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</si>
  <si>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</si>
  <si>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</si>
  <si>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</si>
  <si>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</si>
  <si>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</si>
  <si>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</si>
  <si>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</si>
  <si>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</si>
  <si>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</si>
  <si>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</si>
  <si>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</si>
  <si>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</si>
  <si>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</si>
  <si>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</si>
  <si>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</si>
  <si>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</si>
  <si>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</si>
  <si>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</si>
  <si>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</si>
  <si>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</si>
  <si>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</si>
  <si>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</si>
  <si>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</si>
  <si>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</si>
  <si>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</si>
  <si>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</si>
  <si>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</si>
  <si>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</si>
  <si>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</si>
  <si>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</si>
  <si>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</si>
  <si>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</si>
  <si>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</si>
  <si>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</si>
  <si>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</si>
  <si>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清瀬市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</si>
  <si>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</si>
  <si>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</si>
  <si>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</si>
  <si>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</si>
  <si>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</si>
  <si>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</si>
  <si>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</si>
  <si>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</si>
  <si>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</si>
  <si>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</si>
  <si>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</si>
  <si>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</si>
  <si>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</si>
  <si>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</si>
  <si>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</si>
  <si>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</si>
  <si>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</si>
  <si>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少子高齢化や節水型社会への変化などの要因により下水道使用料収入の減収が予想される一方で、老朽化した下水道施設の更新時期を迎え、下水道財政は年々厳しい状況となることが見込まれている。
　こうした状況の中、平成30年度から財務適用した公営企業会計による経営状況や資産の把握、さらに令和2年度に策定した「下水道事業経営戦略」に基づき、持続的で安定した下水道サービスを提供と健全で効率的な事業運営の実施を目指していく。</t>
    <rPh sb="1" eb="3">
      <t>ショウシ</t>
    </rPh>
    <rPh sb="3" eb="6">
      <t>コウレイカ</t>
    </rPh>
    <rPh sb="7" eb="10">
      <t>セッスイガタ</t>
    </rPh>
    <rPh sb="10" eb="12">
      <t>シャカイ</t>
    </rPh>
    <rPh sb="14" eb="16">
      <t>ヘンカ</t>
    </rPh>
    <rPh sb="19" eb="21">
      <t>ヨウイン</t>
    </rPh>
    <rPh sb="24" eb="27">
      <t>ゲスイドウ</t>
    </rPh>
    <rPh sb="27" eb="30">
      <t>シヨウリョウ</t>
    </rPh>
    <rPh sb="30" eb="32">
      <t>シュウニュウ</t>
    </rPh>
    <rPh sb="33" eb="35">
      <t>ゲンシュウ</t>
    </rPh>
    <rPh sb="36" eb="38">
      <t>ヨソウ</t>
    </rPh>
    <rPh sb="41" eb="43">
      <t>イッポウ</t>
    </rPh>
    <rPh sb="45" eb="48">
      <t>ロウキュウカ</t>
    </rPh>
    <rPh sb="50" eb="53">
      <t>ゲスイドウ</t>
    </rPh>
    <rPh sb="53" eb="55">
      <t>シセツ</t>
    </rPh>
    <rPh sb="56" eb="58">
      <t>コウシン</t>
    </rPh>
    <rPh sb="58" eb="60">
      <t>ジキ</t>
    </rPh>
    <rPh sb="61" eb="62">
      <t>ムカ</t>
    </rPh>
    <rPh sb="64" eb="67">
      <t>ゲスイドウ</t>
    </rPh>
    <rPh sb="67" eb="69">
      <t>ザイセイ</t>
    </rPh>
    <rPh sb="70" eb="72">
      <t>ネンネン</t>
    </rPh>
    <rPh sb="72" eb="73">
      <t>キビ</t>
    </rPh>
    <rPh sb="75" eb="77">
      <t>ジョウキョウ</t>
    </rPh>
    <rPh sb="83" eb="85">
      <t>ミコ</t>
    </rPh>
    <rPh sb="97" eb="99">
      <t>ジョウキョウ</t>
    </rPh>
    <rPh sb="100" eb="101">
      <t>ナカ</t>
    </rPh>
    <rPh sb="102" eb="104">
      <t>ヘイセイ</t>
    </rPh>
    <rPh sb="106" eb="108">
      <t>ネンド</t>
    </rPh>
    <rPh sb="110" eb="112">
      <t>ザイム</t>
    </rPh>
    <rPh sb="112" eb="114">
      <t>テキヨウ</t>
    </rPh>
    <rPh sb="116" eb="118">
      <t>コウエイ</t>
    </rPh>
    <rPh sb="118" eb="120">
      <t>キギョウ</t>
    </rPh>
    <rPh sb="120" eb="122">
      <t>カイケイ</t>
    </rPh>
    <rPh sb="125" eb="127">
      <t>ケイエイ</t>
    </rPh>
    <rPh sb="127" eb="129">
      <t>ジョウキョウ</t>
    </rPh>
    <rPh sb="130" eb="132">
      <t>シサン</t>
    </rPh>
    <rPh sb="133" eb="135">
      <t>ハアク</t>
    </rPh>
    <rPh sb="139" eb="141">
      <t>レイワ</t>
    </rPh>
    <rPh sb="142" eb="144">
      <t>ネンド</t>
    </rPh>
    <rPh sb="145" eb="147">
      <t>サクテイ</t>
    </rPh>
    <rPh sb="150" eb="153">
      <t>ゲスイドウ</t>
    </rPh>
    <rPh sb="153" eb="155">
      <t>ジギョウ</t>
    </rPh>
    <rPh sb="155" eb="157">
      <t>ケイエイ</t>
    </rPh>
    <rPh sb="157" eb="159">
      <t>センリャク</t>
    </rPh>
    <rPh sb="161" eb="162">
      <t>モト</t>
    </rPh>
    <rPh sb="196" eb="198">
      <t>ジッシ</t>
    </rPh>
    <rPh sb="199" eb="201">
      <t>メザ</t>
    </rPh>
    <phoneticPr fontId="4"/>
  </si>
  <si>
    <t>　本市の公共下水道は昭和51年度から整備に着手し、令和２年度末現在、全体管渠のうち約72%が30年を経過した状況となっている。
　今後、老朽化が進む膨大な下水道施設（ストック）を適切に維持管理し、道路陥没や機能不全等の事故を未然に防ぐとともに、持続的に安定した下水道サービスを提供するため、平成28年度に「清瀬市下水道ストックマネジメント計画」策定した。
　計画に基づく老朽化対策として、平成29年度より重要な幹線の下水道施設について点検・調査を実施しており、今後は調査結果を基に設計・改築工事を行っていく。併せて、市内の老朽化したマンホール蓋の交換工事を平成29年度から計画的に行っている。</t>
    <rPh sb="4" eb="6">
      <t>コウキョウ</t>
    </rPh>
    <rPh sb="10" eb="12">
      <t>ショウワ</t>
    </rPh>
    <rPh sb="14" eb="16">
      <t>ネンド</t>
    </rPh>
    <rPh sb="18" eb="20">
      <t>セイビ</t>
    </rPh>
    <rPh sb="21" eb="23">
      <t>チャクシュ</t>
    </rPh>
    <rPh sb="25" eb="27">
      <t>レイワ</t>
    </rPh>
    <rPh sb="29" eb="30">
      <t>ド</t>
    </rPh>
    <rPh sb="30" eb="31">
      <t>マツ</t>
    </rPh>
    <rPh sb="31" eb="33">
      <t>ゲンザイ</t>
    </rPh>
    <rPh sb="54" eb="56">
      <t>ジョウキョウ</t>
    </rPh>
    <rPh sb="179" eb="181">
      <t>ケイカク</t>
    </rPh>
    <rPh sb="182" eb="183">
      <t>モト</t>
    </rPh>
    <rPh sb="185" eb="188">
      <t>ロウキュウカ</t>
    </rPh>
    <rPh sb="188" eb="190">
      <t>タイサク</t>
    </rPh>
    <rPh sb="223" eb="225">
      <t>ジッシ</t>
    </rPh>
    <rPh sb="233" eb="235">
      <t>チョウサ</t>
    </rPh>
    <rPh sb="235" eb="237">
      <t>ケッカ</t>
    </rPh>
    <rPh sb="238" eb="239">
      <t>モト</t>
    </rPh>
    <rPh sb="240" eb="242">
      <t>セッケイ</t>
    </rPh>
    <rPh sb="243" eb="245">
      <t>カイチク</t>
    </rPh>
    <rPh sb="245" eb="247">
      <t>コウジ</t>
    </rPh>
    <rPh sb="248" eb="249">
      <t>オコナ</t>
    </rPh>
    <rPh sb="254" eb="255">
      <t>アワ</t>
    </rPh>
    <rPh sb="258" eb="260">
      <t>シナイ</t>
    </rPh>
    <rPh sb="278" eb="280">
      <t>ヘイセイ</t>
    </rPh>
    <rPh sb="282" eb="284">
      <t>ネンド</t>
    </rPh>
    <rPh sb="286" eb="289">
      <t>ケイカクテキ</t>
    </rPh>
    <phoneticPr fontId="4"/>
  </si>
  <si>
    <r>
      <rPr>
        <sz val="11"/>
        <rFont val="ＭＳ ゴシック"/>
        <family val="3"/>
        <charset val="128"/>
      </rPr>
      <t>各指標における令和２年度の数値を見ると</t>
    </r>
    <r>
      <rPr>
        <sz val="11"/>
        <color rgb="FFFF0000"/>
        <rFont val="ＭＳ ゴシック"/>
        <family val="3"/>
        <charset val="128"/>
      </rPr>
      <t xml:space="preserve">
</t>
    </r>
    <r>
      <rPr>
        <sz val="11"/>
        <rFont val="ＭＳ ゴシック"/>
        <family val="3"/>
        <charset val="128"/>
      </rPr>
      <t>経営の健全性・効率性を表す①経常収支比率は企業債利息支払の減少から前年度より0.4ポイント増加しており、②累積欠損金比率も0％であることから、単年度の事業収支は黒字となっており経営の健全性に問題はない。</t>
    </r>
    <r>
      <rPr>
        <sz val="11"/>
        <color rgb="FFFF0000"/>
        <rFont val="ＭＳ ゴシック"/>
        <family val="3"/>
        <charset val="128"/>
      </rPr>
      <t xml:space="preserve">
</t>
    </r>
    <r>
      <rPr>
        <sz val="11"/>
        <rFont val="ＭＳ ゴシック"/>
        <family val="3"/>
        <charset val="128"/>
      </rPr>
      <t>③流動比率は未収金の増加と企業債償還額の減少により25ポイント増加している。令和３年度には100％を超える見込みであり、その後も増加を続ける見込みとなっている。
④企業債残高対事業規模比率は全国平均や類似団体平均と比較しても大きく下回っており、事業規模に対して無理のない借入れによる事業運営を行っていることがわかる。</t>
    </r>
    <r>
      <rPr>
        <sz val="11"/>
        <color rgb="FFFF0000"/>
        <rFont val="ＭＳ ゴシック"/>
        <family val="3"/>
        <charset val="128"/>
      </rPr>
      <t xml:space="preserve">
</t>
    </r>
    <r>
      <rPr>
        <sz val="11"/>
        <rFont val="ＭＳ ゴシック"/>
        <family val="3"/>
        <charset val="128"/>
      </rPr>
      <t>⑥汚水処理原価は全国平均や類似団体平均よりも下回っているが、⑤経費回収率が100％を超えており適切な数値と言える。
⑧水洗化率についてはほぼ100％となっているものの、今後も未接続世帯の解消を図り使用料収入の確保に努める。</t>
    </r>
    <rPh sb="0" eb="3">
      <t>カクシヒョウ</t>
    </rPh>
    <rPh sb="7" eb="9">
      <t>レイワ</t>
    </rPh>
    <rPh sb="11" eb="12">
      <t>ド</t>
    </rPh>
    <rPh sb="13" eb="15">
      <t>スウチ</t>
    </rPh>
    <rPh sb="16" eb="17">
      <t>ミ</t>
    </rPh>
    <rPh sb="20" eb="22">
      <t>ケイエイ</t>
    </rPh>
    <rPh sb="23" eb="26">
      <t>ケンゼンセイ</t>
    </rPh>
    <rPh sb="27" eb="30">
      <t>コウリツセイ</t>
    </rPh>
    <rPh sb="31" eb="32">
      <t>アラワ</t>
    </rPh>
    <rPh sb="34" eb="36">
      <t>ケイジョウ</t>
    </rPh>
    <rPh sb="36" eb="38">
      <t>シュウシ</t>
    </rPh>
    <rPh sb="38" eb="40">
      <t>ヒリツ</t>
    </rPh>
    <rPh sb="41" eb="43">
      <t>キギョウ</t>
    </rPh>
    <rPh sb="43" eb="44">
      <t>サイ</t>
    </rPh>
    <rPh sb="44" eb="46">
      <t>リソク</t>
    </rPh>
    <rPh sb="46" eb="48">
      <t>シハライ</t>
    </rPh>
    <rPh sb="49" eb="51">
      <t>ゲンショウ</t>
    </rPh>
    <rPh sb="53" eb="56">
      <t>ゼンネンド</t>
    </rPh>
    <rPh sb="65" eb="67">
      <t>ゾウカ</t>
    </rPh>
    <rPh sb="73" eb="75">
      <t>ルイセキ</t>
    </rPh>
    <rPh sb="75" eb="77">
      <t>ケッソン</t>
    </rPh>
    <rPh sb="77" eb="78">
      <t>キン</t>
    </rPh>
    <rPh sb="78" eb="80">
      <t>ヒリツ</t>
    </rPh>
    <rPh sb="91" eb="94">
      <t>タンネンド</t>
    </rPh>
    <rPh sb="95" eb="97">
      <t>ジギョウ</t>
    </rPh>
    <rPh sb="97" eb="99">
      <t>シュウシ</t>
    </rPh>
    <rPh sb="100" eb="102">
      <t>クロジ</t>
    </rPh>
    <rPh sb="108" eb="110">
      <t>ケイエイ</t>
    </rPh>
    <rPh sb="111" eb="114">
      <t>ケンゼンセイ</t>
    </rPh>
    <rPh sb="115" eb="117">
      <t>モンダイ</t>
    </rPh>
    <rPh sb="123" eb="125">
      <t>リュウドウ</t>
    </rPh>
    <rPh sb="125" eb="127">
      <t>ヒリツ</t>
    </rPh>
    <rPh sb="128" eb="131">
      <t>ミシュウキン</t>
    </rPh>
    <rPh sb="132" eb="134">
      <t>ゾウカ</t>
    </rPh>
    <rPh sb="153" eb="155">
      <t>ゾウカ</t>
    </rPh>
    <rPh sb="160" eb="162">
      <t>レイワ</t>
    </rPh>
    <rPh sb="163" eb="165">
      <t>ネンド</t>
    </rPh>
    <rPh sb="172" eb="173">
      <t>コ</t>
    </rPh>
    <rPh sb="175" eb="177">
      <t>ミコ</t>
    </rPh>
    <rPh sb="184" eb="185">
      <t>ゴ</t>
    </rPh>
    <rPh sb="186" eb="188">
      <t>ゾウカ</t>
    </rPh>
    <rPh sb="189" eb="190">
      <t>ツヅ</t>
    </rPh>
    <rPh sb="192" eb="194">
      <t>ミコ</t>
    </rPh>
    <rPh sb="204" eb="206">
      <t>キギョウ</t>
    </rPh>
    <rPh sb="206" eb="207">
      <t>サイ</t>
    </rPh>
    <rPh sb="207" eb="209">
      <t>ザンダカ</t>
    </rPh>
    <rPh sb="209" eb="210">
      <t>タイ</t>
    </rPh>
    <rPh sb="210" eb="212">
      <t>ジギョウ</t>
    </rPh>
    <rPh sb="212" eb="214">
      <t>キボ</t>
    </rPh>
    <rPh sb="214" eb="216">
      <t>ヒリツ</t>
    </rPh>
    <rPh sb="217" eb="219">
      <t>ゼンコク</t>
    </rPh>
    <rPh sb="219" eb="221">
      <t>ヘイキン</t>
    </rPh>
    <rPh sb="222" eb="224">
      <t>ルイジ</t>
    </rPh>
    <rPh sb="224" eb="226">
      <t>ダンタイ</t>
    </rPh>
    <rPh sb="226" eb="228">
      <t>ヘイキン</t>
    </rPh>
    <rPh sb="229" eb="231">
      <t>ヒカク</t>
    </rPh>
    <rPh sb="234" eb="235">
      <t>オオ</t>
    </rPh>
    <rPh sb="237" eb="239">
      <t>シタマワ</t>
    </rPh>
    <rPh sb="244" eb="246">
      <t>ジギョウ</t>
    </rPh>
    <rPh sb="246" eb="248">
      <t>キボ</t>
    </rPh>
    <rPh sb="249" eb="250">
      <t>タイ</t>
    </rPh>
    <rPh sb="252" eb="254">
      <t>ムリ</t>
    </rPh>
    <rPh sb="257" eb="259">
      <t>カリイ</t>
    </rPh>
    <rPh sb="263" eb="265">
      <t>ジギョウ</t>
    </rPh>
    <rPh sb="265" eb="267">
      <t>ウンエイ</t>
    </rPh>
    <rPh sb="268" eb="269">
      <t>オコナ</t>
    </rPh>
    <rPh sb="282" eb="284">
      <t>オスイ</t>
    </rPh>
    <rPh sb="284" eb="286">
      <t>ショリ</t>
    </rPh>
    <rPh sb="286" eb="288">
      <t>ゲンカ</t>
    </rPh>
    <rPh sb="289" eb="291">
      <t>ゼンコク</t>
    </rPh>
    <rPh sb="291" eb="293">
      <t>ヘイキン</t>
    </rPh>
    <rPh sb="294" eb="296">
      <t>ルイジ</t>
    </rPh>
    <rPh sb="296" eb="298">
      <t>ダンタイ</t>
    </rPh>
    <rPh sb="298" eb="300">
      <t>ヘイキン</t>
    </rPh>
    <rPh sb="303" eb="305">
      <t>シタマワ</t>
    </rPh>
    <rPh sb="323" eb="324">
      <t>コ</t>
    </rPh>
    <rPh sb="328" eb="330">
      <t>テキセツ</t>
    </rPh>
    <rPh sb="331" eb="333">
      <t>スウチ</t>
    </rPh>
    <rPh sb="334" eb="335">
      <t>イ</t>
    </rPh>
    <rPh sb="340" eb="343">
      <t>スイセンカ</t>
    </rPh>
    <rPh sb="343" eb="344">
      <t>リツ</t>
    </rPh>
    <rPh sb="365" eb="367">
      <t>コンゴ</t>
    </rPh>
    <rPh sb="368" eb="371">
      <t>ミセツゾク</t>
    </rPh>
    <rPh sb="371" eb="373">
      <t>セタイ</t>
    </rPh>
    <rPh sb="374" eb="376">
      <t>カイショウ</t>
    </rPh>
    <rPh sb="377" eb="378">
      <t>ハカ</t>
    </rPh>
    <rPh sb="379" eb="382">
      <t>シヨウリョウ</t>
    </rPh>
    <rPh sb="382" eb="384">
      <t>シュウニュウ</t>
    </rPh>
    <rPh sb="385" eb="387">
      <t>カクホ</t>
    </rPh>
    <rPh sb="388" eb="389">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</si>
</sst>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6" fillId="0" borderId="6"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3719-4F81-BC09-64C425344A7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0.3</c:v>
                </c:pt>
                <c:pt idx="3">
                  <c:v>0.12</c:v>
                </c:pt>
                <c:pt idx="4">
                  <c:v>0.12</c:v>
                </c:pt>
              </c:numCache>
            </c:numRef>
          </c:val>
          <c:smooth val="0"/>
          <c:extLst>
            <c:ext xmlns:c16="http://schemas.microsoft.com/office/drawing/2014/chart" uri="{C3380CC4-5D6E-409C-BE32-E72D297353CC}">
              <c16:uniqueId val="{00000001-3719-4F81-BC09-64C425344A7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08B-45C7-B2F8-BC173C59579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70.33</c:v>
                </c:pt>
                <c:pt idx="3">
                  <c:v>70.3</c:v>
                </c:pt>
                <c:pt idx="4">
                  <c:v>80.11</c:v>
                </c:pt>
              </c:numCache>
            </c:numRef>
          </c:val>
          <c:smooth val="0"/>
          <c:extLst>
            <c:ext xmlns:c16="http://schemas.microsoft.com/office/drawing/2014/chart" uri="{C3380CC4-5D6E-409C-BE32-E72D297353CC}">
              <c16:uniqueId val="{00000001-208B-45C7-B2F8-BC173C59579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99.5</c:v>
                </c:pt>
                <c:pt idx="3">
                  <c:v>99.53</c:v>
                </c:pt>
                <c:pt idx="4">
                  <c:v>99.54</c:v>
                </c:pt>
              </c:numCache>
            </c:numRef>
          </c:val>
          <c:extLst>
            <c:ext xmlns:c16="http://schemas.microsoft.com/office/drawing/2014/chart" uri="{C3380CC4-5D6E-409C-BE32-E72D297353CC}">
              <c16:uniqueId val="{00000000-1011-45C4-B06C-44B9F49E5CD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95.85</c:v>
                </c:pt>
                <c:pt idx="3">
                  <c:v>95.95</c:v>
                </c:pt>
                <c:pt idx="4">
                  <c:v>95.96</c:v>
                </c:pt>
              </c:numCache>
            </c:numRef>
          </c:val>
          <c:smooth val="0"/>
          <c:extLst>
            <c:ext xmlns:c16="http://schemas.microsoft.com/office/drawing/2014/chart" uri="{C3380CC4-5D6E-409C-BE32-E72D297353CC}">
              <c16:uniqueId val="{00000001-1011-45C4-B06C-44B9F49E5CD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108.24</c:v>
                </c:pt>
                <c:pt idx="3">
                  <c:v>110.23</c:v>
                </c:pt>
                <c:pt idx="4">
                  <c:v>110.64</c:v>
                </c:pt>
              </c:numCache>
            </c:numRef>
          </c:val>
          <c:extLst>
            <c:ext xmlns:c16="http://schemas.microsoft.com/office/drawing/2014/chart" uri="{C3380CC4-5D6E-409C-BE32-E72D297353CC}">
              <c16:uniqueId val="{00000000-C86C-4702-AD35-96A5F1B8A2C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106.41</c:v>
                </c:pt>
                <c:pt idx="3">
                  <c:v>107.34</c:v>
                </c:pt>
                <c:pt idx="4">
                  <c:v>107.87</c:v>
                </c:pt>
              </c:numCache>
            </c:numRef>
          </c:val>
          <c:smooth val="0"/>
          <c:extLst>
            <c:ext xmlns:c16="http://schemas.microsoft.com/office/drawing/2014/chart" uri="{C3380CC4-5D6E-409C-BE32-E72D297353CC}">
              <c16:uniqueId val="{00000001-C86C-4702-AD35-96A5F1B8A2C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3.4</c:v>
                </c:pt>
                <c:pt idx="3">
                  <c:v>6.83</c:v>
                </c:pt>
                <c:pt idx="4">
                  <c:v>10.16</c:v>
                </c:pt>
              </c:numCache>
            </c:numRef>
          </c:val>
          <c:extLst>
            <c:ext xmlns:c16="http://schemas.microsoft.com/office/drawing/2014/chart" uri="{C3380CC4-5D6E-409C-BE32-E72D297353CC}">
              <c16:uniqueId val="{00000000-72EC-4878-B0A5-4AA1D2C417C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8.36</c:v>
                </c:pt>
                <c:pt idx="3">
                  <c:v>8.5500000000000007</c:v>
                </c:pt>
                <c:pt idx="4">
                  <c:v>20.23</c:v>
                </c:pt>
              </c:numCache>
            </c:numRef>
          </c:val>
          <c:smooth val="0"/>
          <c:extLst>
            <c:ext xmlns:c16="http://schemas.microsoft.com/office/drawing/2014/chart" uri="{C3380CC4-5D6E-409C-BE32-E72D297353CC}">
              <c16:uniqueId val="{00000001-72EC-4878-B0A5-4AA1D2C417C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1924-425B-9677-E984192F8FE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3.83</c:v>
                </c:pt>
                <c:pt idx="3">
                  <c:v>2.41</c:v>
                </c:pt>
                <c:pt idx="4">
                  <c:v>1.63</c:v>
                </c:pt>
              </c:numCache>
            </c:numRef>
          </c:val>
          <c:smooth val="0"/>
          <c:extLst>
            <c:ext xmlns:c16="http://schemas.microsoft.com/office/drawing/2014/chart" uri="{C3380CC4-5D6E-409C-BE32-E72D297353CC}">
              <c16:uniqueId val="{00000001-1924-425B-9677-E984192F8FE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2A09-4DF4-9653-3E7EBCEA640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0.5</c:v>
                </c:pt>
                <c:pt idx="3" formatCode="#,##0.00;&quot;△&quot;#,##0.00">
                  <c:v>0</c:v>
                </c:pt>
                <c:pt idx="4">
                  <c:v>11.59</c:v>
                </c:pt>
              </c:numCache>
            </c:numRef>
          </c:val>
          <c:smooth val="0"/>
          <c:extLst>
            <c:ext xmlns:c16="http://schemas.microsoft.com/office/drawing/2014/chart" uri="{C3380CC4-5D6E-409C-BE32-E72D297353CC}">
              <c16:uniqueId val="{00000001-2A09-4DF4-9653-3E7EBCEA640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72.819999999999993</c:v>
                </c:pt>
                <c:pt idx="3">
                  <c:v>67.73</c:v>
                </c:pt>
                <c:pt idx="4">
                  <c:v>92.71</c:v>
                </c:pt>
              </c:numCache>
            </c:numRef>
          </c:val>
          <c:extLst>
            <c:ext xmlns:c16="http://schemas.microsoft.com/office/drawing/2014/chart" uri="{C3380CC4-5D6E-409C-BE32-E72D297353CC}">
              <c16:uniqueId val="{00000000-1A3E-46B2-B315-8BE4576ECC9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33.130000000000003</c:v>
                </c:pt>
                <c:pt idx="3">
                  <c:v>35.200000000000003</c:v>
                </c:pt>
                <c:pt idx="4">
                  <c:v>37.200000000000003</c:v>
                </c:pt>
              </c:numCache>
            </c:numRef>
          </c:val>
          <c:smooth val="0"/>
          <c:extLst>
            <c:ext xmlns:c16="http://schemas.microsoft.com/office/drawing/2014/chart" uri="{C3380CC4-5D6E-409C-BE32-E72D297353CC}">
              <c16:uniqueId val="{00000001-1A3E-46B2-B315-8BE4576ECC9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247.88</c:v>
                </c:pt>
                <c:pt idx="3">
                  <c:v>224.63</c:v>
                </c:pt>
                <c:pt idx="4">
                  <c:v>218.32</c:v>
                </c:pt>
              </c:numCache>
            </c:numRef>
          </c:val>
          <c:extLst>
            <c:ext xmlns:c16="http://schemas.microsoft.com/office/drawing/2014/chart" uri="{C3380CC4-5D6E-409C-BE32-E72D297353CC}">
              <c16:uniqueId val="{00000000-79F6-49A2-A02C-BCF6ECA2329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733.93</c:v>
                </c:pt>
                <c:pt idx="3">
                  <c:v>813.96</c:v>
                </c:pt>
                <c:pt idx="4">
                  <c:v>843.72</c:v>
                </c:pt>
              </c:numCache>
            </c:numRef>
          </c:val>
          <c:smooth val="0"/>
          <c:extLst>
            <c:ext xmlns:c16="http://schemas.microsoft.com/office/drawing/2014/chart" uri="{C3380CC4-5D6E-409C-BE32-E72D297353CC}">
              <c16:uniqueId val="{00000001-79F6-49A2-A02C-BCF6ECA2329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94.65</c:v>
                </c:pt>
                <c:pt idx="3">
                  <c:v>93.57</c:v>
                </c:pt>
                <c:pt idx="4">
                  <c:v>101.42</c:v>
                </c:pt>
              </c:numCache>
            </c:numRef>
          </c:val>
          <c:extLst>
            <c:ext xmlns:c16="http://schemas.microsoft.com/office/drawing/2014/chart" uri="{C3380CC4-5D6E-409C-BE32-E72D297353CC}">
              <c16:uniqueId val="{00000000-FC4A-4C0A-B2F3-4D60F1B29BD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94.59</c:v>
                </c:pt>
                <c:pt idx="3">
                  <c:v>92.08</c:v>
                </c:pt>
                <c:pt idx="4">
                  <c:v>94.81</c:v>
                </c:pt>
              </c:numCache>
            </c:numRef>
          </c:val>
          <c:smooth val="0"/>
          <c:extLst>
            <c:ext xmlns:c16="http://schemas.microsoft.com/office/drawing/2014/chart" uri="{C3380CC4-5D6E-409C-BE32-E72D297353CC}">
              <c16:uniqueId val="{00000001-FC4A-4C0A-B2F3-4D60F1B29BD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124.93</c:v>
                </c:pt>
                <c:pt idx="3">
                  <c:v>127.26</c:v>
                </c:pt>
                <c:pt idx="4">
                  <c:v>106.67</c:v>
                </c:pt>
              </c:numCache>
            </c:numRef>
          </c:val>
          <c:extLst>
            <c:ext xmlns:c16="http://schemas.microsoft.com/office/drawing/2014/chart" uri="{C3380CC4-5D6E-409C-BE32-E72D297353CC}">
              <c16:uniqueId val="{00000000-F58E-41C7-9AE8-C97AA0E2AAA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131.22</c:v>
                </c:pt>
                <c:pt idx="3">
                  <c:v>132.94999999999999</c:v>
                </c:pt>
                <c:pt idx="4">
                  <c:v>129.9</c:v>
                </c:pt>
              </c:numCache>
            </c:numRef>
          </c:val>
          <c:smooth val="0"/>
          <c:extLst>
            <c:ext xmlns:c16="http://schemas.microsoft.com/office/drawing/2014/chart" uri="{C3380CC4-5D6E-409C-BE32-E72D297353CC}">
              <c16:uniqueId val="{00000001-F58E-41C7-9AE8-C97AA0E2AAA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6" t="s">
        <v>
0</v>
      </c>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c r="BR2" s="86"/>
      <c r="BS2" s="86"/>
      <c r="BT2" s="86"/>
      <c r="BU2" s="86"/>
      <c r="BV2" s="86"/>
      <c r="BW2" s="86"/>
      <c r="BX2" s="86"/>
      <c r="BY2" s="86"/>
      <c r="BZ2" s="86"/>
    </row>
    <row r="3" spans="1:78" ht="9.75" customHeight="1" x14ac:dyDescent="0.15">
      <c r="A3" s="2"/>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row>
    <row r="4" spans="1:78" ht="9.75" customHeight="1" x14ac:dyDescent="0.15">
      <c r="A4" s="2"/>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7" t="str">
        <f>
データ!H6</f>
        <v>
東京都　清瀬市</v>
      </c>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7" t="s">
        <v>
1</v>
      </c>
      <c r="C7" s="77"/>
      <c r="D7" s="77"/>
      <c r="E7" s="77"/>
      <c r="F7" s="77"/>
      <c r="G7" s="77"/>
      <c r="H7" s="77"/>
      <c r="I7" s="77" t="s">
        <v>
2</v>
      </c>
      <c r="J7" s="77"/>
      <c r="K7" s="77"/>
      <c r="L7" s="77"/>
      <c r="M7" s="77"/>
      <c r="N7" s="77"/>
      <c r="O7" s="77"/>
      <c r="P7" s="77" t="s">
        <v>
3</v>
      </c>
      <c r="Q7" s="77"/>
      <c r="R7" s="77"/>
      <c r="S7" s="77"/>
      <c r="T7" s="77"/>
      <c r="U7" s="77"/>
      <c r="V7" s="77"/>
      <c r="W7" s="77" t="s">
        <v>
4</v>
      </c>
      <c r="X7" s="77"/>
      <c r="Y7" s="77"/>
      <c r="Z7" s="77"/>
      <c r="AA7" s="77"/>
      <c r="AB7" s="77"/>
      <c r="AC7" s="77"/>
      <c r="AD7" s="77" t="s">
        <v>
5</v>
      </c>
      <c r="AE7" s="77"/>
      <c r="AF7" s="77"/>
      <c r="AG7" s="77"/>
      <c r="AH7" s="77"/>
      <c r="AI7" s="77"/>
      <c r="AJ7" s="77"/>
      <c r="AK7" s="3"/>
      <c r="AL7" s="77" t="s">
        <v>
6</v>
      </c>
      <c r="AM7" s="77"/>
      <c r="AN7" s="77"/>
      <c r="AO7" s="77"/>
      <c r="AP7" s="77"/>
      <c r="AQ7" s="77"/>
      <c r="AR7" s="77"/>
      <c r="AS7" s="77"/>
      <c r="AT7" s="77" t="s">
        <v>
7</v>
      </c>
      <c r="AU7" s="77"/>
      <c r="AV7" s="77"/>
      <c r="AW7" s="77"/>
      <c r="AX7" s="77"/>
      <c r="AY7" s="77"/>
      <c r="AZ7" s="77"/>
      <c r="BA7" s="77"/>
      <c r="BB7" s="77" t="s">
        <v>
8</v>
      </c>
      <c r="BC7" s="77"/>
      <c r="BD7" s="77"/>
      <c r="BE7" s="77"/>
      <c r="BF7" s="77"/>
      <c r="BG7" s="77"/>
      <c r="BH7" s="77"/>
      <c r="BI7" s="77"/>
      <c r="BJ7" s="3"/>
      <c r="BK7" s="3"/>
      <c r="BL7" s="4" t="s">
        <v>
9</v>
      </c>
      <c r="BM7" s="5"/>
      <c r="BN7" s="5"/>
      <c r="BO7" s="5"/>
      <c r="BP7" s="5"/>
      <c r="BQ7" s="5"/>
      <c r="BR7" s="5"/>
      <c r="BS7" s="5"/>
      <c r="BT7" s="5"/>
      <c r="BU7" s="5"/>
      <c r="BV7" s="5"/>
      <c r="BW7" s="5"/>
      <c r="BX7" s="5"/>
      <c r="BY7" s="6"/>
    </row>
    <row r="8" spans="1:78" ht="18.75" customHeight="1" x14ac:dyDescent="0.15">
      <c r="A8" s="2"/>
      <c r="B8" s="84" t="str">
        <f>
データ!I6</f>
        <v>
法適用</v>
      </c>
      <c r="C8" s="84"/>
      <c r="D8" s="84"/>
      <c r="E8" s="84"/>
      <c r="F8" s="84"/>
      <c r="G8" s="84"/>
      <c r="H8" s="84"/>
      <c r="I8" s="84" t="str">
        <f>
データ!J6</f>
        <v>
下水道事業</v>
      </c>
      <c r="J8" s="84"/>
      <c r="K8" s="84"/>
      <c r="L8" s="84"/>
      <c r="M8" s="84"/>
      <c r="N8" s="84"/>
      <c r="O8" s="84"/>
      <c r="P8" s="84" t="str">
        <f>
データ!K6</f>
        <v>
公共下水道</v>
      </c>
      <c r="Q8" s="84"/>
      <c r="R8" s="84"/>
      <c r="S8" s="84"/>
      <c r="T8" s="84"/>
      <c r="U8" s="84"/>
      <c r="V8" s="84"/>
      <c r="W8" s="84" t="str">
        <f>
データ!L6</f>
        <v>
Bb1</v>
      </c>
      <c r="X8" s="84"/>
      <c r="Y8" s="84"/>
      <c r="Z8" s="84"/>
      <c r="AA8" s="84"/>
      <c r="AB8" s="84"/>
      <c r="AC8" s="84"/>
      <c r="AD8" s="85" t="str">
        <f>
データ!$M$6</f>
        <v>
非設置</v>
      </c>
      <c r="AE8" s="85"/>
      <c r="AF8" s="85"/>
      <c r="AG8" s="85"/>
      <c r="AH8" s="85"/>
      <c r="AI8" s="85"/>
      <c r="AJ8" s="85"/>
      <c r="AK8" s="3"/>
      <c r="AL8" s="81">
        <f>
データ!S6</f>
        <v>
74905</v>
      </c>
      <c r="AM8" s="81"/>
      <c r="AN8" s="81"/>
      <c r="AO8" s="81"/>
      <c r="AP8" s="81"/>
      <c r="AQ8" s="81"/>
      <c r="AR8" s="81"/>
      <c r="AS8" s="81"/>
      <c r="AT8" s="80">
        <f>
データ!T6</f>
        <v>
10.23</v>
      </c>
      <c r="AU8" s="80"/>
      <c r="AV8" s="80"/>
      <c r="AW8" s="80"/>
      <c r="AX8" s="80"/>
      <c r="AY8" s="80"/>
      <c r="AZ8" s="80"/>
      <c r="BA8" s="80"/>
      <c r="BB8" s="80">
        <f>
データ!U6</f>
        <v>
7322.09</v>
      </c>
      <c r="BC8" s="80"/>
      <c r="BD8" s="80"/>
      <c r="BE8" s="80"/>
      <c r="BF8" s="80"/>
      <c r="BG8" s="80"/>
      <c r="BH8" s="80"/>
      <c r="BI8" s="80"/>
      <c r="BJ8" s="3"/>
      <c r="BK8" s="3"/>
      <c r="BL8" s="82" t="s">
        <v>
10</v>
      </c>
      <c r="BM8" s="83"/>
      <c r="BN8" s="7" t="s">
        <v>
11</v>
      </c>
      <c r="BO8" s="8"/>
      <c r="BP8" s="8"/>
      <c r="BQ8" s="8"/>
      <c r="BR8" s="8"/>
      <c r="BS8" s="8"/>
      <c r="BT8" s="8"/>
      <c r="BU8" s="8"/>
      <c r="BV8" s="8"/>
      <c r="BW8" s="8"/>
      <c r="BX8" s="8"/>
      <c r="BY8" s="9"/>
    </row>
    <row r="9" spans="1:78" ht="18.75" customHeight="1" x14ac:dyDescent="0.15">
      <c r="A9" s="2"/>
      <c r="B9" s="77" t="s">
        <v>
12</v>
      </c>
      <c r="C9" s="77"/>
      <c r="D9" s="77"/>
      <c r="E9" s="77"/>
      <c r="F9" s="77"/>
      <c r="G9" s="77"/>
      <c r="H9" s="77"/>
      <c r="I9" s="77" t="s">
        <v>
13</v>
      </c>
      <c r="J9" s="77"/>
      <c r="K9" s="77"/>
      <c r="L9" s="77"/>
      <c r="M9" s="77"/>
      <c r="N9" s="77"/>
      <c r="O9" s="77"/>
      <c r="P9" s="77" t="s">
        <v>
14</v>
      </c>
      <c r="Q9" s="77"/>
      <c r="R9" s="77"/>
      <c r="S9" s="77"/>
      <c r="T9" s="77"/>
      <c r="U9" s="77"/>
      <c r="V9" s="77"/>
      <c r="W9" s="77" t="s">
        <v>
15</v>
      </c>
      <c r="X9" s="77"/>
      <c r="Y9" s="77"/>
      <c r="Z9" s="77"/>
      <c r="AA9" s="77"/>
      <c r="AB9" s="77"/>
      <c r="AC9" s="77"/>
      <c r="AD9" s="77" t="s">
        <v>
16</v>
      </c>
      <c r="AE9" s="77"/>
      <c r="AF9" s="77"/>
      <c r="AG9" s="77"/>
      <c r="AH9" s="77"/>
      <c r="AI9" s="77"/>
      <c r="AJ9" s="77"/>
      <c r="AK9" s="3"/>
      <c r="AL9" s="77" t="s">
        <v>
17</v>
      </c>
      <c r="AM9" s="77"/>
      <c r="AN9" s="77"/>
      <c r="AO9" s="77"/>
      <c r="AP9" s="77"/>
      <c r="AQ9" s="77"/>
      <c r="AR9" s="77"/>
      <c r="AS9" s="77"/>
      <c r="AT9" s="77" t="s">
        <v>
18</v>
      </c>
      <c r="AU9" s="77"/>
      <c r="AV9" s="77"/>
      <c r="AW9" s="77"/>
      <c r="AX9" s="77"/>
      <c r="AY9" s="77"/>
      <c r="AZ9" s="77"/>
      <c r="BA9" s="77"/>
      <c r="BB9" s="77" t="s">
        <v>
19</v>
      </c>
      <c r="BC9" s="77"/>
      <c r="BD9" s="77"/>
      <c r="BE9" s="77"/>
      <c r="BF9" s="77"/>
      <c r="BG9" s="77"/>
      <c r="BH9" s="77"/>
      <c r="BI9" s="77"/>
      <c r="BJ9" s="3"/>
      <c r="BK9" s="3"/>
      <c r="BL9" s="78" t="s">
        <v>
20</v>
      </c>
      <c r="BM9" s="79"/>
      <c r="BN9" s="10" t="s">
        <v>
21</v>
      </c>
      <c r="BO9" s="11"/>
      <c r="BP9" s="11"/>
      <c r="BQ9" s="11"/>
      <c r="BR9" s="11"/>
      <c r="BS9" s="11"/>
      <c r="BT9" s="11"/>
      <c r="BU9" s="11"/>
      <c r="BV9" s="11"/>
      <c r="BW9" s="11"/>
      <c r="BX9" s="11"/>
      <c r="BY9" s="12"/>
    </row>
    <row r="10" spans="1:78" ht="18.75" customHeight="1" x14ac:dyDescent="0.15">
      <c r="A10" s="2"/>
      <c r="B10" s="80" t="str">
        <f>
データ!N6</f>
        <v>
-</v>
      </c>
      <c r="C10" s="80"/>
      <c r="D10" s="80"/>
      <c r="E10" s="80"/>
      <c r="F10" s="80"/>
      <c r="G10" s="80"/>
      <c r="H10" s="80"/>
      <c r="I10" s="80">
        <f>
データ!O6</f>
        <v>
70.599999999999994</v>
      </c>
      <c r="J10" s="80"/>
      <c r="K10" s="80"/>
      <c r="L10" s="80"/>
      <c r="M10" s="80"/>
      <c r="N10" s="80"/>
      <c r="O10" s="80"/>
      <c r="P10" s="80">
        <f>
データ!P6</f>
        <v>
99.99</v>
      </c>
      <c r="Q10" s="80"/>
      <c r="R10" s="80"/>
      <c r="S10" s="80"/>
      <c r="T10" s="80"/>
      <c r="U10" s="80"/>
      <c r="V10" s="80"/>
      <c r="W10" s="80">
        <f>
データ!Q6</f>
        <v>
88.27</v>
      </c>
      <c r="X10" s="80"/>
      <c r="Y10" s="80"/>
      <c r="Z10" s="80"/>
      <c r="AA10" s="80"/>
      <c r="AB10" s="80"/>
      <c r="AC10" s="80"/>
      <c r="AD10" s="81">
        <f>
データ!R6</f>
        <v>
1918</v>
      </c>
      <c r="AE10" s="81"/>
      <c r="AF10" s="81"/>
      <c r="AG10" s="81"/>
      <c r="AH10" s="81"/>
      <c r="AI10" s="81"/>
      <c r="AJ10" s="81"/>
      <c r="AK10" s="2"/>
      <c r="AL10" s="81">
        <f>
データ!V6</f>
        <v>
74967</v>
      </c>
      <c r="AM10" s="81"/>
      <c r="AN10" s="81"/>
      <c r="AO10" s="81"/>
      <c r="AP10" s="81"/>
      <c r="AQ10" s="81"/>
      <c r="AR10" s="81"/>
      <c r="AS10" s="81"/>
      <c r="AT10" s="80">
        <f>
データ!W6</f>
        <v>
8.82</v>
      </c>
      <c r="AU10" s="80"/>
      <c r="AV10" s="80"/>
      <c r="AW10" s="80"/>
      <c r="AX10" s="80"/>
      <c r="AY10" s="80"/>
      <c r="AZ10" s="80"/>
      <c r="BA10" s="80"/>
      <c r="BB10" s="80">
        <f>
データ!X6</f>
        <v>
8499.66</v>
      </c>
      <c r="BC10" s="80"/>
      <c r="BD10" s="80"/>
      <c r="BE10" s="80"/>
      <c r="BF10" s="80"/>
      <c r="BG10" s="80"/>
      <c r="BH10" s="80"/>
      <c r="BI10" s="80"/>
      <c r="BJ10" s="2"/>
      <c r="BK10" s="2"/>
      <c r="BL10" s="64" t="s">
        <v>
22</v>
      </c>
      <c r="BM10" s="65"/>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
24</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
25</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52" t="s">
        <v>
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1" t="s">
        <v>
116</v>
      </c>
      <c r="BM16" s="72"/>
      <c r="BN16" s="72"/>
      <c r="BO16" s="72"/>
      <c r="BP16" s="72"/>
      <c r="BQ16" s="72"/>
      <c r="BR16" s="72"/>
      <c r="BS16" s="72"/>
      <c r="BT16" s="72"/>
      <c r="BU16" s="72"/>
      <c r="BV16" s="72"/>
      <c r="BW16" s="72"/>
      <c r="BX16" s="72"/>
      <c r="BY16" s="72"/>
      <c r="BZ16" s="73"/>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1"/>
      <c r="BM17" s="72"/>
      <c r="BN17" s="72"/>
      <c r="BO17" s="72"/>
      <c r="BP17" s="72"/>
      <c r="BQ17" s="72"/>
      <c r="BR17" s="72"/>
      <c r="BS17" s="72"/>
      <c r="BT17" s="72"/>
      <c r="BU17" s="72"/>
      <c r="BV17" s="72"/>
      <c r="BW17" s="72"/>
      <c r="BX17" s="72"/>
      <c r="BY17" s="72"/>
      <c r="BZ17" s="73"/>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1"/>
      <c r="BM18" s="72"/>
      <c r="BN18" s="72"/>
      <c r="BO18" s="72"/>
      <c r="BP18" s="72"/>
      <c r="BQ18" s="72"/>
      <c r="BR18" s="72"/>
      <c r="BS18" s="72"/>
      <c r="BT18" s="72"/>
      <c r="BU18" s="72"/>
      <c r="BV18" s="72"/>
      <c r="BW18" s="72"/>
      <c r="BX18" s="72"/>
      <c r="BY18" s="72"/>
      <c r="BZ18" s="73"/>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1"/>
      <c r="BM19" s="72"/>
      <c r="BN19" s="72"/>
      <c r="BO19" s="72"/>
      <c r="BP19" s="72"/>
      <c r="BQ19" s="72"/>
      <c r="BR19" s="72"/>
      <c r="BS19" s="72"/>
      <c r="BT19" s="72"/>
      <c r="BU19" s="72"/>
      <c r="BV19" s="72"/>
      <c r="BW19" s="72"/>
      <c r="BX19" s="72"/>
      <c r="BY19" s="72"/>
      <c r="BZ19" s="73"/>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1"/>
      <c r="BM20" s="72"/>
      <c r="BN20" s="72"/>
      <c r="BO20" s="72"/>
      <c r="BP20" s="72"/>
      <c r="BQ20" s="72"/>
      <c r="BR20" s="72"/>
      <c r="BS20" s="72"/>
      <c r="BT20" s="72"/>
      <c r="BU20" s="72"/>
      <c r="BV20" s="72"/>
      <c r="BW20" s="72"/>
      <c r="BX20" s="72"/>
      <c r="BY20" s="72"/>
      <c r="BZ20" s="73"/>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1"/>
      <c r="BM21" s="72"/>
      <c r="BN21" s="72"/>
      <c r="BO21" s="72"/>
      <c r="BP21" s="72"/>
      <c r="BQ21" s="72"/>
      <c r="BR21" s="72"/>
      <c r="BS21" s="72"/>
      <c r="BT21" s="72"/>
      <c r="BU21" s="72"/>
      <c r="BV21" s="72"/>
      <c r="BW21" s="72"/>
      <c r="BX21" s="72"/>
      <c r="BY21" s="72"/>
      <c r="BZ21" s="73"/>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1"/>
      <c r="BM22" s="72"/>
      <c r="BN22" s="72"/>
      <c r="BO22" s="72"/>
      <c r="BP22" s="72"/>
      <c r="BQ22" s="72"/>
      <c r="BR22" s="72"/>
      <c r="BS22" s="72"/>
      <c r="BT22" s="72"/>
      <c r="BU22" s="72"/>
      <c r="BV22" s="72"/>
      <c r="BW22" s="72"/>
      <c r="BX22" s="72"/>
      <c r="BY22" s="72"/>
      <c r="BZ22" s="73"/>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1"/>
      <c r="BM23" s="72"/>
      <c r="BN23" s="72"/>
      <c r="BO23" s="72"/>
      <c r="BP23" s="72"/>
      <c r="BQ23" s="72"/>
      <c r="BR23" s="72"/>
      <c r="BS23" s="72"/>
      <c r="BT23" s="72"/>
      <c r="BU23" s="72"/>
      <c r="BV23" s="72"/>
      <c r="BW23" s="72"/>
      <c r="BX23" s="72"/>
      <c r="BY23" s="72"/>
      <c r="BZ23" s="73"/>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1"/>
      <c r="BM24" s="72"/>
      <c r="BN24" s="72"/>
      <c r="BO24" s="72"/>
      <c r="BP24" s="72"/>
      <c r="BQ24" s="72"/>
      <c r="BR24" s="72"/>
      <c r="BS24" s="72"/>
      <c r="BT24" s="72"/>
      <c r="BU24" s="72"/>
      <c r="BV24" s="72"/>
      <c r="BW24" s="72"/>
      <c r="BX24" s="72"/>
      <c r="BY24" s="72"/>
      <c r="BZ24" s="73"/>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1"/>
      <c r="BM25" s="72"/>
      <c r="BN25" s="72"/>
      <c r="BO25" s="72"/>
      <c r="BP25" s="72"/>
      <c r="BQ25" s="72"/>
      <c r="BR25" s="72"/>
      <c r="BS25" s="72"/>
      <c r="BT25" s="72"/>
      <c r="BU25" s="72"/>
      <c r="BV25" s="72"/>
      <c r="BW25" s="72"/>
      <c r="BX25" s="72"/>
      <c r="BY25" s="72"/>
      <c r="BZ25" s="73"/>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1"/>
      <c r="BM26" s="72"/>
      <c r="BN26" s="72"/>
      <c r="BO26" s="72"/>
      <c r="BP26" s="72"/>
      <c r="BQ26" s="72"/>
      <c r="BR26" s="72"/>
      <c r="BS26" s="72"/>
      <c r="BT26" s="72"/>
      <c r="BU26" s="72"/>
      <c r="BV26" s="72"/>
      <c r="BW26" s="72"/>
      <c r="BX26" s="72"/>
      <c r="BY26" s="72"/>
      <c r="BZ26" s="73"/>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1"/>
      <c r="BM27" s="72"/>
      <c r="BN27" s="72"/>
      <c r="BO27" s="72"/>
      <c r="BP27" s="72"/>
      <c r="BQ27" s="72"/>
      <c r="BR27" s="72"/>
      <c r="BS27" s="72"/>
      <c r="BT27" s="72"/>
      <c r="BU27" s="72"/>
      <c r="BV27" s="72"/>
      <c r="BW27" s="72"/>
      <c r="BX27" s="72"/>
      <c r="BY27" s="72"/>
      <c r="BZ27" s="73"/>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1"/>
      <c r="BM28" s="72"/>
      <c r="BN28" s="72"/>
      <c r="BO28" s="72"/>
      <c r="BP28" s="72"/>
      <c r="BQ28" s="72"/>
      <c r="BR28" s="72"/>
      <c r="BS28" s="72"/>
      <c r="BT28" s="72"/>
      <c r="BU28" s="72"/>
      <c r="BV28" s="72"/>
      <c r="BW28" s="72"/>
      <c r="BX28" s="72"/>
      <c r="BY28" s="72"/>
      <c r="BZ28" s="73"/>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1"/>
      <c r="BM29" s="72"/>
      <c r="BN29" s="72"/>
      <c r="BO29" s="72"/>
      <c r="BP29" s="72"/>
      <c r="BQ29" s="72"/>
      <c r="BR29" s="72"/>
      <c r="BS29" s="72"/>
      <c r="BT29" s="72"/>
      <c r="BU29" s="72"/>
      <c r="BV29" s="72"/>
      <c r="BW29" s="72"/>
      <c r="BX29" s="72"/>
      <c r="BY29" s="72"/>
      <c r="BZ29" s="73"/>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1"/>
      <c r="BM30" s="72"/>
      <c r="BN30" s="72"/>
      <c r="BO30" s="72"/>
      <c r="BP30" s="72"/>
      <c r="BQ30" s="72"/>
      <c r="BR30" s="72"/>
      <c r="BS30" s="72"/>
      <c r="BT30" s="72"/>
      <c r="BU30" s="72"/>
      <c r="BV30" s="72"/>
      <c r="BW30" s="72"/>
      <c r="BX30" s="72"/>
      <c r="BY30" s="72"/>
      <c r="BZ30" s="73"/>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1"/>
      <c r="BM31" s="72"/>
      <c r="BN31" s="72"/>
      <c r="BO31" s="72"/>
      <c r="BP31" s="72"/>
      <c r="BQ31" s="72"/>
      <c r="BR31" s="72"/>
      <c r="BS31" s="72"/>
      <c r="BT31" s="72"/>
      <c r="BU31" s="72"/>
      <c r="BV31" s="72"/>
      <c r="BW31" s="72"/>
      <c r="BX31" s="72"/>
      <c r="BY31" s="72"/>
      <c r="BZ31" s="73"/>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1"/>
      <c r="BM32" s="72"/>
      <c r="BN32" s="72"/>
      <c r="BO32" s="72"/>
      <c r="BP32" s="72"/>
      <c r="BQ32" s="72"/>
      <c r="BR32" s="72"/>
      <c r="BS32" s="72"/>
      <c r="BT32" s="72"/>
      <c r="BU32" s="72"/>
      <c r="BV32" s="72"/>
      <c r="BW32" s="72"/>
      <c r="BX32" s="72"/>
      <c r="BY32" s="72"/>
      <c r="BZ32" s="73"/>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1"/>
      <c r="BM33" s="72"/>
      <c r="BN33" s="72"/>
      <c r="BO33" s="72"/>
      <c r="BP33" s="72"/>
      <c r="BQ33" s="72"/>
      <c r="BR33" s="72"/>
      <c r="BS33" s="72"/>
      <c r="BT33" s="72"/>
      <c r="BU33" s="72"/>
      <c r="BV33" s="72"/>
      <c r="BW33" s="72"/>
      <c r="BX33" s="72"/>
      <c r="BY33" s="72"/>
      <c r="BZ33" s="73"/>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1"/>
      <c r="BM34" s="72"/>
      <c r="BN34" s="72"/>
      <c r="BO34" s="72"/>
      <c r="BP34" s="72"/>
      <c r="BQ34" s="72"/>
      <c r="BR34" s="72"/>
      <c r="BS34" s="72"/>
      <c r="BT34" s="72"/>
      <c r="BU34" s="72"/>
      <c r="BV34" s="72"/>
      <c r="BW34" s="72"/>
      <c r="BX34" s="72"/>
      <c r="BY34" s="72"/>
      <c r="BZ34" s="73"/>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1"/>
      <c r="BM35" s="72"/>
      <c r="BN35" s="72"/>
      <c r="BO35" s="72"/>
      <c r="BP35" s="72"/>
      <c r="BQ35" s="72"/>
      <c r="BR35" s="72"/>
      <c r="BS35" s="72"/>
      <c r="BT35" s="72"/>
      <c r="BU35" s="72"/>
      <c r="BV35" s="72"/>
      <c r="BW35" s="72"/>
      <c r="BX35" s="72"/>
      <c r="BY35" s="72"/>
      <c r="BZ35" s="73"/>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1"/>
      <c r="BM36" s="72"/>
      <c r="BN36" s="72"/>
      <c r="BO36" s="72"/>
      <c r="BP36" s="72"/>
      <c r="BQ36" s="72"/>
      <c r="BR36" s="72"/>
      <c r="BS36" s="72"/>
      <c r="BT36" s="72"/>
      <c r="BU36" s="72"/>
      <c r="BV36" s="72"/>
      <c r="BW36" s="72"/>
      <c r="BX36" s="72"/>
      <c r="BY36" s="72"/>
      <c r="BZ36" s="73"/>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1"/>
      <c r="BM37" s="72"/>
      <c r="BN37" s="72"/>
      <c r="BO37" s="72"/>
      <c r="BP37" s="72"/>
      <c r="BQ37" s="72"/>
      <c r="BR37" s="72"/>
      <c r="BS37" s="72"/>
      <c r="BT37" s="72"/>
      <c r="BU37" s="72"/>
      <c r="BV37" s="72"/>
      <c r="BW37" s="72"/>
      <c r="BX37" s="72"/>
      <c r="BY37" s="72"/>
      <c r="BZ37" s="73"/>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1"/>
      <c r="BM38" s="72"/>
      <c r="BN38" s="72"/>
      <c r="BO38" s="72"/>
      <c r="BP38" s="72"/>
      <c r="BQ38" s="72"/>
      <c r="BR38" s="72"/>
      <c r="BS38" s="72"/>
      <c r="BT38" s="72"/>
      <c r="BU38" s="72"/>
      <c r="BV38" s="72"/>
      <c r="BW38" s="72"/>
      <c r="BX38" s="72"/>
      <c r="BY38" s="72"/>
      <c r="BZ38" s="73"/>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1"/>
      <c r="BM39" s="72"/>
      <c r="BN39" s="72"/>
      <c r="BO39" s="72"/>
      <c r="BP39" s="72"/>
      <c r="BQ39" s="72"/>
      <c r="BR39" s="72"/>
      <c r="BS39" s="72"/>
      <c r="BT39" s="72"/>
      <c r="BU39" s="72"/>
      <c r="BV39" s="72"/>
      <c r="BW39" s="72"/>
      <c r="BX39" s="72"/>
      <c r="BY39" s="72"/>
      <c r="BZ39" s="73"/>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1"/>
      <c r="BM40" s="72"/>
      <c r="BN40" s="72"/>
      <c r="BO40" s="72"/>
      <c r="BP40" s="72"/>
      <c r="BQ40" s="72"/>
      <c r="BR40" s="72"/>
      <c r="BS40" s="72"/>
      <c r="BT40" s="72"/>
      <c r="BU40" s="72"/>
      <c r="BV40" s="72"/>
      <c r="BW40" s="72"/>
      <c r="BX40" s="72"/>
      <c r="BY40" s="72"/>
      <c r="BZ40" s="73"/>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1"/>
      <c r="BM41" s="72"/>
      <c r="BN41" s="72"/>
      <c r="BO41" s="72"/>
      <c r="BP41" s="72"/>
      <c r="BQ41" s="72"/>
      <c r="BR41" s="72"/>
      <c r="BS41" s="72"/>
      <c r="BT41" s="72"/>
      <c r="BU41" s="72"/>
      <c r="BV41" s="72"/>
      <c r="BW41" s="72"/>
      <c r="BX41" s="72"/>
      <c r="BY41" s="72"/>
      <c r="BZ41" s="73"/>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1"/>
      <c r="BM42" s="72"/>
      <c r="BN42" s="72"/>
      <c r="BO42" s="72"/>
      <c r="BP42" s="72"/>
      <c r="BQ42" s="72"/>
      <c r="BR42" s="72"/>
      <c r="BS42" s="72"/>
      <c r="BT42" s="72"/>
      <c r="BU42" s="72"/>
      <c r="BV42" s="72"/>
      <c r="BW42" s="72"/>
      <c r="BX42" s="72"/>
      <c r="BY42" s="72"/>
      <c r="BZ42" s="73"/>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1"/>
      <c r="BM43" s="72"/>
      <c r="BN43" s="72"/>
      <c r="BO43" s="72"/>
      <c r="BP43" s="72"/>
      <c r="BQ43" s="72"/>
      <c r="BR43" s="72"/>
      <c r="BS43" s="72"/>
      <c r="BT43" s="72"/>
      <c r="BU43" s="72"/>
      <c r="BV43" s="72"/>
      <c r="BW43" s="72"/>
      <c r="BX43" s="72"/>
      <c r="BY43" s="72"/>
      <c r="BZ43" s="73"/>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4"/>
      <c r="BM44" s="75"/>
      <c r="BN44" s="75"/>
      <c r="BO44" s="75"/>
      <c r="BP44" s="75"/>
      <c r="BQ44" s="75"/>
      <c r="BR44" s="75"/>
      <c r="BS44" s="75"/>
      <c r="BT44" s="75"/>
      <c r="BU44" s="75"/>
      <c r="BV44" s="75"/>
      <c r="BW44" s="75"/>
      <c r="BX44" s="75"/>
      <c r="BY44" s="75"/>
      <c r="BZ44" s="76"/>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
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
115</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
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
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
114</v>
      </c>
      <c r="BM66" s="59"/>
      <c r="BN66" s="59"/>
      <c r="BO66" s="59"/>
      <c r="BP66" s="59"/>
      <c r="BQ66" s="59"/>
      <c r="BR66" s="59"/>
      <c r="BS66" s="59"/>
      <c r="BT66" s="59"/>
      <c r="BU66" s="59"/>
      <c r="BV66" s="59"/>
      <c r="BW66" s="59"/>
      <c r="BX66" s="59"/>
      <c r="BY66" s="59"/>
      <c r="BZ66" s="6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8"/>
      <c r="BM79" s="59"/>
      <c r="BN79" s="59"/>
      <c r="BO79" s="59"/>
      <c r="BP79" s="59"/>
      <c r="BQ79" s="59"/>
      <c r="BR79" s="59"/>
      <c r="BS79" s="59"/>
      <c r="BT79" s="59"/>
      <c r="BU79" s="59"/>
      <c r="BV79" s="59"/>
      <c r="BW79" s="59"/>
      <c r="BX79" s="59"/>
      <c r="BY79" s="59"/>
      <c r="BZ79" s="60"/>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8"/>
      <c r="BM80" s="59"/>
      <c r="BN80" s="59"/>
      <c r="BO80" s="59"/>
      <c r="BP80" s="59"/>
      <c r="BQ80" s="59"/>
      <c r="BR80" s="59"/>
      <c r="BS80" s="59"/>
      <c r="BT80" s="59"/>
      <c r="BU80" s="59"/>
      <c r="BV80" s="59"/>
      <c r="BW80" s="59"/>
      <c r="BX80" s="59"/>
      <c r="BY80" s="59"/>
      <c r="BZ80" s="60"/>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8"/>
      <c r="BM81" s="59"/>
      <c r="BN81" s="59"/>
      <c r="BO81" s="59"/>
      <c r="BP81" s="59"/>
      <c r="BQ81" s="59"/>
      <c r="BR81" s="59"/>
      <c r="BS81" s="59"/>
      <c r="BT81" s="59"/>
      <c r="BU81" s="59"/>
      <c r="BV81" s="59"/>
      <c r="BW81" s="59"/>
      <c r="BX81" s="59"/>
      <c r="BY81" s="59"/>
      <c r="BZ81" s="6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61"/>
      <c r="BM82" s="62"/>
      <c r="BN82" s="62"/>
      <c r="BO82" s="62"/>
      <c r="BP82" s="62"/>
      <c r="BQ82" s="62"/>
      <c r="BR82" s="62"/>
      <c r="BS82" s="62"/>
      <c r="BT82" s="62"/>
      <c r="BU82" s="62"/>
      <c r="BV82" s="62"/>
      <c r="BW82" s="62"/>
      <c r="BX82" s="62"/>
      <c r="BY82" s="62"/>
      <c r="BZ82" s="63"/>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PybqPWMSeYZ+lTusY1E86p0AIEc9U2t2qLNJksuIrPuVviI0a4yhF28Ksrvo4cM1nFayhCtJh3eWfltw/a0b5g==" saltValue="VWQ/gk1mRR+qNTaAKNLsU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89" t="s">
        <v>
52</v>
      </c>
      <c r="I3" s="90"/>
      <c r="J3" s="90"/>
      <c r="K3" s="90"/>
      <c r="L3" s="90"/>
      <c r="M3" s="90"/>
      <c r="N3" s="90"/>
      <c r="O3" s="90"/>
      <c r="P3" s="90"/>
      <c r="Q3" s="90"/>
      <c r="R3" s="90"/>
      <c r="S3" s="90"/>
      <c r="T3" s="90"/>
      <c r="U3" s="90"/>
      <c r="V3" s="90"/>
      <c r="W3" s="90"/>
      <c r="X3" s="91"/>
      <c r="Y3" s="95" t="s">
        <v>
53</v>
      </c>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c r="DI3" s="88" t="s">
        <v>
54</v>
      </c>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c r="EO3" s="88"/>
    </row>
    <row r="4" spans="1:148" x14ac:dyDescent="0.15">
      <c r="A4" s="28" t="s">
        <v>
55</v>
      </c>
      <c r="B4" s="30"/>
      <c r="C4" s="30"/>
      <c r="D4" s="30"/>
      <c r="E4" s="30"/>
      <c r="F4" s="30"/>
      <c r="G4" s="30"/>
      <c r="H4" s="92"/>
      <c r="I4" s="93"/>
      <c r="J4" s="93"/>
      <c r="K4" s="93"/>
      <c r="L4" s="93"/>
      <c r="M4" s="93"/>
      <c r="N4" s="93"/>
      <c r="O4" s="93"/>
      <c r="P4" s="93"/>
      <c r="Q4" s="93"/>
      <c r="R4" s="93"/>
      <c r="S4" s="93"/>
      <c r="T4" s="93"/>
      <c r="U4" s="93"/>
      <c r="V4" s="93"/>
      <c r="W4" s="93"/>
      <c r="X4" s="94"/>
      <c r="Y4" s="88" t="s">
        <v>
56</v>
      </c>
      <c r="Z4" s="88"/>
      <c r="AA4" s="88"/>
      <c r="AB4" s="88"/>
      <c r="AC4" s="88"/>
      <c r="AD4" s="88"/>
      <c r="AE4" s="88"/>
      <c r="AF4" s="88"/>
      <c r="AG4" s="88"/>
      <c r="AH4" s="88"/>
      <c r="AI4" s="88"/>
      <c r="AJ4" s="88" t="s">
        <v>
57</v>
      </c>
      <c r="AK4" s="88"/>
      <c r="AL4" s="88"/>
      <c r="AM4" s="88"/>
      <c r="AN4" s="88"/>
      <c r="AO4" s="88"/>
      <c r="AP4" s="88"/>
      <c r="AQ4" s="88"/>
      <c r="AR4" s="88"/>
      <c r="AS4" s="88"/>
      <c r="AT4" s="88"/>
      <c r="AU4" s="88" t="s">
        <v>
58</v>
      </c>
      <c r="AV4" s="88"/>
      <c r="AW4" s="88"/>
      <c r="AX4" s="88"/>
      <c r="AY4" s="88"/>
      <c r="AZ4" s="88"/>
      <c r="BA4" s="88"/>
      <c r="BB4" s="88"/>
      <c r="BC4" s="88"/>
      <c r="BD4" s="88"/>
      <c r="BE4" s="88"/>
      <c r="BF4" s="88" t="s">
        <v>
59</v>
      </c>
      <c r="BG4" s="88"/>
      <c r="BH4" s="88"/>
      <c r="BI4" s="88"/>
      <c r="BJ4" s="88"/>
      <c r="BK4" s="88"/>
      <c r="BL4" s="88"/>
      <c r="BM4" s="88"/>
      <c r="BN4" s="88"/>
      <c r="BO4" s="88"/>
      <c r="BP4" s="88"/>
      <c r="BQ4" s="88" t="s">
        <v>
60</v>
      </c>
      <c r="BR4" s="88"/>
      <c r="BS4" s="88"/>
      <c r="BT4" s="88"/>
      <c r="BU4" s="88"/>
      <c r="BV4" s="88"/>
      <c r="BW4" s="88"/>
      <c r="BX4" s="88"/>
      <c r="BY4" s="88"/>
      <c r="BZ4" s="88"/>
      <c r="CA4" s="88"/>
      <c r="CB4" s="88" t="s">
        <v>
61</v>
      </c>
      <c r="CC4" s="88"/>
      <c r="CD4" s="88"/>
      <c r="CE4" s="88"/>
      <c r="CF4" s="88"/>
      <c r="CG4" s="88"/>
      <c r="CH4" s="88"/>
      <c r="CI4" s="88"/>
      <c r="CJ4" s="88"/>
      <c r="CK4" s="88"/>
      <c r="CL4" s="88"/>
      <c r="CM4" s="88" t="s">
        <v>
62</v>
      </c>
      <c r="CN4" s="88"/>
      <c r="CO4" s="88"/>
      <c r="CP4" s="88"/>
      <c r="CQ4" s="88"/>
      <c r="CR4" s="88"/>
      <c r="CS4" s="88"/>
      <c r="CT4" s="88"/>
      <c r="CU4" s="88"/>
      <c r="CV4" s="88"/>
      <c r="CW4" s="88"/>
      <c r="CX4" s="88" t="s">
        <v>
63</v>
      </c>
      <c r="CY4" s="88"/>
      <c r="CZ4" s="88"/>
      <c r="DA4" s="88"/>
      <c r="DB4" s="88"/>
      <c r="DC4" s="88"/>
      <c r="DD4" s="88"/>
      <c r="DE4" s="88"/>
      <c r="DF4" s="88"/>
      <c r="DG4" s="88"/>
      <c r="DH4" s="88"/>
      <c r="DI4" s="88" t="s">
        <v>
64</v>
      </c>
      <c r="DJ4" s="88"/>
      <c r="DK4" s="88"/>
      <c r="DL4" s="88"/>
      <c r="DM4" s="88"/>
      <c r="DN4" s="88"/>
      <c r="DO4" s="88"/>
      <c r="DP4" s="88"/>
      <c r="DQ4" s="88"/>
      <c r="DR4" s="88"/>
      <c r="DS4" s="88"/>
      <c r="DT4" s="88" t="s">
        <v>
65</v>
      </c>
      <c r="DU4" s="88"/>
      <c r="DV4" s="88"/>
      <c r="DW4" s="88"/>
      <c r="DX4" s="88"/>
      <c r="DY4" s="88"/>
      <c r="DZ4" s="88"/>
      <c r="EA4" s="88"/>
      <c r="EB4" s="88"/>
      <c r="EC4" s="88"/>
      <c r="ED4" s="88"/>
      <c r="EE4" s="88" t="s">
        <v>
66</v>
      </c>
      <c r="EF4" s="88"/>
      <c r="EG4" s="88"/>
      <c r="EH4" s="88"/>
      <c r="EI4" s="88"/>
      <c r="EJ4" s="88"/>
      <c r="EK4" s="88"/>
      <c r="EL4" s="88"/>
      <c r="EM4" s="88"/>
      <c r="EN4" s="88"/>
      <c r="EO4" s="88"/>
    </row>
    <row r="5" spans="1:148" x14ac:dyDescent="0.15">
      <c r="A5" s="28" t="s">
        <v>
67</v>
      </c>
      <c r="B5" s="31"/>
      <c r="C5" s="31"/>
      <c r="D5" s="31"/>
      <c r="E5" s="31"/>
      <c r="F5" s="31"/>
      <c r="G5" s="31"/>
      <c r="H5" s="32" t="s">
        <v>
68</v>
      </c>
      <c r="I5" s="32" t="s">
        <v>
69</v>
      </c>
      <c r="J5" s="32" t="s">
        <v>
70</v>
      </c>
      <c r="K5" s="32" t="s">
        <v>
71</v>
      </c>
      <c r="L5" s="32" t="s">
        <v>
72</v>
      </c>
      <c r="M5" s="32" t="s">
        <v>
5</v>
      </c>
      <c r="N5" s="32" t="s">
        <v>
73</v>
      </c>
      <c r="O5" s="32" t="s">
        <v>
74</v>
      </c>
      <c r="P5" s="32" t="s">
        <v>
75</v>
      </c>
      <c r="Q5" s="32" t="s">
        <v>
76</v>
      </c>
      <c r="R5" s="32" t="s">
        <v>
77</v>
      </c>
      <c r="S5" s="32" t="s">
        <v>
78</v>
      </c>
      <c r="T5" s="32" t="s">
        <v>
79</v>
      </c>
      <c r="U5" s="32" t="s">
        <v>
80</v>
      </c>
      <c r="V5" s="32" t="s">
        <v>
81</v>
      </c>
      <c r="W5" s="32" t="s">
        <v>
82</v>
      </c>
      <c r="X5" s="32" t="s">
        <v>
83</v>
      </c>
      <c r="Y5" s="32" t="s">
        <v>
84</v>
      </c>
      <c r="Z5" s="32" t="s">
        <v>
85</v>
      </c>
      <c r="AA5" s="32" t="s">
        <v>
86</v>
      </c>
      <c r="AB5" s="32" t="s">
        <v>
87</v>
      </c>
      <c r="AC5" s="32" t="s">
        <v>
88</v>
      </c>
      <c r="AD5" s="32" t="s">
        <v>
89</v>
      </c>
      <c r="AE5" s="32" t="s">
        <v>
90</v>
      </c>
      <c r="AF5" s="32" t="s">
        <v>
91</v>
      </c>
      <c r="AG5" s="32" t="s">
        <v>
92</v>
      </c>
      <c r="AH5" s="32" t="s">
        <v>
93</v>
      </c>
      <c r="AI5" s="32" t="s">
        <v>
31</v>
      </c>
      <c r="AJ5" s="32" t="s">
        <v>
84</v>
      </c>
      <c r="AK5" s="32" t="s">
        <v>
85</v>
      </c>
      <c r="AL5" s="32" t="s">
        <v>
86</v>
      </c>
      <c r="AM5" s="32" t="s">
        <v>
87</v>
      </c>
      <c r="AN5" s="32" t="s">
        <v>
88</v>
      </c>
      <c r="AO5" s="32" t="s">
        <v>
89</v>
      </c>
      <c r="AP5" s="32" t="s">
        <v>
90</v>
      </c>
      <c r="AQ5" s="32" t="s">
        <v>
91</v>
      </c>
      <c r="AR5" s="32" t="s">
        <v>
92</v>
      </c>
      <c r="AS5" s="32" t="s">
        <v>
93</v>
      </c>
      <c r="AT5" s="32" t="s">
        <v>
94</v>
      </c>
      <c r="AU5" s="32" t="s">
        <v>
84</v>
      </c>
      <c r="AV5" s="32" t="s">
        <v>
85</v>
      </c>
      <c r="AW5" s="32" t="s">
        <v>
86</v>
      </c>
      <c r="AX5" s="32" t="s">
        <v>
87</v>
      </c>
      <c r="AY5" s="32" t="s">
        <v>
88</v>
      </c>
      <c r="AZ5" s="32" t="s">
        <v>
89</v>
      </c>
      <c r="BA5" s="32" t="s">
        <v>
90</v>
      </c>
      <c r="BB5" s="32" t="s">
        <v>
91</v>
      </c>
      <c r="BC5" s="32" t="s">
        <v>
92</v>
      </c>
      <c r="BD5" s="32" t="s">
        <v>
93</v>
      </c>
      <c r="BE5" s="32" t="s">
        <v>
94</v>
      </c>
      <c r="BF5" s="32" t="s">
        <v>
84</v>
      </c>
      <c r="BG5" s="32" t="s">
        <v>
85</v>
      </c>
      <c r="BH5" s="32" t="s">
        <v>
86</v>
      </c>
      <c r="BI5" s="32" t="s">
        <v>
87</v>
      </c>
      <c r="BJ5" s="32" t="s">
        <v>
88</v>
      </c>
      <c r="BK5" s="32" t="s">
        <v>
89</v>
      </c>
      <c r="BL5" s="32" t="s">
        <v>
90</v>
      </c>
      <c r="BM5" s="32" t="s">
        <v>
91</v>
      </c>
      <c r="BN5" s="32" t="s">
        <v>
92</v>
      </c>
      <c r="BO5" s="32" t="s">
        <v>
93</v>
      </c>
      <c r="BP5" s="32" t="s">
        <v>
94</v>
      </c>
      <c r="BQ5" s="32" t="s">
        <v>
84</v>
      </c>
      <c r="BR5" s="32" t="s">
        <v>
85</v>
      </c>
      <c r="BS5" s="32" t="s">
        <v>
86</v>
      </c>
      <c r="BT5" s="32" t="s">
        <v>
87</v>
      </c>
      <c r="BU5" s="32" t="s">
        <v>
88</v>
      </c>
      <c r="BV5" s="32" t="s">
        <v>
89</v>
      </c>
      <c r="BW5" s="32" t="s">
        <v>
90</v>
      </c>
      <c r="BX5" s="32" t="s">
        <v>
91</v>
      </c>
      <c r="BY5" s="32" t="s">
        <v>
92</v>
      </c>
      <c r="BZ5" s="32" t="s">
        <v>
93</v>
      </c>
      <c r="CA5" s="32" t="s">
        <v>
94</v>
      </c>
      <c r="CB5" s="32" t="s">
        <v>
84</v>
      </c>
      <c r="CC5" s="32" t="s">
        <v>
85</v>
      </c>
      <c r="CD5" s="32" t="s">
        <v>
86</v>
      </c>
      <c r="CE5" s="32" t="s">
        <v>
87</v>
      </c>
      <c r="CF5" s="32" t="s">
        <v>
88</v>
      </c>
      <c r="CG5" s="32" t="s">
        <v>
89</v>
      </c>
      <c r="CH5" s="32" t="s">
        <v>
90</v>
      </c>
      <c r="CI5" s="32" t="s">
        <v>
91</v>
      </c>
      <c r="CJ5" s="32" t="s">
        <v>
92</v>
      </c>
      <c r="CK5" s="32" t="s">
        <v>
93</v>
      </c>
      <c r="CL5" s="32" t="s">
        <v>
94</v>
      </c>
      <c r="CM5" s="32" t="s">
        <v>
84</v>
      </c>
      <c r="CN5" s="32" t="s">
        <v>
85</v>
      </c>
      <c r="CO5" s="32" t="s">
        <v>
86</v>
      </c>
      <c r="CP5" s="32" t="s">
        <v>
87</v>
      </c>
      <c r="CQ5" s="32" t="s">
        <v>
88</v>
      </c>
      <c r="CR5" s="32" t="s">
        <v>
89</v>
      </c>
      <c r="CS5" s="32" t="s">
        <v>
90</v>
      </c>
      <c r="CT5" s="32" t="s">
        <v>
91</v>
      </c>
      <c r="CU5" s="32" t="s">
        <v>
92</v>
      </c>
      <c r="CV5" s="32" t="s">
        <v>
93</v>
      </c>
      <c r="CW5" s="32" t="s">
        <v>
94</v>
      </c>
      <c r="CX5" s="32" t="s">
        <v>
84</v>
      </c>
      <c r="CY5" s="32" t="s">
        <v>
85</v>
      </c>
      <c r="CZ5" s="32" t="s">
        <v>
86</v>
      </c>
      <c r="DA5" s="32" t="s">
        <v>
87</v>
      </c>
      <c r="DB5" s="32" t="s">
        <v>
88</v>
      </c>
      <c r="DC5" s="32" t="s">
        <v>
89</v>
      </c>
      <c r="DD5" s="32" t="s">
        <v>
90</v>
      </c>
      <c r="DE5" s="32" t="s">
        <v>
91</v>
      </c>
      <c r="DF5" s="32" t="s">
        <v>
92</v>
      </c>
      <c r="DG5" s="32" t="s">
        <v>
93</v>
      </c>
      <c r="DH5" s="32" t="s">
        <v>
94</v>
      </c>
      <c r="DI5" s="32" t="s">
        <v>
84</v>
      </c>
      <c r="DJ5" s="32" t="s">
        <v>
85</v>
      </c>
      <c r="DK5" s="32" t="s">
        <v>
86</v>
      </c>
      <c r="DL5" s="32" t="s">
        <v>
87</v>
      </c>
      <c r="DM5" s="32" t="s">
        <v>
88</v>
      </c>
      <c r="DN5" s="32" t="s">
        <v>
89</v>
      </c>
      <c r="DO5" s="32" t="s">
        <v>
90</v>
      </c>
      <c r="DP5" s="32" t="s">
        <v>
91</v>
      </c>
      <c r="DQ5" s="32" t="s">
        <v>
92</v>
      </c>
      <c r="DR5" s="32" t="s">
        <v>
93</v>
      </c>
      <c r="DS5" s="32" t="s">
        <v>
94</v>
      </c>
      <c r="DT5" s="32" t="s">
        <v>
84</v>
      </c>
      <c r="DU5" s="32" t="s">
        <v>
85</v>
      </c>
      <c r="DV5" s="32" t="s">
        <v>
86</v>
      </c>
      <c r="DW5" s="32" t="s">
        <v>
87</v>
      </c>
      <c r="DX5" s="32" t="s">
        <v>
88</v>
      </c>
      <c r="DY5" s="32" t="s">
        <v>
89</v>
      </c>
      <c r="DZ5" s="32" t="s">
        <v>
90</v>
      </c>
      <c r="EA5" s="32" t="s">
        <v>
91</v>
      </c>
      <c r="EB5" s="32" t="s">
        <v>
92</v>
      </c>
      <c r="EC5" s="32" t="s">
        <v>
93</v>
      </c>
      <c r="ED5" s="32" t="s">
        <v>
94</v>
      </c>
      <c r="EE5" s="32" t="s">
        <v>
84</v>
      </c>
      <c r="EF5" s="32" t="s">
        <v>
85</v>
      </c>
      <c r="EG5" s="32" t="s">
        <v>
86</v>
      </c>
      <c r="EH5" s="32" t="s">
        <v>
87</v>
      </c>
      <c r="EI5" s="32" t="s">
        <v>
88</v>
      </c>
      <c r="EJ5" s="32" t="s">
        <v>
89</v>
      </c>
      <c r="EK5" s="32" t="s">
        <v>
90</v>
      </c>
      <c r="EL5" s="32" t="s">
        <v>
91</v>
      </c>
      <c r="EM5" s="32" t="s">
        <v>
92</v>
      </c>
      <c r="EN5" s="32" t="s">
        <v>
93</v>
      </c>
      <c r="EO5" s="32" t="s">
        <v>
94</v>
      </c>
    </row>
    <row r="6" spans="1:148" s="36" customFormat="1" x14ac:dyDescent="0.15">
      <c r="A6" s="28" t="s">
        <v>
95</v>
      </c>
      <c r="B6" s="33">
        <f>
B7</f>
        <v>
2020</v>
      </c>
      <c r="C6" s="33">
        <f t="shared" ref="C6:X6" si="3">
C7</f>
        <v>
132217</v>
      </c>
      <c r="D6" s="33">
        <f t="shared" si="3"/>
        <v>
46</v>
      </c>
      <c r="E6" s="33">
        <f t="shared" si="3"/>
        <v>
17</v>
      </c>
      <c r="F6" s="33">
        <f t="shared" si="3"/>
        <v>
1</v>
      </c>
      <c r="G6" s="33">
        <f t="shared" si="3"/>
        <v>
0</v>
      </c>
      <c r="H6" s="33" t="str">
        <f t="shared" si="3"/>
        <v>
東京都　清瀬市</v>
      </c>
      <c r="I6" s="33" t="str">
        <f t="shared" si="3"/>
        <v>
法適用</v>
      </c>
      <c r="J6" s="33" t="str">
        <f t="shared" si="3"/>
        <v>
下水道事業</v>
      </c>
      <c r="K6" s="33" t="str">
        <f t="shared" si="3"/>
        <v>
公共下水道</v>
      </c>
      <c r="L6" s="33" t="str">
        <f t="shared" si="3"/>
        <v>
Bb1</v>
      </c>
      <c r="M6" s="33" t="str">
        <f t="shared" si="3"/>
        <v>
非設置</v>
      </c>
      <c r="N6" s="34" t="str">
        <f t="shared" si="3"/>
        <v>
-</v>
      </c>
      <c r="O6" s="34">
        <f t="shared" si="3"/>
        <v>
70.599999999999994</v>
      </c>
      <c r="P6" s="34">
        <f t="shared" si="3"/>
        <v>
99.99</v>
      </c>
      <c r="Q6" s="34">
        <f t="shared" si="3"/>
        <v>
88.27</v>
      </c>
      <c r="R6" s="34">
        <f t="shared" si="3"/>
        <v>
1918</v>
      </c>
      <c r="S6" s="34">
        <f t="shared" si="3"/>
        <v>
74905</v>
      </c>
      <c r="T6" s="34">
        <f t="shared" si="3"/>
        <v>
10.23</v>
      </c>
      <c r="U6" s="34">
        <f t="shared" si="3"/>
        <v>
7322.09</v>
      </c>
      <c r="V6" s="34">
        <f t="shared" si="3"/>
        <v>
74967</v>
      </c>
      <c r="W6" s="34">
        <f t="shared" si="3"/>
        <v>
8.82</v>
      </c>
      <c r="X6" s="34">
        <f t="shared" si="3"/>
        <v>
8499.66</v>
      </c>
      <c r="Y6" s="35" t="str">
        <f>
IF(Y7="",NA(),Y7)</f>
        <v>
-</v>
      </c>
      <c r="Z6" s="35" t="str">
        <f t="shared" ref="Z6:AH6" si="4">
IF(Z7="",NA(),Z7)</f>
        <v>
-</v>
      </c>
      <c r="AA6" s="35">
        <f t="shared" si="4"/>
        <v>
108.24</v>
      </c>
      <c r="AB6" s="35">
        <f t="shared" si="4"/>
        <v>
110.23</v>
      </c>
      <c r="AC6" s="35">
        <f t="shared" si="4"/>
        <v>
110.64</v>
      </c>
      <c r="AD6" s="35" t="str">
        <f t="shared" si="4"/>
        <v>
-</v>
      </c>
      <c r="AE6" s="35" t="str">
        <f t="shared" si="4"/>
        <v>
-</v>
      </c>
      <c r="AF6" s="35">
        <f t="shared" si="4"/>
        <v>
106.41</v>
      </c>
      <c r="AG6" s="35">
        <f t="shared" si="4"/>
        <v>
107.34</v>
      </c>
      <c r="AH6" s="35">
        <f t="shared" si="4"/>
        <v>
107.87</v>
      </c>
      <c r="AI6" s="34" t="str">
        <f>
IF(AI7="","",IF(AI7="-","【-】","【"&amp;SUBSTITUTE(TEXT(AI7,"#,##0.00"),"-","△")&amp;"】"))</f>
        <v>
【106.67】</v>
      </c>
      <c r="AJ6" s="35" t="str">
        <f>
IF(AJ7="",NA(),AJ7)</f>
        <v>
-</v>
      </c>
      <c r="AK6" s="35" t="str">
        <f t="shared" ref="AK6:AS6" si="5">
IF(AK7="",NA(),AK7)</f>
        <v>
-</v>
      </c>
      <c r="AL6" s="34">
        <f t="shared" si="5"/>
        <v>
0</v>
      </c>
      <c r="AM6" s="34">
        <f t="shared" si="5"/>
        <v>
0</v>
      </c>
      <c r="AN6" s="34">
        <f t="shared" si="5"/>
        <v>
0</v>
      </c>
      <c r="AO6" s="35" t="str">
        <f t="shared" si="5"/>
        <v>
-</v>
      </c>
      <c r="AP6" s="35" t="str">
        <f t="shared" si="5"/>
        <v>
-</v>
      </c>
      <c r="AQ6" s="35">
        <f t="shared" si="5"/>
        <v>
0.5</v>
      </c>
      <c r="AR6" s="34">
        <f t="shared" si="5"/>
        <v>
0</v>
      </c>
      <c r="AS6" s="35">
        <f t="shared" si="5"/>
        <v>
11.59</v>
      </c>
      <c r="AT6" s="34" t="str">
        <f>
IF(AT7="","",IF(AT7="-","【-】","【"&amp;SUBSTITUTE(TEXT(AT7,"#,##0.00"),"-","△")&amp;"】"))</f>
        <v>
【3.64】</v>
      </c>
      <c r="AU6" s="35" t="str">
        <f>
IF(AU7="",NA(),AU7)</f>
        <v>
-</v>
      </c>
      <c r="AV6" s="35" t="str">
        <f t="shared" ref="AV6:BD6" si="6">
IF(AV7="",NA(),AV7)</f>
        <v>
-</v>
      </c>
      <c r="AW6" s="35">
        <f t="shared" si="6"/>
        <v>
72.819999999999993</v>
      </c>
      <c r="AX6" s="35">
        <f t="shared" si="6"/>
        <v>
67.73</v>
      </c>
      <c r="AY6" s="35">
        <f t="shared" si="6"/>
        <v>
92.71</v>
      </c>
      <c r="AZ6" s="35" t="str">
        <f t="shared" si="6"/>
        <v>
-</v>
      </c>
      <c r="BA6" s="35" t="str">
        <f t="shared" si="6"/>
        <v>
-</v>
      </c>
      <c r="BB6" s="35">
        <f t="shared" si="6"/>
        <v>
33.130000000000003</v>
      </c>
      <c r="BC6" s="35">
        <f t="shared" si="6"/>
        <v>
35.200000000000003</v>
      </c>
      <c r="BD6" s="35">
        <f t="shared" si="6"/>
        <v>
37.200000000000003</v>
      </c>
      <c r="BE6" s="34" t="str">
        <f>
IF(BE7="","",IF(BE7="-","【-】","【"&amp;SUBSTITUTE(TEXT(BE7,"#,##0.00"),"-","△")&amp;"】"))</f>
        <v>
【67.52】</v>
      </c>
      <c r="BF6" s="35" t="str">
        <f>
IF(BF7="",NA(),BF7)</f>
        <v>
-</v>
      </c>
      <c r="BG6" s="35" t="str">
        <f t="shared" ref="BG6:BO6" si="7">
IF(BG7="",NA(),BG7)</f>
        <v>
-</v>
      </c>
      <c r="BH6" s="35">
        <f t="shared" si="7"/>
        <v>
247.88</v>
      </c>
      <c r="BI6" s="35">
        <f t="shared" si="7"/>
        <v>
224.63</v>
      </c>
      <c r="BJ6" s="35">
        <f t="shared" si="7"/>
        <v>
218.32</v>
      </c>
      <c r="BK6" s="35" t="str">
        <f t="shared" si="7"/>
        <v>
-</v>
      </c>
      <c r="BL6" s="35" t="str">
        <f t="shared" si="7"/>
        <v>
-</v>
      </c>
      <c r="BM6" s="35">
        <f t="shared" si="7"/>
        <v>
733.93</v>
      </c>
      <c r="BN6" s="35">
        <f t="shared" si="7"/>
        <v>
813.96</v>
      </c>
      <c r="BO6" s="35">
        <f t="shared" si="7"/>
        <v>
843.72</v>
      </c>
      <c r="BP6" s="34" t="str">
        <f>
IF(BP7="","",IF(BP7="-","【-】","【"&amp;SUBSTITUTE(TEXT(BP7,"#,##0.00"),"-","△")&amp;"】"))</f>
        <v>
【705.21】</v>
      </c>
      <c r="BQ6" s="35" t="str">
        <f>
IF(BQ7="",NA(),BQ7)</f>
        <v>
-</v>
      </c>
      <c r="BR6" s="35" t="str">
        <f t="shared" ref="BR6:BZ6" si="8">
IF(BR7="",NA(),BR7)</f>
        <v>
-</v>
      </c>
      <c r="BS6" s="35">
        <f t="shared" si="8"/>
        <v>
94.65</v>
      </c>
      <c r="BT6" s="35">
        <f t="shared" si="8"/>
        <v>
93.57</v>
      </c>
      <c r="BU6" s="35">
        <f t="shared" si="8"/>
        <v>
101.42</v>
      </c>
      <c r="BV6" s="35" t="str">
        <f t="shared" si="8"/>
        <v>
-</v>
      </c>
      <c r="BW6" s="35" t="str">
        <f t="shared" si="8"/>
        <v>
-</v>
      </c>
      <c r="BX6" s="35">
        <f t="shared" si="8"/>
        <v>
94.59</v>
      </c>
      <c r="BY6" s="35">
        <f t="shared" si="8"/>
        <v>
92.08</v>
      </c>
      <c r="BZ6" s="35">
        <f t="shared" si="8"/>
        <v>
94.81</v>
      </c>
      <c r="CA6" s="34" t="str">
        <f>
IF(CA7="","",IF(CA7="-","【-】","【"&amp;SUBSTITUTE(TEXT(CA7,"#,##0.00"),"-","△")&amp;"】"))</f>
        <v>
【98.96】</v>
      </c>
      <c r="CB6" s="35" t="str">
        <f>
IF(CB7="",NA(),CB7)</f>
        <v>
-</v>
      </c>
      <c r="CC6" s="35" t="str">
        <f t="shared" ref="CC6:CK6" si="9">
IF(CC7="",NA(),CC7)</f>
        <v>
-</v>
      </c>
      <c r="CD6" s="35">
        <f t="shared" si="9"/>
        <v>
124.93</v>
      </c>
      <c r="CE6" s="35">
        <f t="shared" si="9"/>
        <v>
127.26</v>
      </c>
      <c r="CF6" s="35">
        <f t="shared" si="9"/>
        <v>
106.67</v>
      </c>
      <c r="CG6" s="35" t="str">
        <f t="shared" si="9"/>
        <v>
-</v>
      </c>
      <c r="CH6" s="35" t="str">
        <f t="shared" si="9"/>
        <v>
-</v>
      </c>
      <c r="CI6" s="35">
        <f t="shared" si="9"/>
        <v>
131.22</v>
      </c>
      <c r="CJ6" s="35">
        <f t="shared" si="9"/>
        <v>
132.94999999999999</v>
      </c>
      <c r="CK6" s="35">
        <f t="shared" si="9"/>
        <v>
129.9</v>
      </c>
      <c r="CL6" s="34" t="str">
        <f>
IF(CL7="","",IF(CL7="-","【-】","【"&amp;SUBSTITUTE(TEXT(CL7,"#,##0.00"),"-","△")&amp;"】"))</f>
        <v>
【134.52】</v>
      </c>
      <c r="CM6" s="35" t="str">
        <f>
IF(CM7="",NA(),CM7)</f>
        <v>
-</v>
      </c>
      <c r="CN6" s="35" t="str">
        <f t="shared" ref="CN6:CV6" si="10">
IF(CN7="",NA(),CN7)</f>
        <v>
-</v>
      </c>
      <c r="CO6" s="35" t="str">
        <f t="shared" si="10"/>
        <v>
-</v>
      </c>
      <c r="CP6" s="35" t="str">
        <f t="shared" si="10"/>
        <v>
-</v>
      </c>
      <c r="CQ6" s="35" t="str">
        <f t="shared" si="10"/>
        <v>
-</v>
      </c>
      <c r="CR6" s="35" t="str">
        <f t="shared" si="10"/>
        <v>
-</v>
      </c>
      <c r="CS6" s="35" t="str">
        <f t="shared" si="10"/>
        <v>
-</v>
      </c>
      <c r="CT6" s="35">
        <f t="shared" si="10"/>
        <v>
70.33</v>
      </c>
      <c r="CU6" s="35">
        <f t="shared" si="10"/>
        <v>
70.3</v>
      </c>
      <c r="CV6" s="35">
        <f t="shared" si="10"/>
        <v>
80.11</v>
      </c>
      <c r="CW6" s="34" t="str">
        <f>
IF(CW7="","",IF(CW7="-","【-】","【"&amp;SUBSTITUTE(TEXT(CW7,"#,##0.00"),"-","△")&amp;"】"))</f>
        <v>
【59.57】</v>
      </c>
      <c r="CX6" s="35" t="str">
        <f>
IF(CX7="",NA(),CX7)</f>
        <v>
-</v>
      </c>
      <c r="CY6" s="35" t="str">
        <f t="shared" ref="CY6:DG6" si="11">
IF(CY7="",NA(),CY7)</f>
        <v>
-</v>
      </c>
      <c r="CZ6" s="35">
        <f t="shared" si="11"/>
        <v>
99.5</v>
      </c>
      <c r="DA6" s="35">
        <f t="shared" si="11"/>
        <v>
99.53</v>
      </c>
      <c r="DB6" s="35">
        <f t="shared" si="11"/>
        <v>
99.54</v>
      </c>
      <c r="DC6" s="35" t="str">
        <f t="shared" si="11"/>
        <v>
-</v>
      </c>
      <c r="DD6" s="35" t="str">
        <f t="shared" si="11"/>
        <v>
-</v>
      </c>
      <c r="DE6" s="35">
        <f t="shared" si="11"/>
        <v>
95.85</v>
      </c>
      <c r="DF6" s="35">
        <f t="shared" si="11"/>
        <v>
95.95</v>
      </c>
      <c r="DG6" s="35">
        <f t="shared" si="11"/>
        <v>
95.96</v>
      </c>
      <c r="DH6" s="34" t="str">
        <f>
IF(DH7="","",IF(DH7="-","【-】","【"&amp;SUBSTITUTE(TEXT(DH7,"#,##0.00"),"-","△")&amp;"】"))</f>
        <v>
【95.57】</v>
      </c>
      <c r="DI6" s="35" t="str">
        <f>
IF(DI7="",NA(),DI7)</f>
        <v>
-</v>
      </c>
      <c r="DJ6" s="35" t="str">
        <f t="shared" ref="DJ6:DR6" si="12">
IF(DJ7="",NA(),DJ7)</f>
        <v>
-</v>
      </c>
      <c r="DK6" s="35">
        <f t="shared" si="12"/>
        <v>
3.4</v>
      </c>
      <c r="DL6" s="35">
        <f t="shared" si="12"/>
        <v>
6.83</v>
      </c>
      <c r="DM6" s="35">
        <f t="shared" si="12"/>
        <v>
10.16</v>
      </c>
      <c r="DN6" s="35" t="str">
        <f t="shared" si="12"/>
        <v>
-</v>
      </c>
      <c r="DO6" s="35" t="str">
        <f t="shared" si="12"/>
        <v>
-</v>
      </c>
      <c r="DP6" s="35">
        <f t="shared" si="12"/>
        <v>
8.36</v>
      </c>
      <c r="DQ6" s="35">
        <f t="shared" si="12"/>
        <v>
8.5500000000000007</v>
      </c>
      <c r="DR6" s="35">
        <f t="shared" si="12"/>
        <v>
20.23</v>
      </c>
      <c r="DS6" s="34" t="str">
        <f>
IF(DS7="","",IF(DS7="-","【-】","【"&amp;SUBSTITUTE(TEXT(DS7,"#,##0.00"),"-","△")&amp;"】"))</f>
        <v>
【36.52】</v>
      </c>
      <c r="DT6" s="35" t="str">
        <f>
IF(DT7="",NA(),DT7)</f>
        <v>
-</v>
      </c>
      <c r="DU6" s="35" t="str">
        <f t="shared" ref="DU6:EC6" si="13">
IF(DU7="",NA(),DU7)</f>
        <v>
-</v>
      </c>
      <c r="DV6" s="34">
        <f t="shared" si="13"/>
        <v>
0</v>
      </c>
      <c r="DW6" s="34">
        <f t="shared" si="13"/>
        <v>
0</v>
      </c>
      <c r="DX6" s="34">
        <f t="shared" si="13"/>
        <v>
0</v>
      </c>
      <c r="DY6" s="35" t="str">
        <f t="shared" si="13"/>
        <v>
-</v>
      </c>
      <c r="DZ6" s="35" t="str">
        <f t="shared" si="13"/>
        <v>
-</v>
      </c>
      <c r="EA6" s="35">
        <f t="shared" si="13"/>
        <v>
3.83</v>
      </c>
      <c r="EB6" s="35">
        <f t="shared" si="13"/>
        <v>
2.41</v>
      </c>
      <c r="EC6" s="35">
        <f t="shared" si="13"/>
        <v>
1.63</v>
      </c>
      <c r="ED6" s="34" t="str">
        <f>
IF(ED7="","",IF(ED7="-","【-】","【"&amp;SUBSTITUTE(TEXT(ED7,"#,##0.00"),"-","△")&amp;"】"))</f>
        <v>
【5.72】</v>
      </c>
      <c r="EE6" s="35" t="str">
        <f>
IF(EE7="",NA(),EE7)</f>
        <v>
-</v>
      </c>
      <c r="EF6" s="35" t="str">
        <f t="shared" ref="EF6:EN6" si="14">
IF(EF7="",NA(),EF7)</f>
        <v>
-</v>
      </c>
      <c r="EG6" s="34">
        <f t="shared" si="14"/>
        <v>
0</v>
      </c>
      <c r="EH6" s="34">
        <f t="shared" si="14"/>
        <v>
0</v>
      </c>
      <c r="EI6" s="34">
        <f t="shared" si="14"/>
        <v>
0</v>
      </c>
      <c r="EJ6" s="35" t="str">
        <f t="shared" si="14"/>
        <v>
-</v>
      </c>
      <c r="EK6" s="35" t="str">
        <f t="shared" si="14"/>
        <v>
-</v>
      </c>
      <c r="EL6" s="35">
        <f t="shared" si="14"/>
        <v>
0.3</v>
      </c>
      <c r="EM6" s="35">
        <f t="shared" si="14"/>
        <v>
0.12</v>
      </c>
      <c r="EN6" s="35">
        <f t="shared" si="14"/>
        <v>
0.12</v>
      </c>
      <c r="EO6" s="34" t="str">
        <f>
IF(EO7="","",IF(EO7="-","【-】","【"&amp;SUBSTITUTE(TEXT(EO7,"#,##0.00"),"-","△")&amp;"】"))</f>
        <v>
【0.30】</v>
      </c>
    </row>
    <row r="7" spans="1:148" s="36" customFormat="1" x14ac:dyDescent="0.15">
      <c r="A7" s="28"/>
      <c r="B7" s="37">
        <v>
2020</v>
      </c>
      <c r="C7" s="37">
        <v>
132217</v>
      </c>
      <c r="D7" s="37">
        <v>
46</v>
      </c>
      <c r="E7" s="37">
        <v>
17</v>
      </c>
      <c r="F7" s="37">
        <v>
1</v>
      </c>
      <c r="G7" s="37">
        <v>
0</v>
      </c>
      <c r="H7" s="37" t="s">
        <v>
96</v>
      </c>
      <c r="I7" s="37" t="s">
        <v>
97</v>
      </c>
      <c r="J7" s="37" t="s">
        <v>
98</v>
      </c>
      <c r="K7" s="37" t="s">
        <v>
99</v>
      </c>
      <c r="L7" s="37" t="s">
        <v>
100</v>
      </c>
      <c r="M7" s="37" t="s">
        <v>
101</v>
      </c>
      <c r="N7" s="38" t="s">
        <v>
102</v>
      </c>
      <c r="O7" s="38">
        <v>
70.599999999999994</v>
      </c>
      <c r="P7" s="38">
        <v>
99.99</v>
      </c>
      <c r="Q7" s="38">
        <v>
88.27</v>
      </c>
      <c r="R7" s="38">
        <v>
1918</v>
      </c>
      <c r="S7" s="38">
        <v>
74905</v>
      </c>
      <c r="T7" s="38">
        <v>
10.23</v>
      </c>
      <c r="U7" s="38">
        <v>
7322.09</v>
      </c>
      <c r="V7" s="38">
        <v>
74967</v>
      </c>
      <c r="W7" s="38">
        <v>
8.82</v>
      </c>
      <c r="X7" s="38">
        <v>
8499.66</v>
      </c>
      <c r="Y7" s="38" t="s">
        <v>
102</v>
      </c>
      <c r="Z7" s="38" t="s">
        <v>
102</v>
      </c>
      <c r="AA7" s="38">
        <v>
108.24</v>
      </c>
      <c r="AB7" s="38">
        <v>
110.23</v>
      </c>
      <c r="AC7" s="38">
        <v>
110.64</v>
      </c>
      <c r="AD7" s="38" t="s">
        <v>
102</v>
      </c>
      <c r="AE7" s="38" t="s">
        <v>
102</v>
      </c>
      <c r="AF7" s="38">
        <v>
106.41</v>
      </c>
      <c r="AG7" s="38">
        <v>
107.34</v>
      </c>
      <c r="AH7" s="38">
        <v>
107.87</v>
      </c>
      <c r="AI7" s="38">
        <v>
106.67</v>
      </c>
      <c r="AJ7" s="38" t="s">
        <v>
102</v>
      </c>
      <c r="AK7" s="38" t="s">
        <v>
102</v>
      </c>
      <c r="AL7" s="38">
        <v>
0</v>
      </c>
      <c r="AM7" s="38">
        <v>
0</v>
      </c>
      <c r="AN7" s="38">
        <v>
0</v>
      </c>
      <c r="AO7" s="38" t="s">
        <v>
102</v>
      </c>
      <c r="AP7" s="38" t="s">
        <v>
102</v>
      </c>
      <c r="AQ7" s="38">
        <v>
0.5</v>
      </c>
      <c r="AR7" s="38">
        <v>
0</v>
      </c>
      <c r="AS7" s="38">
        <v>
11.59</v>
      </c>
      <c r="AT7" s="38">
        <v>
3.64</v>
      </c>
      <c r="AU7" s="38" t="s">
        <v>
102</v>
      </c>
      <c r="AV7" s="38" t="s">
        <v>
102</v>
      </c>
      <c r="AW7" s="38">
        <v>
72.819999999999993</v>
      </c>
      <c r="AX7" s="38">
        <v>
67.73</v>
      </c>
      <c r="AY7" s="38">
        <v>
92.71</v>
      </c>
      <c r="AZ7" s="38" t="s">
        <v>
102</v>
      </c>
      <c r="BA7" s="38" t="s">
        <v>
102</v>
      </c>
      <c r="BB7" s="38">
        <v>
33.130000000000003</v>
      </c>
      <c r="BC7" s="38">
        <v>
35.200000000000003</v>
      </c>
      <c r="BD7" s="38">
        <v>
37.200000000000003</v>
      </c>
      <c r="BE7" s="38">
        <v>
67.52</v>
      </c>
      <c r="BF7" s="38" t="s">
        <v>
102</v>
      </c>
      <c r="BG7" s="38" t="s">
        <v>
102</v>
      </c>
      <c r="BH7" s="38">
        <v>
247.88</v>
      </c>
      <c r="BI7" s="38">
        <v>
224.63</v>
      </c>
      <c r="BJ7" s="38">
        <v>
218.32</v>
      </c>
      <c r="BK7" s="38" t="s">
        <v>
102</v>
      </c>
      <c r="BL7" s="38" t="s">
        <v>
102</v>
      </c>
      <c r="BM7" s="38">
        <v>
733.93</v>
      </c>
      <c r="BN7" s="38">
        <v>
813.96</v>
      </c>
      <c r="BO7" s="38">
        <v>
843.72</v>
      </c>
      <c r="BP7" s="38">
        <v>
705.21</v>
      </c>
      <c r="BQ7" s="38" t="s">
        <v>
102</v>
      </c>
      <c r="BR7" s="38" t="s">
        <v>
102</v>
      </c>
      <c r="BS7" s="38">
        <v>
94.65</v>
      </c>
      <c r="BT7" s="38">
        <v>
93.57</v>
      </c>
      <c r="BU7" s="38">
        <v>
101.42</v>
      </c>
      <c r="BV7" s="38" t="s">
        <v>
102</v>
      </c>
      <c r="BW7" s="38" t="s">
        <v>
102</v>
      </c>
      <c r="BX7" s="38">
        <v>
94.59</v>
      </c>
      <c r="BY7" s="38">
        <v>
92.08</v>
      </c>
      <c r="BZ7" s="38">
        <v>
94.81</v>
      </c>
      <c r="CA7" s="38">
        <v>
98.96</v>
      </c>
      <c r="CB7" s="38" t="s">
        <v>
102</v>
      </c>
      <c r="CC7" s="38" t="s">
        <v>
102</v>
      </c>
      <c r="CD7" s="38">
        <v>
124.93</v>
      </c>
      <c r="CE7" s="38">
        <v>
127.26</v>
      </c>
      <c r="CF7" s="38">
        <v>
106.67</v>
      </c>
      <c r="CG7" s="38" t="s">
        <v>
102</v>
      </c>
      <c r="CH7" s="38" t="s">
        <v>
102</v>
      </c>
      <c r="CI7" s="38">
        <v>
131.22</v>
      </c>
      <c r="CJ7" s="38">
        <v>
132.94999999999999</v>
      </c>
      <c r="CK7" s="38">
        <v>
129.9</v>
      </c>
      <c r="CL7" s="38">
        <v>
134.52000000000001</v>
      </c>
      <c r="CM7" s="38" t="s">
        <v>
102</v>
      </c>
      <c r="CN7" s="38" t="s">
        <v>
102</v>
      </c>
      <c r="CO7" s="38" t="s">
        <v>
102</v>
      </c>
      <c r="CP7" s="38" t="s">
        <v>
102</v>
      </c>
      <c r="CQ7" s="38" t="s">
        <v>
102</v>
      </c>
      <c r="CR7" s="38" t="s">
        <v>
102</v>
      </c>
      <c r="CS7" s="38" t="s">
        <v>
102</v>
      </c>
      <c r="CT7" s="38">
        <v>
70.33</v>
      </c>
      <c r="CU7" s="38">
        <v>
70.3</v>
      </c>
      <c r="CV7" s="38">
        <v>
80.11</v>
      </c>
      <c r="CW7" s="38">
        <v>
59.57</v>
      </c>
      <c r="CX7" s="38" t="s">
        <v>
102</v>
      </c>
      <c r="CY7" s="38" t="s">
        <v>
102</v>
      </c>
      <c r="CZ7" s="38">
        <v>
99.5</v>
      </c>
      <c r="DA7" s="38">
        <v>
99.53</v>
      </c>
      <c r="DB7" s="38">
        <v>
99.54</v>
      </c>
      <c r="DC7" s="38" t="s">
        <v>
102</v>
      </c>
      <c r="DD7" s="38" t="s">
        <v>
102</v>
      </c>
      <c r="DE7" s="38">
        <v>
95.85</v>
      </c>
      <c r="DF7" s="38">
        <v>
95.95</v>
      </c>
      <c r="DG7" s="38">
        <v>
95.96</v>
      </c>
      <c r="DH7" s="38">
        <v>
95.57</v>
      </c>
      <c r="DI7" s="38" t="s">
        <v>
102</v>
      </c>
      <c r="DJ7" s="38" t="s">
        <v>
102</v>
      </c>
      <c r="DK7" s="38">
        <v>
3.4</v>
      </c>
      <c r="DL7" s="38">
        <v>
6.83</v>
      </c>
      <c r="DM7" s="38">
        <v>
10.16</v>
      </c>
      <c r="DN7" s="38" t="s">
        <v>
102</v>
      </c>
      <c r="DO7" s="38" t="s">
        <v>
102</v>
      </c>
      <c r="DP7" s="38">
        <v>
8.36</v>
      </c>
      <c r="DQ7" s="38">
        <v>
8.5500000000000007</v>
      </c>
      <c r="DR7" s="38">
        <v>
20.23</v>
      </c>
      <c r="DS7" s="38">
        <v>
36.520000000000003</v>
      </c>
      <c r="DT7" s="38" t="s">
        <v>
102</v>
      </c>
      <c r="DU7" s="38" t="s">
        <v>
102</v>
      </c>
      <c r="DV7" s="38">
        <v>
0</v>
      </c>
      <c r="DW7" s="38">
        <v>
0</v>
      </c>
      <c r="DX7" s="38">
        <v>
0</v>
      </c>
      <c r="DY7" s="38" t="s">
        <v>
102</v>
      </c>
      <c r="DZ7" s="38" t="s">
        <v>
102</v>
      </c>
      <c r="EA7" s="38">
        <v>
3.83</v>
      </c>
      <c r="EB7" s="38">
        <v>
2.41</v>
      </c>
      <c r="EC7" s="38">
        <v>
1.63</v>
      </c>
      <c r="ED7" s="38">
        <v>
5.72</v>
      </c>
      <c r="EE7" s="38" t="s">
        <v>
102</v>
      </c>
      <c r="EF7" s="38" t="s">
        <v>
102</v>
      </c>
      <c r="EG7" s="38">
        <v>
0</v>
      </c>
      <c r="EH7" s="38">
        <v>
0</v>
      </c>
      <c r="EI7" s="38">
        <v>
0</v>
      </c>
      <c r="EJ7" s="38" t="s">
        <v>
102</v>
      </c>
      <c r="EK7" s="38" t="s">
        <v>
102</v>
      </c>
      <c r="EL7" s="38">
        <v>
0.3</v>
      </c>
      <c r="EM7" s="38">
        <v>
0.12</v>
      </c>
      <c r="EN7" s="38">
        <v>
0.12</v>
      </c>
      <c r="EO7" s="38">
        <v>
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103</v>
      </c>
      <c r="C9" s="40" t="s">
        <v>
104</v>
      </c>
      <c r="D9" s="40" t="s">
        <v>
105</v>
      </c>
      <c r="E9" s="40" t="s">
        <v>
106</v>
      </c>
      <c r="F9" s="40" t="s">
        <v>
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108</v>
      </c>
    </row>
    <row r="12" spans="1:148" x14ac:dyDescent="0.15">
      <c r="B12">
        <v>
1</v>
      </c>
      <c r="C12">
        <v>
1</v>
      </c>
      <c r="D12">
        <v>
1</v>
      </c>
      <c r="E12">
        <v>
1</v>
      </c>
      <c r="F12">
        <v>
2</v>
      </c>
      <c r="G12" t="s">
        <v>
109</v>
      </c>
    </row>
    <row r="13" spans="1:148" x14ac:dyDescent="0.15">
      <c r="B13" t="s">
        <v>
110</v>
      </c>
      <c r="C13" t="s">
        <v>
110</v>
      </c>
      <c r="D13" t="s">
        <v>
110</v>
      </c>
      <c r="E13" t="s">
        <v>
111</v>
      </c>
      <c r="F13" t="s">
        <v>
112</v>
      </c>
      <c r="G13" t="s">
        <v>
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2022-02-15T00:12:29Z</cp:lastPrinted>
  <dcterms:created xsi:type="dcterms:W3CDTF">2021-12-03T07:10:49Z</dcterms:created>
  <dcterms:modified xsi:type="dcterms:W3CDTF">2022-02-17T02:48:35Z</dcterms:modified>
  <cp:category/>
</cp:coreProperties>
</file>