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庶務係②【起債・予算・決算・その他】\経営比較分析表\R5\"/>
    </mc:Choice>
  </mc:AlternateContent>
  <workbookProtection workbookAlgorithmName="SHA-512" workbookHashValue="gJapdwSO5IWfzV1bxov5GzOr+OK6u+24cHkv1RyMZiAhDl9HxBIlGVK/arMmlYmzA0euTBI2MZD8/Em5L2yY1Q==" workbookSaltValue="+QSJO2U+EVW89ZMlShOW8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W8" i="4"/>
  <c r="P8" i="4"/>
  <c r="B6" i="4"/>
</calcChain>
</file>

<file path=xl/sharedStrings.xml><?xml version="1.0" encoding="utf-8"?>
<sst xmlns="http://schemas.openxmlformats.org/spreadsheetml/2006/main" count="236" uniqueCount="118">
  <si>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</si>
  <si>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</si>
  <si>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</si>
  <si>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</si>
  <si>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</si>
  <si>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</si>
  <si>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</si>
  <si>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</si>
  <si>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</si>
  <si>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</si>
  <si>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</si>
  <si>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</si>
  <si>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</si>
  <si>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</si>
  <si>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</si>
  <si>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</si>
  <si>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</si>
  <si>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</si>
  <si>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</si>
  <si>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</si>
  <si>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</si>
  <si>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</si>
  <si>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</si>
  <si>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</si>
  <si>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</si>
  <si>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</si>
  <si>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</si>
  <si>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</si>
  <si>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</si>
  <si>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</si>
  <si>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</si>
  <si>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</si>
  <si>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</si>
  <si>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</si>
  <si>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</si>
  <si>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</si>
  <si>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</si>
  <si>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</si>
  <si>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</si>
  <si>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</si>
  <si>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</si>
  <si>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</si>
  <si>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</si>
  <si>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</si>
  <si>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</si>
  <si>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</si>
  <si>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</si>
  <si>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</si>
  <si>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</si>
  <si>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</si>
  <si>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</si>
  <si>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</si>
  <si>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</si>
  <si>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</si>
  <si>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</si>
  <si>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</si>
  <si>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</si>
  <si>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</si>
  <si>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</si>
  <si>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</si>
  <si>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</si>
  <si>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</si>
  <si>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</si>
  <si>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</si>
  <si>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</si>
  <si>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</si>
  <si>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</si>
  <si>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</si>
  <si>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</si>
  <si>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</si>
  <si>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</si>
  <si>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</si>
  <si>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</si>
  <si>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</si>
  <si>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</si>
  <si>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</si>
  <si>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</si>
  <si>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</si>
  <si>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</si>
  <si>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</si>
  <si>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</si>
  <si>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</si>
  <si>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</si>
  <si>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</si>
  <si>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</si>
  <si>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</si>
  <si>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</si>
  <si>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</si>
  <si>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</si>
  <si>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</si>
  <si>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</si>
  <si>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</si>
  <si>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</si>
  <si>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</si>
  <si>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</si>
  <si>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</si>
  <si>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清瀬市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</si>
  <si>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</si>
  <si>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</si>
  <si>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</si>
  <si>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</si>
  <si>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</si>
  <si>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</si>
  <si>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</si>
  <si>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</si>
  <si>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</si>
  <si>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</si>
  <si>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</si>
  <si>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</si>
  <si>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</si>
  <si>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</si>
  <si>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</si>
  <si>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</si>
  <si>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</si>
  <si>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</si>
  <si>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各指標における令和４年度の数値を見ると
経営の健全性・効率性を表す①経常収支比率は前年度より2.8ポイント増加して100%を超えており、②累積欠損金比率も0％であることから、単年度の事業収支は黒字となっており経営の健全性に問題はない。
③流動比率は現金預金の増加と企業債償還額の減少により42.5ポイント増加している。今後も増加を続ける見込みとなっている。
④企業債残高対事業規模比率は全国平均や類似団体平均と比較しても大きく下回っており、事業規模に対して無理のない借入れによる事業運営を行っていることがわかる。
⑥汚水処理原価は全国平均や類似団体平均よりも下回っているが、⑤経費回収率が100％を超えており適切な数値と言える。
⑧水洗化率についてはほぼ100％となっているものの、今後も未接続世帯の解消を図り使用料収入の確保に努める。</t>
    <rPh sb="53" eb="55">
      <t>ゾウカ</t>
    </rPh>
    <phoneticPr fontId="4"/>
  </si>
  <si>
    <t>　少子高齢化や節水型社会への変化などの要因により下水道使用料収入の減収が予想される一方で、老朽化した下水道施設の更新時期を迎え、下水道財政は年々厳しい状況となることが見込まれている。
　こうした状況の中、平成30年度から財務適用した公営企業会計による経営状況や資産の把握、さらに令和2年度に策定した「下水道事業経営戦略」に基づき、持続的で安定した下水道サービスを提供と健全で効率的な事業運営の実施を目指していく。</t>
    <phoneticPr fontId="4"/>
  </si>
  <si>
    <t>　本市の公共下水道は昭和51年度から整備に着手し、令和４年度末現在、全体管渠のうち約75%が30年を過した状況となっている。
　今後、老朽化が進む膨大な下水道施設（ストック）を適切に維持管理し、道路陥没や機能不全等の事故を未然に防ぐとともに、持続的に安定した下水道サービスを提供するため、平成28年度に「清瀬市下水道ストックマネジメント計画」策定した。
　計画に基づく老朽化対策として、平成29年度より重要な幹線の下水道施設について点検・調査を実施しており、今後は調査結果を基に設計・改築工事を行っていく。併せて、市内の老朽化したマンホール蓋の交換工事を平成29年度から計画的に行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</si>
</sst>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7A-46EC-A214-4AE4AFDF72F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c:v>
                </c:pt>
                <c:pt idx="1">
                  <c:v>0.12</c:v>
                </c:pt>
                <c:pt idx="2">
                  <c:v>0.12</c:v>
                </c:pt>
                <c:pt idx="3">
                  <c:v>0.35</c:v>
                </c:pt>
                <c:pt idx="4">
                  <c:v>0.1</c:v>
                </c:pt>
              </c:numCache>
            </c:numRef>
          </c:val>
          <c:smooth val="0"/>
          <c:extLst>
            <c:ext xmlns:c16="http://schemas.microsoft.com/office/drawing/2014/chart" uri="{C3380CC4-5D6E-409C-BE32-E72D297353CC}">
              <c16:uniqueId val="{00000001-337A-46EC-A214-4AE4AFDF72F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C8-4C02-B3BF-9DAD444C5B1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70.33</c:v>
                </c:pt>
                <c:pt idx="1">
                  <c:v>70.3</c:v>
                </c:pt>
                <c:pt idx="2">
                  <c:v>80.11</c:v>
                </c:pt>
                <c:pt idx="3">
                  <c:v>82.83</c:v>
                </c:pt>
                <c:pt idx="4">
                  <c:v>69.38</c:v>
                </c:pt>
              </c:numCache>
            </c:numRef>
          </c:val>
          <c:smooth val="0"/>
          <c:extLst>
            <c:ext xmlns:c16="http://schemas.microsoft.com/office/drawing/2014/chart" uri="{C3380CC4-5D6E-409C-BE32-E72D297353CC}">
              <c16:uniqueId val="{00000001-EBC8-4C02-B3BF-9DAD444C5B1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99.5</c:v>
                </c:pt>
                <c:pt idx="1">
                  <c:v>99.53</c:v>
                </c:pt>
                <c:pt idx="2">
                  <c:v>99.54</c:v>
                </c:pt>
                <c:pt idx="3">
                  <c:v>99.57</c:v>
                </c:pt>
                <c:pt idx="4">
                  <c:v>99.66</c:v>
                </c:pt>
              </c:numCache>
            </c:numRef>
          </c:val>
          <c:extLst>
            <c:ext xmlns:c16="http://schemas.microsoft.com/office/drawing/2014/chart" uri="{C3380CC4-5D6E-409C-BE32-E72D297353CC}">
              <c16:uniqueId val="{00000000-067E-4E88-A12F-FB93FED7897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95.85</c:v>
                </c:pt>
                <c:pt idx="1">
                  <c:v>95.95</c:v>
                </c:pt>
                <c:pt idx="2">
                  <c:v>95.96</c:v>
                </c:pt>
                <c:pt idx="3">
                  <c:v>95.73</c:v>
                </c:pt>
                <c:pt idx="4">
                  <c:v>96.1</c:v>
                </c:pt>
              </c:numCache>
            </c:numRef>
          </c:val>
          <c:smooth val="0"/>
          <c:extLst>
            <c:ext xmlns:c16="http://schemas.microsoft.com/office/drawing/2014/chart" uri="{C3380CC4-5D6E-409C-BE32-E72D297353CC}">
              <c16:uniqueId val="{00000001-067E-4E88-A12F-FB93FED7897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108.24</c:v>
                </c:pt>
                <c:pt idx="1">
                  <c:v>110.23</c:v>
                </c:pt>
                <c:pt idx="2">
                  <c:v>110.64</c:v>
                </c:pt>
                <c:pt idx="3">
                  <c:v>109.18</c:v>
                </c:pt>
                <c:pt idx="4">
                  <c:v>111.97</c:v>
                </c:pt>
              </c:numCache>
            </c:numRef>
          </c:val>
          <c:extLst>
            <c:ext xmlns:c16="http://schemas.microsoft.com/office/drawing/2014/chart" uri="{C3380CC4-5D6E-409C-BE32-E72D297353CC}">
              <c16:uniqueId val="{00000000-EA3A-4FCF-BB4C-5E335F6964B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106.41</c:v>
                </c:pt>
                <c:pt idx="1">
                  <c:v>107.34</c:v>
                </c:pt>
                <c:pt idx="2">
                  <c:v>107.87</c:v>
                </c:pt>
                <c:pt idx="3">
                  <c:v>109.78</c:v>
                </c:pt>
                <c:pt idx="4">
                  <c:v>109.96</c:v>
                </c:pt>
              </c:numCache>
            </c:numRef>
          </c:val>
          <c:smooth val="0"/>
          <c:extLst>
            <c:ext xmlns:c16="http://schemas.microsoft.com/office/drawing/2014/chart" uri="{C3380CC4-5D6E-409C-BE32-E72D297353CC}">
              <c16:uniqueId val="{00000001-EA3A-4FCF-BB4C-5E335F6964B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3.4</c:v>
                </c:pt>
                <c:pt idx="1">
                  <c:v>6.83</c:v>
                </c:pt>
                <c:pt idx="2">
                  <c:v>10.16</c:v>
                </c:pt>
                <c:pt idx="3">
                  <c:v>13.48</c:v>
                </c:pt>
                <c:pt idx="4">
                  <c:v>16.61</c:v>
                </c:pt>
              </c:numCache>
            </c:numRef>
          </c:val>
          <c:extLst>
            <c:ext xmlns:c16="http://schemas.microsoft.com/office/drawing/2014/chart" uri="{C3380CC4-5D6E-409C-BE32-E72D297353CC}">
              <c16:uniqueId val="{00000000-A65E-4550-9320-631C43FA00D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8.36</c:v>
                </c:pt>
                <c:pt idx="1">
                  <c:v>8.5500000000000007</c:v>
                </c:pt>
                <c:pt idx="2">
                  <c:v>20.23</c:v>
                </c:pt>
                <c:pt idx="3">
                  <c:v>22.34</c:v>
                </c:pt>
                <c:pt idx="4">
                  <c:v>24.65</c:v>
                </c:pt>
              </c:numCache>
            </c:numRef>
          </c:val>
          <c:smooth val="0"/>
          <c:extLst>
            <c:ext xmlns:c16="http://schemas.microsoft.com/office/drawing/2014/chart" uri="{C3380CC4-5D6E-409C-BE32-E72D297353CC}">
              <c16:uniqueId val="{00000001-A65E-4550-9320-631C43FA00D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A0-46D1-A053-314787B45E1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3.83</c:v>
                </c:pt>
                <c:pt idx="1">
                  <c:v>2.41</c:v>
                </c:pt>
                <c:pt idx="2">
                  <c:v>1.63</c:v>
                </c:pt>
                <c:pt idx="3">
                  <c:v>1.94</c:v>
                </c:pt>
                <c:pt idx="4">
                  <c:v>2.42</c:v>
                </c:pt>
              </c:numCache>
            </c:numRef>
          </c:val>
          <c:smooth val="0"/>
          <c:extLst>
            <c:ext xmlns:c16="http://schemas.microsoft.com/office/drawing/2014/chart" uri="{C3380CC4-5D6E-409C-BE32-E72D297353CC}">
              <c16:uniqueId val="{00000001-E9A0-46D1-A053-314787B45E1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F4-4957-A9BA-DC82D64D354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0.5</c:v>
                </c:pt>
                <c:pt idx="1">
                  <c:v>0</c:v>
                </c:pt>
                <c:pt idx="2" formatCode="#,##0.00;&quot;△&quot;#,##0.00;&quot;-&quot;">
                  <c:v>11.59</c:v>
                </c:pt>
                <c:pt idx="3" formatCode="#,##0.00;&quot;△&quot;#,##0.00;&quot;-&quot;">
                  <c:v>9.36</c:v>
                </c:pt>
                <c:pt idx="4" formatCode="#,##0.00;&quot;△&quot;#,##0.00;&quot;-&quot;">
                  <c:v>7.56</c:v>
                </c:pt>
              </c:numCache>
            </c:numRef>
          </c:val>
          <c:smooth val="0"/>
          <c:extLst>
            <c:ext xmlns:c16="http://schemas.microsoft.com/office/drawing/2014/chart" uri="{C3380CC4-5D6E-409C-BE32-E72D297353CC}">
              <c16:uniqueId val="{00000001-D9F4-4957-A9BA-DC82D64D354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72.819999999999993</c:v>
                </c:pt>
                <c:pt idx="1">
                  <c:v>67.73</c:v>
                </c:pt>
                <c:pt idx="2">
                  <c:v>92.71</c:v>
                </c:pt>
                <c:pt idx="3">
                  <c:v>112.78</c:v>
                </c:pt>
                <c:pt idx="4">
                  <c:v>155.26</c:v>
                </c:pt>
              </c:numCache>
            </c:numRef>
          </c:val>
          <c:extLst>
            <c:ext xmlns:c16="http://schemas.microsoft.com/office/drawing/2014/chart" uri="{C3380CC4-5D6E-409C-BE32-E72D297353CC}">
              <c16:uniqueId val="{00000000-EC32-4AF1-BE56-22E59E92D03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33.130000000000003</c:v>
                </c:pt>
                <c:pt idx="1">
                  <c:v>35.200000000000003</c:v>
                </c:pt>
                <c:pt idx="2">
                  <c:v>37.200000000000003</c:v>
                </c:pt>
                <c:pt idx="3">
                  <c:v>47.13</c:v>
                </c:pt>
                <c:pt idx="4">
                  <c:v>50.85</c:v>
                </c:pt>
              </c:numCache>
            </c:numRef>
          </c:val>
          <c:smooth val="0"/>
          <c:extLst>
            <c:ext xmlns:c16="http://schemas.microsoft.com/office/drawing/2014/chart" uri="{C3380CC4-5D6E-409C-BE32-E72D297353CC}">
              <c16:uniqueId val="{00000001-EC32-4AF1-BE56-22E59E92D03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247.88</c:v>
                </c:pt>
                <c:pt idx="1">
                  <c:v>224.63</c:v>
                </c:pt>
                <c:pt idx="2">
                  <c:v>218.32</c:v>
                </c:pt>
                <c:pt idx="3">
                  <c:v>184.08</c:v>
                </c:pt>
                <c:pt idx="4">
                  <c:v>229.51</c:v>
                </c:pt>
              </c:numCache>
            </c:numRef>
          </c:val>
          <c:extLst>
            <c:ext xmlns:c16="http://schemas.microsoft.com/office/drawing/2014/chart" uri="{C3380CC4-5D6E-409C-BE32-E72D297353CC}">
              <c16:uniqueId val="{00000000-6CF3-4CDE-A683-FDB71BC8291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733.93</c:v>
                </c:pt>
                <c:pt idx="1">
                  <c:v>813.96</c:v>
                </c:pt>
                <c:pt idx="2">
                  <c:v>843.72</c:v>
                </c:pt>
                <c:pt idx="3">
                  <c:v>788.62</c:v>
                </c:pt>
                <c:pt idx="4">
                  <c:v>772.15</c:v>
                </c:pt>
              </c:numCache>
            </c:numRef>
          </c:val>
          <c:smooth val="0"/>
          <c:extLst>
            <c:ext xmlns:c16="http://schemas.microsoft.com/office/drawing/2014/chart" uri="{C3380CC4-5D6E-409C-BE32-E72D297353CC}">
              <c16:uniqueId val="{00000001-6CF3-4CDE-A683-FDB71BC8291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94.65</c:v>
                </c:pt>
                <c:pt idx="1">
                  <c:v>93.57</c:v>
                </c:pt>
                <c:pt idx="2">
                  <c:v>101.42</c:v>
                </c:pt>
                <c:pt idx="3">
                  <c:v>107.61</c:v>
                </c:pt>
                <c:pt idx="4">
                  <c:v>113.69</c:v>
                </c:pt>
              </c:numCache>
            </c:numRef>
          </c:val>
          <c:extLst>
            <c:ext xmlns:c16="http://schemas.microsoft.com/office/drawing/2014/chart" uri="{C3380CC4-5D6E-409C-BE32-E72D297353CC}">
              <c16:uniqueId val="{00000000-A552-4E68-9A62-5BFD8F0CFF6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94.59</c:v>
                </c:pt>
                <c:pt idx="1">
                  <c:v>92.08</c:v>
                </c:pt>
                <c:pt idx="2">
                  <c:v>94.81</c:v>
                </c:pt>
                <c:pt idx="3">
                  <c:v>99.88</c:v>
                </c:pt>
                <c:pt idx="4">
                  <c:v>98.82</c:v>
                </c:pt>
              </c:numCache>
            </c:numRef>
          </c:val>
          <c:smooth val="0"/>
          <c:extLst>
            <c:ext xmlns:c16="http://schemas.microsoft.com/office/drawing/2014/chart" uri="{C3380CC4-5D6E-409C-BE32-E72D297353CC}">
              <c16:uniqueId val="{00000001-A552-4E68-9A62-5BFD8F0CFF6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124.93</c:v>
                </c:pt>
                <c:pt idx="1">
                  <c:v>127.26</c:v>
                </c:pt>
                <c:pt idx="2">
                  <c:v>106.67</c:v>
                </c:pt>
                <c:pt idx="3">
                  <c:v>109.99</c:v>
                </c:pt>
                <c:pt idx="4">
                  <c:v>104.04</c:v>
                </c:pt>
              </c:numCache>
            </c:numRef>
          </c:val>
          <c:extLst>
            <c:ext xmlns:c16="http://schemas.microsoft.com/office/drawing/2014/chart" uri="{C3380CC4-5D6E-409C-BE32-E72D297353CC}">
              <c16:uniqueId val="{00000000-7C15-43C2-BD8E-1FCA4A6AECE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131.22</c:v>
                </c:pt>
                <c:pt idx="1">
                  <c:v>132.94999999999999</c:v>
                </c:pt>
                <c:pt idx="2">
                  <c:v>129.9</c:v>
                </c:pt>
                <c:pt idx="3">
                  <c:v>126.94</c:v>
                </c:pt>
                <c:pt idx="4">
                  <c:v>128.38999999999999</c:v>
                </c:pt>
              </c:numCache>
            </c:numRef>
          </c:val>
          <c:smooth val="0"/>
          <c:extLst>
            <c:ext xmlns:c16="http://schemas.microsoft.com/office/drawing/2014/chart" uri="{C3380CC4-5D6E-409C-BE32-E72D297353CC}">
              <c16:uniqueId val="{00000001-7C15-43C2-BD8E-1FCA4A6AECE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E1" zoomScale="85" zoomScaleNormal="85"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東京都　清瀬市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Bb1</v>
      </c>
      <c r="X8" s="35"/>
      <c r="Y8" s="35"/>
      <c r="Z8" s="35"/>
      <c r="AA8" s="35"/>
      <c r="AB8" s="35"/>
      <c r="AC8" s="35"/>
      <c r="AD8" s="36" t="str">
        <f>データ!$M$6</f>
        <v>非設置</v>
      </c>
      <c r="AE8" s="36"/>
      <c r="AF8" s="36"/>
      <c r="AG8" s="36"/>
      <c r="AH8" s="36"/>
      <c r="AI8" s="36"/>
      <c r="AJ8" s="36"/>
      <c r="AK8" s="3"/>
      <c r="AL8" s="37">
        <f>データ!S6</f>
        <v>74702</v>
      </c>
      <c r="AM8" s="37"/>
      <c r="AN8" s="37"/>
      <c r="AO8" s="37"/>
      <c r="AP8" s="37"/>
      <c r="AQ8" s="37"/>
      <c r="AR8" s="37"/>
      <c r="AS8" s="37"/>
      <c r="AT8" s="38">
        <f>データ!T6</f>
        <v>10.23</v>
      </c>
      <c r="AU8" s="38"/>
      <c r="AV8" s="38"/>
      <c r="AW8" s="38"/>
      <c r="AX8" s="38"/>
      <c r="AY8" s="38"/>
      <c r="AZ8" s="38"/>
      <c r="BA8" s="38"/>
      <c r="BB8" s="38">
        <f>データ!U6</f>
        <v>7302.25</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69.92</v>
      </c>
      <c r="J10" s="38"/>
      <c r="K10" s="38"/>
      <c r="L10" s="38"/>
      <c r="M10" s="38"/>
      <c r="N10" s="38"/>
      <c r="O10" s="38"/>
      <c r="P10" s="38">
        <f>データ!P6</f>
        <v>99.99</v>
      </c>
      <c r="Q10" s="38"/>
      <c r="R10" s="38"/>
      <c r="S10" s="38"/>
      <c r="T10" s="38"/>
      <c r="U10" s="38"/>
      <c r="V10" s="38"/>
      <c r="W10" s="38">
        <f>データ!Q6</f>
        <v>85.99</v>
      </c>
      <c r="X10" s="38"/>
      <c r="Y10" s="38"/>
      <c r="Z10" s="38"/>
      <c r="AA10" s="38"/>
      <c r="AB10" s="38"/>
      <c r="AC10" s="38"/>
      <c r="AD10" s="37">
        <f>データ!R6</f>
        <v>1918</v>
      </c>
      <c r="AE10" s="37"/>
      <c r="AF10" s="37"/>
      <c r="AG10" s="37"/>
      <c r="AH10" s="37"/>
      <c r="AI10" s="37"/>
      <c r="AJ10" s="37"/>
      <c r="AK10" s="2"/>
      <c r="AL10" s="37">
        <f>データ!V6</f>
        <v>74585</v>
      </c>
      <c r="AM10" s="37"/>
      <c r="AN10" s="37"/>
      <c r="AO10" s="37"/>
      <c r="AP10" s="37"/>
      <c r="AQ10" s="37"/>
      <c r="AR10" s="37"/>
      <c r="AS10" s="37"/>
      <c r="AT10" s="38">
        <f>データ!W6</f>
        <v>8.84</v>
      </c>
      <c r="AU10" s="38"/>
      <c r="AV10" s="38"/>
      <c r="AW10" s="38"/>
      <c r="AX10" s="38"/>
      <c r="AY10" s="38"/>
      <c r="AZ10" s="38"/>
      <c r="BA10" s="38"/>
      <c r="BB10" s="38">
        <f>データ!X6</f>
        <v>8437.2199999999993</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0" t="s">
        <v>117</v>
      </c>
      <c r="BM47" s="81"/>
      <c r="BN47" s="81"/>
      <c r="BO47" s="81"/>
      <c r="BP47" s="81"/>
      <c r="BQ47" s="81"/>
      <c r="BR47" s="81"/>
      <c r="BS47" s="81"/>
      <c r="BT47" s="81"/>
      <c r="BU47" s="81"/>
      <c r="BV47" s="81"/>
      <c r="BW47" s="81"/>
      <c r="BX47" s="81"/>
      <c r="BY47" s="81"/>
      <c r="BZ47" s="8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0"/>
      <c r="BM48" s="81"/>
      <c r="BN48" s="81"/>
      <c r="BO48" s="81"/>
      <c r="BP48" s="81"/>
      <c r="BQ48" s="81"/>
      <c r="BR48" s="81"/>
      <c r="BS48" s="81"/>
      <c r="BT48" s="81"/>
      <c r="BU48" s="81"/>
      <c r="BV48" s="81"/>
      <c r="BW48" s="81"/>
      <c r="BX48" s="81"/>
      <c r="BY48" s="81"/>
      <c r="BZ48" s="8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0"/>
      <c r="BM49" s="81"/>
      <c r="BN49" s="81"/>
      <c r="BO49" s="81"/>
      <c r="BP49" s="81"/>
      <c r="BQ49" s="81"/>
      <c r="BR49" s="81"/>
      <c r="BS49" s="81"/>
      <c r="BT49" s="81"/>
      <c r="BU49" s="81"/>
      <c r="BV49" s="81"/>
      <c r="BW49" s="81"/>
      <c r="BX49" s="81"/>
      <c r="BY49" s="81"/>
      <c r="BZ49" s="8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0"/>
      <c r="BM50" s="81"/>
      <c r="BN50" s="81"/>
      <c r="BO50" s="81"/>
      <c r="BP50" s="81"/>
      <c r="BQ50" s="81"/>
      <c r="BR50" s="81"/>
      <c r="BS50" s="81"/>
      <c r="BT50" s="81"/>
      <c r="BU50" s="81"/>
      <c r="BV50" s="81"/>
      <c r="BW50" s="81"/>
      <c r="BX50" s="81"/>
      <c r="BY50" s="81"/>
      <c r="BZ50" s="8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0"/>
      <c r="BM51" s="81"/>
      <c r="BN51" s="81"/>
      <c r="BO51" s="81"/>
      <c r="BP51" s="81"/>
      <c r="BQ51" s="81"/>
      <c r="BR51" s="81"/>
      <c r="BS51" s="81"/>
      <c r="BT51" s="81"/>
      <c r="BU51" s="81"/>
      <c r="BV51" s="81"/>
      <c r="BW51" s="81"/>
      <c r="BX51" s="81"/>
      <c r="BY51" s="81"/>
      <c r="BZ51" s="8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0"/>
      <c r="BM52" s="81"/>
      <c r="BN52" s="81"/>
      <c r="BO52" s="81"/>
      <c r="BP52" s="81"/>
      <c r="BQ52" s="81"/>
      <c r="BR52" s="81"/>
      <c r="BS52" s="81"/>
      <c r="BT52" s="81"/>
      <c r="BU52" s="81"/>
      <c r="BV52" s="81"/>
      <c r="BW52" s="81"/>
      <c r="BX52" s="81"/>
      <c r="BY52" s="81"/>
      <c r="BZ52" s="8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0"/>
      <c r="BM53" s="81"/>
      <c r="BN53" s="81"/>
      <c r="BO53" s="81"/>
      <c r="BP53" s="81"/>
      <c r="BQ53" s="81"/>
      <c r="BR53" s="81"/>
      <c r="BS53" s="81"/>
      <c r="BT53" s="81"/>
      <c r="BU53" s="81"/>
      <c r="BV53" s="81"/>
      <c r="BW53" s="81"/>
      <c r="BX53" s="81"/>
      <c r="BY53" s="81"/>
      <c r="BZ53" s="8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0"/>
      <c r="BM54" s="81"/>
      <c r="BN54" s="81"/>
      <c r="BO54" s="81"/>
      <c r="BP54" s="81"/>
      <c r="BQ54" s="81"/>
      <c r="BR54" s="81"/>
      <c r="BS54" s="81"/>
      <c r="BT54" s="81"/>
      <c r="BU54" s="81"/>
      <c r="BV54" s="81"/>
      <c r="BW54" s="81"/>
      <c r="BX54" s="81"/>
      <c r="BY54" s="81"/>
      <c r="BZ54" s="8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0"/>
      <c r="BM55" s="81"/>
      <c r="BN55" s="81"/>
      <c r="BO55" s="81"/>
      <c r="BP55" s="81"/>
      <c r="BQ55" s="81"/>
      <c r="BR55" s="81"/>
      <c r="BS55" s="81"/>
      <c r="BT55" s="81"/>
      <c r="BU55" s="81"/>
      <c r="BV55" s="81"/>
      <c r="BW55" s="81"/>
      <c r="BX55" s="81"/>
      <c r="BY55" s="81"/>
      <c r="BZ55" s="8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0"/>
      <c r="BM56" s="81"/>
      <c r="BN56" s="81"/>
      <c r="BO56" s="81"/>
      <c r="BP56" s="81"/>
      <c r="BQ56" s="81"/>
      <c r="BR56" s="81"/>
      <c r="BS56" s="81"/>
      <c r="BT56" s="81"/>
      <c r="BU56" s="81"/>
      <c r="BV56" s="81"/>
      <c r="BW56" s="81"/>
      <c r="BX56" s="81"/>
      <c r="BY56" s="81"/>
      <c r="BZ56" s="8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0"/>
      <c r="BM57" s="81"/>
      <c r="BN57" s="81"/>
      <c r="BO57" s="81"/>
      <c r="BP57" s="81"/>
      <c r="BQ57" s="81"/>
      <c r="BR57" s="81"/>
      <c r="BS57" s="81"/>
      <c r="BT57" s="81"/>
      <c r="BU57" s="81"/>
      <c r="BV57" s="81"/>
      <c r="BW57" s="81"/>
      <c r="BX57" s="81"/>
      <c r="BY57" s="81"/>
      <c r="BZ57" s="8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0"/>
      <c r="BM58" s="81"/>
      <c r="BN58" s="81"/>
      <c r="BO58" s="81"/>
      <c r="BP58" s="81"/>
      <c r="BQ58" s="81"/>
      <c r="BR58" s="81"/>
      <c r="BS58" s="81"/>
      <c r="BT58" s="81"/>
      <c r="BU58" s="81"/>
      <c r="BV58" s="81"/>
      <c r="BW58" s="81"/>
      <c r="BX58" s="81"/>
      <c r="BY58" s="81"/>
      <c r="BZ58" s="8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0"/>
      <c r="BM59" s="81"/>
      <c r="BN59" s="81"/>
      <c r="BO59" s="81"/>
      <c r="BP59" s="81"/>
      <c r="BQ59" s="81"/>
      <c r="BR59" s="81"/>
      <c r="BS59" s="81"/>
      <c r="BT59" s="81"/>
      <c r="BU59" s="81"/>
      <c r="BV59" s="81"/>
      <c r="BW59" s="81"/>
      <c r="BX59" s="81"/>
      <c r="BY59" s="81"/>
      <c r="BZ59" s="82"/>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80"/>
      <c r="BM60" s="81"/>
      <c r="BN60" s="81"/>
      <c r="BO60" s="81"/>
      <c r="BP60" s="81"/>
      <c r="BQ60" s="81"/>
      <c r="BR60" s="81"/>
      <c r="BS60" s="81"/>
      <c r="BT60" s="81"/>
      <c r="BU60" s="81"/>
      <c r="BV60" s="81"/>
      <c r="BW60" s="81"/>
      <c r="BX60" s="81"/>
      <c r="BY60" s="81"/>
      <c r="BZ60" s="82"/>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80"/>
      <c r="BM61" s="81"/>
      <c r="BN61" s="81"/>
      <c r="BO61" s="81"/>
      <c r="BP61" s="81"/>
      <c r="BQ61" s="81"/>
      <c r="BR61" s="81"/>
      <c r="BS61" s="81"/>
      <c r="BT61" s="81"/>
      <c r="BU61" s="81"/>
      <c r="BV61" s="81"/>
      <c r="BW61" s="81"/>
      <c r="BX61" s="81"/>
      <c r="BY61" s="81"/>
      <c r="BZ61" s="8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0"/>
      <c r="BM62" s="81"/>
      <c r="BN62" s="81"/>
      <c r="BO62" s="81"/>
      <c r="BP62" s="81"/>
      <c r="BQ62" s="81"/>
      <c r="BR62" s="81"/>
      <c r="BS62" s="81"/>
      <c r="BT62" s="81"/>
      <c r="BU62" s="81"/>
      <c r="BV62" s="81"/>
      <c r="BW62" s="81"/>
      <c r="BX62" s="81"/>
      <c r="BY62" s="81"/>
      <c r="BZ62" s="8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fduz6tG+zUTkRSP8ThhYal0Uz+ddEmwQ/Ucs9asCAzZiYCJcmlgijBvKQ5nxMyI3a/u6ZmoQ4sz0SwuA7yLyrg==" saltValue="/BuBRoWqDv8zvIUQ6Oiqv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132217</v>
      </c>
      <c r="D6" s="19">
        <f t="shared" si="3"/>
        <v>46</v>
      </c>
      <c r="E6" s="19">
        <f t="shared" si="3"/>
        <v>17</v>
      </c>
      <c r="F6" s="19">
        <f t="shared" si="3"/>
        <v>1</v>
      </c>
      <c r="G6" s="19">
        <f t="shared" si="3"/>
        <v>0</v>
      </c>
      <c r="H6" s="19" t="str">
        <f t="shared" si="3"/>
        <v>東京都　清瀬市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69.92</v>
      </c>
      <c r="P6" s="20">
        <f t="shared" si="3"/>
        <v>99.99</v>
      </c>
      <c r="Q6" s="20">
        <f t="shared" si="3"/>
        <v>85.99</v>
      </c>
      <c r="R6" s="20">
        <f t="shared" si="3"/>
        <v>1918</v>
      </c>
      <c r="S6" s="20">
        <f t="shared" si="3"/>
        <v>74702</v>
      </c>
      <c r="T6" s="20">
        <f t="shared" si="3"/>
        <v>10.23</v>
      </c>
      <c r="U6" s="20">
        <f t="shared" si="3"/>
        <v>7302.25</v>
      </c>
      <c r="V6" s="20">
        <f t="shared" si="3"/>
        <v>74585</v>
      </c>
      <c r="W6" s="20">
        <f t="shared" si="3"/>
        <v>8.84</v>
      </c>
      <c r="X6" s="20">
        <f t="shared" si="3"/>
        <v>8437.2199999999993</v>
      </c>
      <c r="Y6" s="21">
        <f>IF(Y7="",NA(),Y7)</f>
        <v>108.24</v>
      </c>
      <c r="Z6" s="21">
        <f t="shared" ref="Z6:AH6" si="4">IF(Z7="",NA(),Z7)</f>
        <v>110.23</v>
      </c>
      <c r="AA6" s="21">
        <f t="shared" si="4"/>
        <v>110.64</v>
      </c>
      <c r="AB6" s="21">
        <f t="shared" si="4"/>
        <v>109.18</v>
      </c>
      <c r="AC6" s="21">
        <f t="shared" si="4"/>
        <v>111.97</v>
      </c>
      <c r="AD6" s="21">
        <f t="shared" si="4"/>
        <v>106.41</v>
      </c>
      <c r="AE6" s="21">
        <f t="shared" si="4"/>
        <v>107.34</v>
      </c>
      <c r="AF6" s="21">
        <f t="shared" si="4"/>
        <v>107.87</v>
      </c>
      <c r="AG6" s="21">
        <f t="shared" si="4"/>
        <v>109.78</v>
      </c>
      <c r="AH6" s="21">
        <f t="shared" si="4"/>
        <v>109.96</v>
      </c>
      <c r="AI6" s="20" t="str">
        <f>IF(AI7="","",IF(AI7="-","【-】","【"&amp;SUBSTITUTE(TEXT(AI7,"#,##0.00"),"-","△")&amp;"】"))</f>
        <v>【106.11】</v>
      </c>
      <c r="AJ6" s="20">
        <f>IF(AJ7="",NA(),AJ7)</f>
        <v>0</v>
      </c>
      <c r="AK6" s="20">
        <f t="shared" ref="AK6:AS6" si="5">IF(AK7="",NA(),AK7)</f>
        <v>0</v>
      </c>
      <c r="AL6" s="20">
        <f t="shared" si="5"/>
        <v>0</v>
      </c>
      <c r="AM6" s="20">
        <f t="shared" si="5"/>
        <v>0</v>
      </c>
      <c r="AN6" s="20">
        <f t="shared" si="5"/>
        <v>0</v>
      </c>
      <c r="AO6" s="21">
        <f t="shared" si="5"/>
        <v>0.5</v>
      </c>
      <c r="AP6" s="20">
        <f t="shared" si="5"/>
        <v>0</v>
      </c>
      <c r="AQ6" s="21">
        <f t="shared" si="5"/>
        <v>11.59</v>
      </c>
      <c r="AR6" s="21">
        <f t="shared" si="5"/>
        <v>9.36</v>
      </c>
      <c r="AS6" s="21">
        <f t="shared" si="5"/>
        <v>7.56</v>
      </c>
      <c r="AT6" s="20" t="str">
        <f>IF(AT7="","",IF(AT7="-","【-】","【"&amp;SUBSTITUTE(TEXT(AT7,"#,##0.00"),"-","△")&amp;"】"))</f>
        <v>【3.15】</v>
      </c>
      <c r="AU6" s="21">
        <f>IF(AU7="",NA(),AU7)</f>
        <v>72.819999999999993</v>
      </c>
      <c r="AV6" s="21">
        <f t="shared" ref="AV6:BD6" si="6">IF(AV7="",NA(),AV7)</f>
        <v>67.73</v>
      </c>
      <c r="AW6" s="21">
        <f t="shared" si="6"/>
        <v>92.71</v>
      </c>
      <c r="AX6" s="21">
        <f t="shared" si="6"/>
        <v>112.78</v>
      </c>
      <c r="AY6" s="21">
        <f t="shared" si="6"/>
        <v>155.26</v>
      </c>
      <c r="AZ6" s="21">
        <f t="shared" si="6"/>
        <v>33.130000000000003</v>
      </c>
      <c r="BA6" s="21">
        <f t="shared" si="6"/>
        <v>35.200000000000003</v>
      </c>
      <c r="BB6" s="21">
        <f t="shared" si="6"/>
        <v>37.200000000000003</v>
      </c>
      <c r="BC6" s="21">
        <f t="shared" si="6"/>
        <v>47.13</v>
      </c>
      <c r="BD6" s="21">
        <f t="shared" si="6"/>
        <v>50.85</v>
      </c>
      <c r="BE6" s="20" t="str">
        <f>IF(BE7="","",IF(BE7="-","【-】","【"&amp;SUBSTITUTE(TEXT(BE7,"#,##0.00"),"-","△")&amp;"】"))</f>
        <v>【73.44】</v>
      </c>
      <c r="BF6" s="21">
        <f>IF(BF7="",NA(),BF7)</f>
        <v>247.88</v>
      </c>
      <c r="BG6" s="21">
        <f t="shared" ref="BG6:BO6" si="7">IF(BG7="",NA(),BG7)</f>
        <v>224.63</v>
      </c>
      <c r="BH6" s="21">
        <f t="shared" si="7"/>
        <v>218.32</v>
      </c>
      <c r="BI6" s="21">
        <f t="shared" si="7"/>
        <v>184.08</v>
      </c>
      <c r="BJ6" s="21">
        <f t="shared" si="7"/>
        <v>229.51</v>
      </c>
      <c r="BK6" s="21">
        <f t="shared" si="7"/>
        <v>733.93</v>
      </c>
      <c r="BL6" s="21">
        <f t="shared" si="7"/>
        <v>813.96</v>
      </c>
      <c r="BM6" s="21">
        <f t="shared" si="7"/>
        <v>843.72</v>
      </c>
      <c r="BN6" s="21">
        <f t="shared" si="7"/>
        <v>788.62</v>
      </c>
      <c r="BO6" s="21">
        <f t="shared" si="7"/>
        <v>772.15</v>
      </c>
      <c r="BP6" s="20" t="str">
        <f>IF(BP7="","",IF(BP7="-","【-】","【"&amp;SUBSTITUTE(TEXT(BP7,"#,##0.00"),"-","△")&amp;"】"))</f>
        <v>【652.82】</v>
      </c>
      <c r="BQ6" s="21">
        <f>IF(BQ7="",NA(),BQ7)</f>
        <v>94.65</v>
      </c>
      <c r="BR6" s="21">
        <f t="shared" ref="BR6:BZ6" si="8">IF(BR7="",NA(),BR7)</f>
        <v>93.57</v>
      </c>
      <c r="BS6" s="21">
        <f t="shared" si="8"/>
        <v>101.42</v>
      </c>
      <c r="BT6" s="21">
        <f t="shared" si="8"/>
        <v>107.61</v>
      </c>
      <c r="BU6" s="21">
        <f t="shared" si="8"/>
        <v>113.69</v>
      </c>
      <c r="BV6" s="21">
        <f t="shared" si="8"/>
        <v>94.59</v>
      </c>
      <c r="BW6" s="21">
        <f t="shared" si="8"/>
        <v>92.08</v>
      </c>
      <c r="BX6" s="21">
        <f t="shared" si="8"/>
        <v>94.81</v>
      </c>
      <c r="BY6" s="21">
        <f t="shared" si="8"/>
        <v>99.88</v>
      </c>
      <c r="BZ6" s="21">
        <f t="shared" si="8"/>
        <v>98.82</v>
      </c>
      <c r="CA6" s="20" t="str">
        <f>IF(CA7="","",IF(CA7="-","【-】","【"&amp;SUBSTITUTE(TEXT(CA7,"#,##0.00"),"-","△")&amp;"】"))</f>
        <v>【97.61】</v>
      </c>
      <c r="CB6" s="21">
        <f>IF(CB7="",NA(),CB7)</f>
        <v>124.93</v>
      </c>
      <c r="CC6" s="21">
        <f t="shared" ref="CC6:CK6" si="9">IF(CC7="",NA(),CC7)</f>
        <v>127.26</v>
      </c>
      <c r="CD6" s="21">
        <f t="shared" si="9"/>
        <v>106.67</v>
      </c>
      <c r="CE6" s="21">
        <f t="shared" si="9"/>
        <v>109.99</v>
      </c>
      <c r="CF6" s="21">
        <f t="shared" si="9"/>
        <v>104.04</v>
      </c>
      <c r="CG6" s="21">
        <f t="shared" si="9"/>
        <v>131.22</v>
      </c>
      <c r="CH6" s="21">
        <f t="shared" si="9"/>
        <v>132.94999999999999</v>
      </c>
      <c r="CI6" s="21">
        <f t="shared" si="9"/>
        <v>129.9</v>
      </c>
      <c r="CJ6" s="21">
        <f t="shared" si="9"/>
        <v>126.94</v>
      </c>
      <c r="CK6" s="21">
        <f t="shared" si="9"/>
        <v>128.38999999999999</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70.33</v>
      </c>
      <c r="CS6" s="21">
        <f t="shared" si="10"/>
        <v>70.3</v>
      </c>
      <c r="CT6" s="21">
        <f t="shared" si="10"/>
        <v>80.11</v>
      </c>
      <c r="CU6" s="21">
        <f t="shared" si="10"/>
        <v>82.83</v>
      </c>
      <c r="CV6" s="21">
        <f t="shared" si="10"/>
        <v>69.38</v>
      </c>
      <c r="CW6" s="20" t="str">
        <f>IF(CW7="","",IF(CW7="-","【-】","【"&amp;SUBSTITUTE(TEXT(CW7,"#,##0.00"),"-","△")&amp;"】"))</f>
        <v>【59.10】</v>
      </c>
      <c r="CX6" s="21">
        <f>IF(CX7="",NA(),CX7)</f>
        <v>99.5</v>
      </c>
      <c r="CY6" s="21">
        <f t="shared" ref="CY6:DG6" si="11">IF(CY7="",NA(),CY7)</f>
        <v>99.53</v>
      </c>
      <c r="CZ6" s="21">
        <f t="shared" si="11"/>
        <v>99.54</v>
      </c>
      <c r="DA6" s="21">
        <f t="shared" si="11"/>
        <v>99.57</v>
      </c>
      <c r="DB6" s="21">
        <f t="shared" si="11"/>
        <v>99.66</v>
      </c>
      <c r="DC6" s="21">
        <f t="shared" si="11"/>
        <v>95.85</v>
      </c>
      <c r="DD6" s="21">
        <f t="shared" si="11"/>
        <v>95.95</v>
      </c>
      <c r="DE6" s="21">
        <f t="shared" si="11"/>
        <v>95.96</v>
      </c>
      <c r="DF6" s="21">
        <f t="shared" si="11"/>
        <v>95.73</v>
      </c>
      <c r="DG6" s="21">
        <f t="shared" si="11"/>
        <v>96.1</v>
      </c>
      <c r="DH6" s="20" t="str">
        <f>IF(DH7="","",IF(DH7="-","【-】","【"&amp;SUBSTITUTE(TEXT(DH7,"#,##0.00"),"-","△")&amp;"】"))</f>
        <v>【95.82】</v>
      </c>
      <c r="DI6" s="21">
        <f>IF(DI7="",NA(),DI7)</f>
        <v>3.4</v>
      </c>
      <c r="DJ6" s="21">
        <f t="shared" ref="DJ6:DR6" si="12">IF(DJ7="",NA(),DJ7)</f>
        <v>6.83</v>
      </c>
      <c r="DK6" s="21">
        <f t="shared" si="12"/>
        <v>10.16</v>
      </c>
      <c r="DL6" s="21">
        <f t="shared" si="12"/>
        <v>13.48</v>
      </c>
      <c r="DM6" s="21">
        <f t="shared" si="12"/>
        <v>16.61</v>
      </c>
      <c r="DN6" s="21">
        <f t="shared" si="12"/>
        <v>8.36</v>
      </c>
      <c r="DO6" s="21">
        <f t="shared" si="12"/>
        <v>8.5500000000000007</v>
      </c>
      <c r="DP6" s="21">
        <f t="shared" si="12"/>
        <v>20.23</v>
      </c>
      <c r="DQ6" s="21">
        <f t="shared" si="12"/>
        <v>22.34</v>
      </c>
      <c r="DR6" s="21">
        <f t="shared" si="12"/>
        <v>24.65</v>
      </c>
      <c r="DS6" s="20" t="str">
        <f>IF(DS7="","",IF(DS7="-","【-】","【"&amp;SUBSTITUTE(TEXT(DS7,"#,##0.00"),"-","△")&amp;"】"))</f>
        <v>【39.74】</v>
      </c>
      <c r="DT6" s="20">
        <f>IF(DT7="",NA(),DT7)</f>
        <v>0</v>
      </c>
      <c r="DU6" s="20">
        <f t="shared" ref="DU6:EC6" si="13">IF(DU7="",NA(),DU7)</f>
        <v>0</v>
      </c>
      <c r="DV6" s="20">
        <f t="shared" si="13"/>
        <v>0</v>
      </c>
      <c r="DW6" s="20">
        <f t="shared" si="13"/>
        <v>0</v>
      </c>
      <c r="DX6" s="20">
        <f t="shared" si="13"/>
        <v>0</v>
      </c>
      <c r="DY6" s="21">
        <f t="shared" si="13"/>
        <v>3.83</v>
      </c>
      <c r="DZ6" s="21">
        <f t="shared" si="13"/>
        <v>2.41</v>
      </c>
      <c r="EA6" s="21">
        <f t="shared" si="13"/>
        <v>1.63</v>
      </c>
      <c r="EB6" s="21">
        <f t="shared" si="13"/>
        <v>1.94</v>
      </c>
      <c r="EC6" s="21">
        <f t="shared" si="13"/>
        <v>2.42</v>
      </c>
      <c r="ED6" s="20" t="str">
        <f>IF(ED7="","",IF(ED7="-","【-】","【"&amp;SUBSTITUTE(TEXT(ED7,"#,##0.00"),"-","△")&amp;"】"))</f>
        <v>【7.62】</v>
      </c>
      <c r="EE6" s="20">
        <f>IF(EE7="",NA(),EE7)</f>
        <v>0</v>
      </c>
      <c r="EF6" s="20">
        <f t="shared" ref="EF6:EN6" si="14">IF(EF7="",NA(),EF7)</f>
        <v>0</v>
      </c>
      <c r="EG6" s="20">
        <f t="shared" si="14"/>
        <v>0</v>
      </c>
      <c r="EH6" s="20">
        <f t="shared" si="14"/>
        <v>0</v>
      </c>
      <c r="EI6" s="20">
        <f t="shared" si="14"/>
        <v>0</v>
      </c>
      <c r="EJ6" s="21">
        <f t="shared" si="14"/>
        <v>0.3</v>
      </c>
      <c r="EK6" s="21">
        <f t="shared" si="14"/>
        <v>0.12</v>
      </c>
      <c r="EL6" s="21">
        <f t="shared" si="14"/>
        <v>0.12</v>
      </c>
      <c r="EM6" s="21">
        <f t="shared" si="14"/>
        <v>0.35</v>
      </c>
      <c r="EN6" s="21">
        <f t="shared" si="14"/>
        <v>0.1</v>
      </c>
      <c r="EO6" s="20" t="str">
        <f>IF(EO7="","",IF(EO7="-","【-】","【"&amp;SUBSTITUTE(TEXT(EO7,"#,##0.00"),"-","△")&amp;"】"))</f>
        <v>【0.23】</v>
      </c>
    </row>
    <row r="7" spans="1:148" s="22" customFormat="1" x14ac:dyDescent="0.15">
      <c r="A7" s="14"/>
      <c r="B7" s="23">
        <v>2022</v>
      </c>
      <c r="C7" s="23">
        <v>132217</v>
      </c>
      <c r="D7" s="23">
        <v>46</v>
      </c>
      <c r="E7" s="23">
        <v>17</v>
      </c>
      <c r="F7" s="23">
        <v>1</v>
      </c>
      <c r="G7" s="23">
        <v>0</v>
      </c>
      <c r="H7" s="23" t="s">
        <v>96</v>
      </c>
      <c r="I7" s="23" t="s">
        <v>97</v>
      </c>
      <c r="J7" s="23" t="s">
        <v>98</v>
      </c>
      <c r="K7" s="23" t="s">
        <v>99</v>
      </c>
      <c r="L7" s="23" t="s">
        <v>100</v>
      </c>
      <c r="M7" s="23" t="s">
        <v>101</v>
      </c>
      <c r="N7" s="24" t="s">
        <v>102</v>
      </c>
      <c r="O7" s="24">
        <v>69.92</v>
      </c>
      <c r="P7" s="24">
        <v>99.99</v>
      </c>
      <c r="Q7" s="24">
        <v>85.99</v>
      </c>
      <c r="R7" s="24">
        <v>1918</v>
      </c>
      <c r="S7" s="24">
        <v>74702</v>
      </c>
      <c r="T7" s="24">
        <v>10.23</v>
      </c>
      <c r="U7" s="24">
        <v>7302.25</v>
      </c>
      <c r="V7" s="24">
        <v>74585</v>
      </c>
      <c r="W7" s="24">
        <v>8.84</v>
      </c>
      <c r="X7" s="24">
        <v>8437.2199999999993</v>
      </c>
      <c r="Y7" s="24">
        <v>108.24</v>
      </c>
      <c r="Z7" s="24">
        <v>110.23</v>
      </c>
      <c r="AA7" s="24">
        <v>110.64</v>
      </c>
      <c r="AB7" s="24">
        <v>109.18</v>
      </c>
      <c r="AC7" s="24">
        <v>111.97</v>
      </c>
      <c r="AD7" s="24">
        <v>106.41</v>
      </c>
      <c r="AE7" s="24">
        <v>107.34</v>
      </c>
      <c r="AF7" s="24">
        <v>107.87</v>
      </c>
      <c r="AG7" s="24">
        <v>109.78</v>
      </c>
      <c r="AH7" s="24">
        <v>109.96</v>
      </c>
      <c r="AI7" s="24">
        <v>106.11</v>
      </c>
      <c r="AJ7" s="24">
        <v>0</v>
      </c>
      <c r="AK7" s="24">
        <v>0</v>
      </c>
      <c r="AL7" s="24">
        <v>0</v>
      </c>
      <c r="AM7" s="24">
        <v>0</v>
      </c>
      <c r="AN7" s="24">
        <v>0</v>
      </c>
      <c r="AO7" s="24">
        <v>0.5</v>
      </c>
      <c r="AP7" s="24">
        <v>0</v>
      </c>
      <c r="AQ7" s="24">
        <v>11.59</v>
      </c>
      <c r="AR7" s="24">
        <v>9.36</v>
      </c>
      <c r="AS7" s="24">
        <v>7.56</v>
      </c>
      <c r="AT7" s="24">
        <v>3.15</v>
      </c>
      <c r="AU7" s="24">
        <v>72.819999999999993</v>
      </c>
      <c r="AV7" s="24">
        <v>67.73</v>
      </c>
      <c r="AW7" s="24">
        <v>92.71</v>
      </c>
      <c r="AX7" s="24">
        <v>112.78</v>
      </c>
      <c r="AY7" s="24">
        <v>155.26</v>
      </c>
      <c r="AZ7" s="24">
        <v>33.130000000000003</v>
      </c>
      <c r="BA7" s="24">
        <v>35.200000000000003</v>
      </c>
      <c r="BB7" s="24">
        <v>37.200000000000003</v>
      </c>
      <c r="BC7" s="24">
        <v>47.13</v>
      </c>
      <c r="BD7" s="24">
        <v>50.85</v>
      </c>
      <c r="BE7" s="24">
        <v>73.44</v>
      </c>
      <c r="BF7" s="24">
        <v>247.88</v>
      </c>
      <c r="BG7" s="24">
        <v>224.63</v>
      </c>
      <c r="BH7" s="24">
        <v>218.32</v>
      </c>
      <c r="BI7" s="24">
        <v>184.08</v>
      </c>
      <c r="BJ7" s="24">
        <v>229.51</v>
      </c>
      <c r="BK7" s="24">
        <v>733.93</v>
      </c>
      <c r="BL7" s="24">
        <v>813.96</v>
      </c>
      <c r="BM7" s="24">
        <v>843.72</v>
      </c>
      <c r="BN7" s="24">
        <v>788.62</v>
      </c>
      <c r="BO7" s="24">
        <v>772.15</v>
      </c>
      <c r="BP7" s="24">
        <v>652.82000000000005</v>
      </c>
      <c r="BQ7" s="24">
        <v>94.65</v>
      </c>
      <c r="BR7" s="24">
        <v>93.57</v>
      </c>
      <c r="BS7" s="24">
        <v>101.42</v>
      </c>
      <c r="BT7" s="24">
        <v>107.61</v>
      </c>
      <c r="BU7" s="24">
        <v>113.69</v>
      </c>
      <c r="BV7" s="24">
        <v>94.59</v>
      </c>
      <c r="BW7" s="24">
        <v>92.08</v>
      </c>
      <c r="BX7" s="24">
        <v>94.81</v>
      </c>
      <c r="BY7" s="24">
        <v>99.88</v>
      </c>
      <c r="BZ7" s="24">
        <v>98.82</v>
      </c>
      <c r="CA7" s="24">
        <v>97.61</v>
      </c>
      <c r="CB7" s="24">
        <v>124.93</v>
      </c>
      <c r="CC7" s="24">
        <v>127.26</v>
      </c>
      <c r="CD7" s="24">
        <v>106.67</v>
      </c>
      <c r="CE7" s="24">
        <v>109.99</v>
      </c>
      <c r="CF7" s="24">
        <v>104.04</v>
      </c>
      <c r="CG7" s="24">
        <v>131.22</v>
      </c>
      <c r="CH7" s="24">
        <v>132.94999999999999</v>
      </c>
      <c r="CI7" s="24">
        <v>129.9</v>
      </c>
      <c r="CJ7" s="24">
        <v>126.94</v>
      </c>
      <c r="CK7" s="24">
        <v>128.38999999999999</v>
      </c>
      <c r="CL7" s="24">
        <v>138.29</v>
      </c>
      <c r="CM7" s="24" t="s">
        <v>102</v>
      </c>
      <c r="CN7" s="24" t="s">
        <v>102</v>
      </c>
      <c r="CO7" s="24" t="s">
        <v>102</v>
      </c>
      <c r="CP7" s="24" t="s">
        <v>102</v>
      </c>
      <c r="CQ7" s="24" t="s">
        <v>102</v>
      </c>
      <c r="CR7" s="24">
        <v>70.33</v>
      </c>
      <c r="CS7" s="24">
        <v>70.3</v>
      </c>
      <c r="CT7" s="24">
        <v>80.11</v>
      </c>
      <c r="CU7" s="24">
        <v>82.83</v>
      </c>
      <c r="CV7" s="24">
        <v>69.38</v>
      </c>
      <c r="CW7" s="24">
        <v>59.1</v>
      </c>
      <c r="CX7" s="24">
        <v>99.5</v>
      </c>
      <c r="CY7" s="24">
        <v>99.53</v>
      </c>
      <c r="CZ7" s="24">
        <v>99.54</v>
      </c>
      <c r="DA7" s="24">
        <v>99.57</v>
      </c>
      <c r="DB7" s="24">
        <v>99.66</v>
      </c>
      <c r="DC7" s="24">
        <v>95.85</v>
      </c>
      <c r="DD7" s="24">
        <v>95.95</v>
      </c>
      <c r="DE7" s="24">
        <v>95.96</v>
      </c>
      <c r="DF7" s="24">
        <v>95.73</v>
      </c>
      <c r="DG7" s="24">
        <v>96.1</v>
      </c>
      <c r="DH7" s="24">
        <v>95.82</v>
      </c>
      <c r="DI7" s="24">
        <v>3.4</v>
      </c>
      <c r="DJ7" s="24">
        <v>6.83</v>
      </c>
      <c r="DK7" s="24">
        <v>10.16</v>
      </c>
      <c r="DL7" s="24">
        <v>13.48</v>
      </c>
      <c r="DM7" s="24">
        <v>16.61</v>
      </c>
      <c r="DN7" s="24">
        <v>8.36</v>
      </c>
      <c r="DO7" s="24">
        <v>8.5500000000000007</v>
      </c>
      <c r="DP7" s="24">
        <v>20.23</v>
      </c>
      <c r="DQ7" s="24">
        <v>22.34</v>
      </c>
      <c r="DR7" s="24">
        <v>24.65</v>
      </c>
      <c r="DS7" s="24">
        <v>39.74</v>
      </c>
      <c r="DT7" s="24">
        <v>0</v>
      </c>
      <c r="DU7" s="24">
        <v>0</v>
      </c>
      <c r="DV7" s="24">
        <v>0</v>
      </c>
      <c r="DW7" s="24">
        <v>0</v>
      </c>
      <c r="DX7" s="24">
        <v>0</v>
      </c>
      <c r="DY7" s="24">
        <v>3.83</v>
      </c>
      <c r="DZ7" s="24">
        <v>2.41</v>
      </c>
      <c r="EA7" s="24">
        <v>1.63</v>
      </c>
      <c r="EB7" s="24">
        <v>1.94</v>
      </c>
      <c r="EC7" s="24">
        <v>2.42</v>
      </c>
      <c r="ED7" s="24">
        <v>7.62</v>
      </c>
      <c r="EE7" s="24">
        <v>0</v>
      </c>
      <c r="EF7" s="24">
        <v>0</v>
      </c>
      <c r="EG7" s="24">
        <v>0</v>
      </c>
      <c r="EH7" s="24">
        <v>0</v>
      </c>
      <c r="EI7" s="24">
        <v>0</v>
      </c>
      <c r="EJ7" s="24">
        <v>0.3</v>
      </c>
      <c r="EK7" s="24">
        <v>0.12</v>
      </c>
      <c r="EL7" s="24">
        <v>0.12</v>
      </c>
      <c r="EM7" s="24">
        <v>0.35</v>
      </c>
      <c r="EN7" s="24">
        <v>0.1</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清瀬市役所</cp:lastModifiedBy>
  <cp:lastPrinted>2024-01-19T05:46:29Z</cp:lastPrinted>
  <dcterms:created xsi:type="dcterms:W3CDTF">2023-12-12T00:45:23Z</dcterms:created>
  <dcterms:modified xsi:type="dcterms:W3CDTF">2024-01-19T07:46:43Z</dcterms:modified>
  <cp:category/>
</cp:coreProperties>
</file>