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9200" windowHeight="1104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BE34" i="10"/>
  <c r="U34" i="10"/>
  <c r="C34" i="10"/>
  <c r="U35" i="10" l="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l="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<sst xmlns="http://schemas.openxmlformats.org/spreadsheetml/2006/main" count="1096" uniqueCount="611">
  <si>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</si>
  <si>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</si>
  <si>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</si>
  <si>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</si>
  <si>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</si>
  <si>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</si>
  <si>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</si>
  <si>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</si>
  <si>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</si>
  <si>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</si>
  <si>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</si>
  <si>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</si>
  <si>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</si>
  <si>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</si>
  <si>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</si>
  <si>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</si>
  <si>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</si>
  <si>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</si>
  <si>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</si>
  <si>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</si>
  <si>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</si>
  <si>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</si>
  <si>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</si>
  <si>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</si>
  <si>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</si>
  <si>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</si>
  <si>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</si>
  <si>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</si>
  <si>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</si>
  <si>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</si>
  <si>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</si>
  <si>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</si>
  <si>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</si>
  <si>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</si>
  <si>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</si>
  <si>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</si>
  <si>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</si>
  <si>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</si>
  <si>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</si>
  <si>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</si>
  <si>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</si>
  <si>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</si>
  <si>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</si>
  <si>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</si>
  <si>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</si>
  <si>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</si>
  <si>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</si>
  <si>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</si>
  <si>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</si>
  <si>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</si>
  <si>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</si>
  <si>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</si>
  <si>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</si>
  <si>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</si>
  <si>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</si>
  <si>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</si>
  <si>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</si>
  <si>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</si>
  <si>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</si>
  <si>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</si>
  <si>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</si>
  <si>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</si>
  <si>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</si>
  <si>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</si>
  <si>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</si>
  <si>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</si>
  <si>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</si>
  <si>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</si>
  <si>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</si>
  <si>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</si>
  <si>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</si>
  <si>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</si>
  <si>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</si>
  <si>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</si>
  <si>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</si>
  <si>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</si>
  <si>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</si>
  <si>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</si>
  <si>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</si>
  <si>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</si>
  <si>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</si>
  <si>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</si>
  <si>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</si>
  <si>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</si>
  <si>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</si>
  <si>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</si>
  <si>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</si>
  <si>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</si>
  <si>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</si>
  <si>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</si>
  <si>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</si>
  <si>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</si>
  <si>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</si>
  <si>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</si>
  <si>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</si>
  <si>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</si>
  <si>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</si>
  <si>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</si>
  <si>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清瀬市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</si>
  <si>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</si>
  <si>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</si>
  <si>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</si>
  <si>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</si>
  <si>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</si>
  <si>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</si>
  <si>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</si>
  <si>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</si>
  <si>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</si>
  <si>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</si>
  <si>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</si>
  <si>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</si>
  <si>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</si>
  <si>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</si>
  <si>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</si>
  <si>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</si>
  <si>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</si>
  <si>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</si>
  <si>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</si>
  <si>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</si>
  <si>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</si>
  <si>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</si>
  <si>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</si>
  <si>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</si>
  <si>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</si>
  <si>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</si>
  <si>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</si>
  <si>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</si>
  <si>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</si>
  <si>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</si>
  <si>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</si>
  <si>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</si>
  <si>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</si>
  <si>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</si>
  <si>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</si>
  <si>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</si>
  <si>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</si>
  <si>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</si>
  <si>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</si>
  <si>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</si>
  <si>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</si>
  <si>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</si>
  <si>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</si>
  <si>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</si>
  <si>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</si>
  <si>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</si>
  <si>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</si>
  <si>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</si>
  <si>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</si>
  <si>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</si>
  <si>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</si>
  <si>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</si>
  <si>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</si>
  <si>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</si>
  <si>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</si>
  <si>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</si>
  <si>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</si>
  <si>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</si>
  <si>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</si>
  <si>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</si>
  <si>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</si>
  <si>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</si>
  <si>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</si>
  <si>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</si>
  <si>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</si>
  <si>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</si>
  <si>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</si>
  <si>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</si>
  <si>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</si>
  <si>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</si>
  <si>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</si>
  <si>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</si>
  <si>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</si>
  <si>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</si>
  <si>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</si>
  <si>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</si>
  <si>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</si>
  <si>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</si>
  <si>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</si>
  <si>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</si>
  <si>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</si>
  <si>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</si>
  <si>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</si>
  <si>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</si>
  <si>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</si>
  <si>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</si>
  <si>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</si>
  <si>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</si>
  <si>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</si>
  <si>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</si>
  <si>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</si>
  <si>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</si>
  <si>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</si>
  <si>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</si>
  <si>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</si>
  <si>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</si>
  <si>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</si>
  <si>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</si>
  <si>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</si>
  <si>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</si>
  <si>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</si>
  <si>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</si>
  <si>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</si>
  <si>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</si>
  <si>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</si>
  <si>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</si>
  <si>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</si>
  <si>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</si>
  <si>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</si>
  <si>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</si>
  <si>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</si>
  <si>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</si>
  <si>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</si>
  <si>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</si>
  <si>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東京都清瀬市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</si>
  <si>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</si>
  <si>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</si>
  <si>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</si>
  <si>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</si>
  <si>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</si>
  <si>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</si>
  <si>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</si>
  <si>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</si>
  <si>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</si>
  <si>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</si>
  <si>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</si>
  <si>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</si>
  <si>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</si>
  <si>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</si>
  <si>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</si>
  <si>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</si>
  <si>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</si>
  <si>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</si>
  <si>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</si>
  <si>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</si>
  <si>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</si>
  <si>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</si>
  <si>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</si>
  <si>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</si>
  <si>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</si>
  <si>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</si>
  <si>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</si>
  <si>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</si>
  <si>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</si>
  <si>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</si>
  <si>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</si>
  <si>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</si>
  <si>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</si>
  <si>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</si>
  <si>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</si>
  <si>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</si>
  <si>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</si>
  <si>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</si>
  <si>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</si>
  <si>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</si>
  <si>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</si>
  <si>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</si>
  <si>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</si>
  <si>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</si>
  <si>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</si>
  <si>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</si>
  <si>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</si>
  <si>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</si>
  <si>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</si>
  <si>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</si>
  <si>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</si>
  <si>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</si>
  <si>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</si>
  <si>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</si>
  <si>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</si>
  <si>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</si>
  <si>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</si>
  <si>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</si>
  <si>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</si>
  <si>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</si>
  <si>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</si>
  <si>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</si>
  <si>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</si>
  <si>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</si>
  <si>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</si>
  <si>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</si>
  <si>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</si>
  <si>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</si>
  <si>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</si>
  <si>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</si>
  <si>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</si>
  <si>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</si>
  <si>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</si>
  <si>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</si>
  <si>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</si>
  <si>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</si>
  <si>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</si>
  <si>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</si>
  <si>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</si>
  <si>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</si>
  <si>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</si>
  <si>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</si>
  <si>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</si>
  <si>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</si>
  <si>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</si>
  <si>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</si>
  <si>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</si>
  <si>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</si>
  <si>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</si>
  <si>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</si>
  <si>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</si>
  <si>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</si>
  <si>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</si>
  <si>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</si>
  <si>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</si>
  <si>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</si>
  <si>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</si>
  <si>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</si>
  <si>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</si>
  <si>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</si>
  <si>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</si>
  <si>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</si>
  <si>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</si>
  <si>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</si>
  <si>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</si>
  <si>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</si>
  <si>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</si>
  <si>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</si>
  <si>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</si>
  <si>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</si>
  <si>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</si>
  <si>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</si>
  <si>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</si>
  <si>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</si>
  <si>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</si>
  <si>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病院</t>
    <phoneticPr fontId="5"/>
  </si>
  <si>
    <t>再差引収支</t>
    <rPh sb="0" eb="1">
      <t>サイ</t>
    </rPh>
    <rPh sb="1" eb="3">
      <t>サシヒキ</t>
    </rPh>
    <rPh sb="3" eb="5">
      <t>シュウシ</t>
    </rPh>
    <phoneticPr fontId="5"/>
  </si>
  <si>
    <t>　　うち一部事務組合負担金</t>
    <phoneticPr fontId="5"/>
  </si>
  <si>
    <t>繰越金</t>
  </si>
  <si>
    <t>下水道</t>
    <phoneticPr fontId="5"/>
  </si>
  <si>
    <t>加入世帯数(世帯)</t>
  </si>
  <si>
    <t>　繰出金</t>
    <phoneticPr fontId="5"/>
  </si>
  <si>
    <t>諸収入</t>
  </si>
  <si>
    <t>駐車場整備</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</si>
  <si>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</si>
  <si>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</si>
  <si>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</si>
  <si>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</si>
  <si>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</si>
  <si>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</si>
  <si>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</si>
  <si>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</si>
  <si>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</si>
  <si>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</si>
  <si>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</si>
  <si>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</si>
  <si>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</si>
  <si>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</si>
  <si>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</si>
  <si>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</si>
  <si>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</si>
  <si>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</si>
  <si>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</si>
  <si>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</si>
  <si>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</si>
  <si>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</si>
  <si>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</si>
  <si>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</si>
  <si>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</si>
  <si>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</si>
  <si>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</si>
  <si>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</si>
  <si>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</si>
  <si>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東京都清瀬市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</si>
  <si>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</si>
  <si>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</si>
  <si>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</si>
  <si>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</si>
  <si>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</si>
  <si>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</si>
  <si>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</si>
  <si>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</si>
  <si>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</si>
  <si>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</si>
  <si>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</si>
  <si>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</si>
  <si>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</si>
  <si>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</si>
  <si>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</si>
  <si>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</si>
  <si>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</si>
  <si>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</si>
  <si>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</si>
  <si>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</si>
  <si>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</si>
  <si>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</si>
  <si>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</si>
  <si>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</si>
  <si>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</si>
  <si>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</si>
  <si>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</si>
  <si>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</si>
  <si>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</si>
  <si>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</si>
  <si>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</si>
  <si>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</si>
  <si>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</si>
  <si>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</si>
  <si>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</si>
  <si>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</si>
  <si>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</si>
  <si>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</si>
  <si>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</si>
  <si>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</si>
  <si>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</si>
  <si>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</si>
  <si>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</si>
  <si>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</si>
  <si>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</si>
  <si>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</si>
  <si>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</si>
  <si>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</si>
  <si>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</si>
  <si>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</si>
  <si>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</si>
  <si>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</si>
  <si>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</si>
  <si>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</si>
  <si>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</si>
  <si>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</si>
  <si>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</si>
  <si>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</si>
  <si>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</si>
  <si>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</si>
  <si>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</si>
  <si>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</si>
  <si>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</si>
  <si>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</si>
  <si>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</si>
  <si>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</si>
  <si>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</si>
  <si>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</si>
  <si>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</si>
  <si>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</si>
  <si>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</si>
  <si>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</si>
  <si>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</si>
  <si>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</si>
  <si>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</si>
  <si>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</si>
  <si>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</si>
  <si>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</si>
  <si>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</si>
  <si>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</si>
  <si>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</si>
  <si>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</si>
  <si>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</si>
  <si>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</si>
  <si>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</si>
  <si>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</si>
  <si>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</si>
  <si>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</si>
  <si>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</si>
  <si>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</si>
  <si>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t>
    <phoneticPr fontId="5"/>
  </si>
  <si>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</si>
  <si>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</si>
  <si>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</si>
  <si>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</si>
  <si>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</si>
  <si>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</si>
  <si>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</si>
  <si>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</si>
  <si>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</si>
  <si>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</si>
  <si>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</si>
  <si>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</si>
  <si>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</si>
  <si>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</si>
  <si>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</si>
  <si>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</si>
  <si>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</si>
  <si>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</si>
  <si>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</si>
  <si>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</si>
  <si>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</si>
  <si>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</si>
  <si>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</si>
  <si>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</si>
  <si>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</si>
  <si>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</si>
  <si>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</si>
  <si>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</si>
  <si>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</si>
  <si>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</si>
  <si>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</si>
  <si>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</si>
  <si>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</si>
  <si>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</si>
  <si>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</si>
  <si>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</si>
  <si>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</si>
  <si>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</si>
  <si>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</si>
  <si>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</si>
  <si>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</si>
  <si>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</si>
  <si>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</si>
  <si>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</si>
  <si>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</si>
  <si>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</si>
  <si>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</si>
  <si>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</si>
  <si>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</si>
  <si>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</si>
  <si>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</si>
  <si>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</si>
  <si>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</si>
  <si>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</si>
  <si>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</si>
  <si>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</si>
  <si>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</si>
  <si>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</si>
  <si>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</si>
  <si>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</si>
  <si>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</si>
  <si>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</si>
  <si>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</si>
  <si>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</si>
  <si>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</si>
  <si>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</si>
  <si>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</si>
  <si>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</si>
  <si>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</si>
  <si>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</si>
  <si>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</si>
  <si>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</si>
  <si>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</si>
  <si>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</si>
  <si>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</si>
  <si>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</si>
  <si>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</si>
  <si>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</si>
  <si>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</si>
  <si>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</si>
  <si>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</si>
  <si>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</si>
  <si>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</si>
  <si>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</si>
  <si>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</si>
  <si>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</si>
  <si>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</si>
  <si>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</si>
  <si>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</si>
  <si>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</si>
  <si>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</si>
  <si>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</si>
  <si>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</si>
  <si>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</si>
  <si>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</si>
  <si>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</si>
  <si>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</si>
  <si>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</si>
  <si>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</si>
  <si>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</si>
  <si>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</si>
  <si>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</si>
  <si>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</si>
  <si>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0.65</t>
  </si>
  <si>
    <t>▲ 1.18</t>
  </si>
  <si>
    <t>一般会計</t>
  </si>
  <si>
    <t>介護保険特別会計</t>
  </si>
  <si>
    <t>下水道事業会計</t>
  </si>
  <si>
    <t>国民健康保険事業特別会計</t>
  </si>
  <si>
    <t>後期高齢者医療特別会計</t>
  </si>
  <si>
    <t>駐車場事業特別会計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</si>
  <si>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</si>
  <si>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</si>
  <si>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</si>
  <si>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</si>
  <si>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</si>
  <si>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</si>
  <si>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</si>
  <si>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</si>
  <si>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</si>
  <si>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柳泉園組合</t>
    <rPh sb="0" eb="1">
      <t>リュウ</t>
    </rPh>
    <rPh sb="1" eb="2">
      <t>セン</t>
    </rPh>
    <rPh sb="2" eb="3">
      <t>エン</t>
    </rPh>
    <rPh sb="3" eb="5">
      <t>クミアイ</t>
    </rPh>
    <phoneticPr fontId="31"/>
  </si>
  <si>
    <t>東京都市町村職員退職手当組合</t>
    <rPh sb="0" eb="3">
      <t>トウキョウト</t>
    </rPh>
    <rPh sb="3" eb="6">
      <t>シチョウソン</t>
    </rPh>
    <rPh sb="6" eb="8">
      <t>ショクイン</t>
    </rPh>
    <rPh sb="8" eb="10">
      <t>タイショク</t>
    </rPh>
    <rPh sb="10" eb="12">
      <t>テアテ</t>
    </rPh>
    <rPh sb="12" eb="14">
      <t>クミアイ</t>
    </rPh>
    <phoneticPr fontId="31"/>
  </si>
  <si>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ホショウナド</t>
    </rPh>
    <rPh sb="17" eb="19">
      <t>クミアイ</t>
    </rPh>
    <phoneticPr fontId="31"/>
  </si>
  <si>
    <t>東京たま広域資源循環組合</t>
    <rPh sb="0" eb="2">
      <t>トウキョウ</t>
    </rPh>
    <rPh sb="4" eb="6">
      <t>コウイキ</t>
    </rPh>
    <rPh sb="6" eb="8">
      <t>シゲン</t>
    </rPh>
    <rPh sb="8" eb="10">
      <t>ジュンカン</t>
    </rPh>
    <rPh sb="10" eb="12">
      <t>クミアイ</t>
    </rPh>
    <phoneticPr fontId="31"/>
  </si>
  <si>
    <t>東京市町村総合事務組合（一般会計）</t>
    <rPh sb="0" eb="2">
      <t>トウキョウ</t>
    </rPh>
    <rPh sb="2" eb="5">
      <t>シチョウソン</t>
    </rPh>
    <rPh sb="5" eb="7">
      <t>ソウゴウ</t>
    </rPh>
    <rPh sb="7" eb="9">
      <t>ジム</t>
    </rPh>
    <rPh sb="9" eb="11">
      <t>クミアイ</t>
    </rPh>
    <rPh sb="12" eb="16">
      <t>イッパンカイケイ</t>
    </rPh>
    <phoneticPr fontId="31"/>
  </si>
  <si>
    <t>多摩六都科学館組合</t>
    <rPh sb="0" eb="2">
      <t>タマ</t>
    </rPh>
    <rPh sb="2" eb="3">
      <t>ロク</t>
    </rPh>
    <rPh sb="3" eb="4">
      <t>ト</t>
    </rPh>
    <rPh sb="4" eb="7">
      <t>カガクカン</t>
    </rPh>
    <rPh sb="7" eb="9">
      <t>クミアイ</t>
    </rPh>
    <phoneticPr fontId="31"/>
  </si>
  <si>
    <t>昭和病院企業団</t>
    <rPh sb="0" eb="2">
      <t>ショウワ</t>
    </rPh>
    <rPh sb="2" eb="4">
      <t>ビョウイン</t>
    </rPh>
    <rPh sb="4" eb="6">
      <t>キギョウ</t>
    </rPh>
    <rPh sb="6" eb="7">
      <t>ダン</t>
    </rPh>
    <phoneticPr fontId="31"/>
  </si>
  <si>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31"/>
  </si>
  <si>
    <t>東京都後期高齢者医療広域連合（後期高齢者医療特別会計）</t>
    <rPh sb="0" eb="3">
      <t>トウキョウト</t>
    </rPh>
    <rPh sb="3" eb="5">
      <t>コウキ</t>
    </rPh>
    <rPh sb="5" eb="7">
      <t>コウレイ</t>
    </rPh>
    <rPh sb="7" eb="8">
      <t>モノ</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31"/>
  </si>
  <si>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1"/>
  </si>
  <si>
    <t>清瀬都市開発株式会社</t>
    <rPh sb="0" eb="2">
      <t>キヨセ</t>
    </rPh>
    <rPh sb="2" eb="4">
      <t>トシ</t>
    </rPh>
    <rPh sb="4" eb="6">
      <t>カイハツ</t>
    </rPh>
    <rPh sb="6" eb="10">
      <t>カブシキガイシャ</t>
    </rPh>
    <phoneticPr fontId="2"/>
  </si>
  <si>
    <t>清瀬市土地開発公社</t>
    <rPh sb="0" eb="2">
      <t>キヨセ</t>
    </rPh>
    <rPh sb="2" eb="3">
      <t>シ</t>
    </rPh>
    <rPh sb="3" eb="5">
      <t>トチ</t>
    </rPh>
    <rPh sb="5" eb="7">
      <t>カイハツ</t>
    </rPh>
    <rPh sb="7" eb="9">
      <t>コウシャ</t>
    </rPh>
    <phoneticPr fontId="2"/>
  </si>
  <si>
    <t>〇</t>
    <phoneticPr fontId="2"/>
  </si>
  <si>
    <t>公共施設整備基金</t>
    <rPh sb="0" eb="2">
      <t>コウキョウ</t>
    </rPh>
    <rPh sb="2" eb="8">
      <t>シセツセイビキキン</t>
    </rPh>
    <phoneticPr fontId="5"/>
  </si>
  <si>
    <t>緑地保全基金</t>
    <rPh sb="0" eb="2">
      <t>リョクチ</t>
    </rPh>
    <rPh sb="2" eb="6">
      <t>ホゼンキキン</t>
    </rPh>
    <phoneticPr fontId="2"/>
  </si>
  <si>
    <t>教育基金</t>
    <rPh sb="0" eb="4">
      <t>キョウイクキキン</t>
    </rPh>
    <phoneticPr fontId="2"/>
  </si>
  <si>
    <t>まちづくり応援基金</t>
    <rPh sb="5" eb="9">
      <t>オウエンキキン</t>
    </rPh>
    <phoneticPr fontId="2"/>
  </si>
  <si>
    <t>新型コロナウイルス感染症対策基金</t>
    <rPh sb="0" eb="2">
      <t>シンガタ</t>
    </rPh>
    <rPh sb="9" eb="16">
      <t>カンセンショウタイサクキキン</t>
    </rPh>
    <phoneticPr fontId="2"/>
  </si>
  <si>
    <t>-</t>
    <phoneticPr fontId="2"/>
  </si>
  <si>
    <t xml:space="preserve">※8：職員の状況については、令和3年地方公務員給与実態調査に基づいている。 </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</si>
  <si>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</si>
  <si>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</si>
  <si>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</si>
  <si>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平成30年度までの値では、将来負担比率及び有形固定資産減価償却率はともに類似団体と比較して低くなっている。将来負担比率については、過去からの起債抑制による公債費の減少、職員の年齢構成の変化による退職手当負担見込額の減少などにより減少傾向となっていたが、令和元年度では類似団体の平均値よりも高くなり、令和２年度はさらに数値が高くなった。（41.9）
　老朽化した公共施設を適切に維持していくため「公共施設個別施設計画」の策定を行い、それを踏まえて令和４年３月に「公共施設等総合管理計画」の改定を行った。今後も新規事業の実施等について総点検を図り新たな地方債の借入の抑制に努めるとともに計画的な更新・改修に取り組む。</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</si>
  <si>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</si>
  <si>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</si>
  <si>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</si>
  <si>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</si>
  <si>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</si>
  <si>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</si>
  <si>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</si>
  <si>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実質公債費比率は類似団体と比較して低くなっている。将来負担比率は類似団体と比較すると平成30年度までは低くなっていたが、令和元年度は類似団体の平均値よりも高くなり、令和２年度は大幅に数値が高くなっている。令和３年度は前年よりも低くなったが、類似団体平均値との乖離が大きくなった。悪化した要因として、分母が標準財政規模の増額などにより改善したものの、分子が公共施設の改修工事などを実施したことによる地方債現在高の増などにより悪化した。今後もしばらくは公共施設の改修や都市計画街路用地の先行取得を行っていくことから、将来負担比率の改善は難しい状況となっている。</t>
    <rPh sb="206" eb="207">
      <t>ゾウ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</si>
</sst>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4" fillId="0" borderId="0" xfId="11" applyFont="1" applyAlignment="1">
      <alignment vertical="center"/>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pplyBorder="1" applyAlignment="1">
      <alignmen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47820</c:v>
                </c:pt>
                <c:pt idx="1">
                  <c:v>41934</c:v>
                </c:pt>
                <c:pt idx="2">
                  <c:v>45588</c:v>
                </c:pt>
                <c:pt idx="3">
                  <c:v>45483</c:v>
                </c:pt>
                <c:pt idx="4">
                  <c:v>45945</c:v>
                </c:pt>
              </c:numCache>
            </c:numRef>
          </c:val>
          <c:smooth val="0"/>
          <c:extLst>
            <c:ext xmlns:c16="http://schemas.microsoft.com/office/drawing/2014/chart" uri="{C3380CC4-5D6E-409C-BE32-E72D297353CC}">
              <c16:uniqueId val="{00000000-6159-4C3D-A27A-76D1FA1349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32227</c:v>
                </c:pt>
                <c:pt idx="1">
                  <c:v>32046</c:v>
                </c:pt>
                <c:pt idx="2">
                  <c:v>37691</c:v>
                </c:pt>
                <c:pt idx="3">
                  <c:v>71997</c:v>
                </c:pt>
                <c:pt idx="4">
                  <c:v>34603</c:v>
                </c:pt>
              </c:numCache>
            </c:numRef>
          </c:val>
          <c:smooth val="0"/>
          <c:extLst>
            <c:ext xmlns:c16="http://schemas.microsoft.com/office/drawing/2014/chart" uri="{C3380CC4-5D6E-409C-BE32-E72D297353CC}">
              <c16:uniqueId val="{00000001-6159-4C3D-A27A-76D1FA13499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7.26</c:v>
                </c:pt>
                <c:pt idx="1">
                  <c:v>5.55</c:v>
                </c:pt>
                <c:pt idx="2">
                  <c:v>4.45</c:v>
                </c:pt>
                <c:pt idx="3">
                  <c:v>7.44</c:v>
                </c:pt>
                <c:pt idx="4">
                  <c:v>12.81</c:v>
                </c:pt>
              </c:numCache>
            </c:numRef>
          </c:val>
          <c:extLst>
            <c:ext xmlns:c16="http://schemas.microsoft.com/office/drawing/2014/chart" uri="{C3380CC4-5D6E-409C-BE32-E72D297353CC}">
              <c16:uniqueId val="{00000000-18F2-4344-9983-060608F1969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8.8000000000000007</c:v>
                </c:pt>
                <c:pt idx="1">
                  <c:v>9.8000000000000007</c:v>
                </c:pt>
                <c:pt idx="2">
                  <c:v>9.6999999999999993</c:v>
                </c:pt>
                <c:pt idx="3">
                  <c:v>8.14</c:v>
                </c:pt>
                <c:pt idx="4">
                  <c:v>7.16</c:v>
                </c:pt>
              </c:numCache>
            </c:numRef>
          </c:val>
          <c:extLst>
            <c:ext xmlns:c16="http://schemas.microsoft.com/office/drawing/2014/chart" uri="{C3380CC4-5D6E-409C-BE32-E72D297353CC}">
              <c16:uniqueId val="{00000001-18F2-4344-9983-060608F1969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0.72</c:v>
                </c:pt>
                <c:pt idx="1">
                  <c:v>-0.65</c:v>
                </c:pt>
                <c:pt idx="2">
                  <c:v>-1.18</c:v>
                </c:pt>
                <c:pt idx="3">
                  <c:v>1.46</c:v>
                </c:pt>
                <c:pt idx="4">
                  <c:v>4.91</c:v>
                </c:pt>
              </c:numCache>
            </c:numRef>
          </c:val>
          <c:smooth val="0"/>
          <c:extLst>
            <c:ext xmlns:c16="http://schemas.microsoft.com/office/drawing/2014/chart" uri="{C3380CC4-5D6E-409C-BE32-E72D297353CC}">
              <c16:uniqueId val="{00000002-18F2-4344-9983-060608F1969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1.22</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50F-4ACD-A479-3832E856CF1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0F-4ACD-A479-3832E856CF1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50F-4ACD-A479-3832E856CF1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50F-4ACD-A479-3832E856CF11}"/>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0.04</c:v>
                </c:pt>
                <c:pt idx="2">
                  <c:v>#N/A</c:v>
                </c:pt>
                <c:pt idx="3">
                  <c:v>0.03</c:v>
                </c:pt>
                <c:pt idx="4">
                  <c:v>#N/A</c:v>
                </c:pt>
                <c:pt idx="5">
                  <c:v>0.02</c:v>
                </c:pt>
                <c:pt idx="6">
                  <c:v>#N/A</c:v>
                </c:pt>
                <c:pt idx="7">
                  <c:v>0.02</c:v>
                </c:pt>
                <c:pt idx="8">
                  <c:v>#N/A</c:v>
                </c:pt>
                <c:pt idx="9">
                  <c:v>7.0000000000000007E-2</c:v>
                </c:pt>
              </c:numCache>
            </c:numRef>
          </c:val>
          <c:extLst>
            <c:ext xmlns:c16="http://schemas.microsoft.com/office/drawing/2014/chart" uri="{C3380CC4-5D6E-409C-BE32-E72D297353CC}">
              <c16:uniqueId val="{00000004-050F-4ACD-A479-3832E856CF11}"/>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0.03</c:v>
                </c:pt>
                <c:pt idx="2">
                  <c:v>#N/A</c:v>
                </c:pt>
                <c:pt idx="3">
                  <c:v>7.0000000000000007E-2</c:v>
                </c:pt>
                <c:pt idx="4">
                  <c:v>#N/A</c:v>
                </c:pt>
                <c:pt idx="5">
                  <c:v>0.06</c:v>
                </c:pt>
                <c:pt idx="6">
                  <c:v>#N/A</c:v>
                </c:pt>
                <c:pt idx="7">
                  <c:v>0.16</c:v>
                </c:pt>
                <c:pt idx="8">
                  <c:v>#N/A</c:v>
                </c:pt>
                <c:pt idx="9">
                  <c:v>0.09</c:v>
                </c:pt>
              </c:numCache>
            </c:numRef>
          </c:val>
          <c:extLst>
            <c:ext xmlns:c16="http://schemas.microsoft.com/office/drawing/2014/chart" uri="{C3380CC4-5D6E-409C-BE32-E72D297353CC}">
              <c16:uniqueId val="{00000005-050F-4ACD-A479-3832E856CF11}"/>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1.31</c:v>
                </c:pt>
                <c:pt idx="2">
                  <c:v>#N/A</c:v>
                </c:pt>
                <c:pt idx="3">
                  <c:v>0.56999999999999995</c:v>
                </c:pt>
                <c:pt idx="4">
                  <c:v>#N/A</c:v>
                </c:pt>
                <c:pt idx="5">
                  <c:v>0.67</c:v>
                </c:pt>
                <c:pt idx="6">
                  <c:v>#N/A</c:v>
                </c:pt>
                <c:pt idx="7">
                  <c:v>2.09</c:v>
                </c:pt>
                <c:pt idx="8">
                  <c:v>#N/A</c:v>
                </c:pt>
                <c:pt idx="9">
                  <c:v>0.66</c:v>
                </c:pt>
              </c:numCache>
            </c:numRef>
          </c:val>
          <c:extLst>
            <c:ext xmlns:c16="http://schemas.microsoft.com/office/drawing/2014/chart" uri="{C3380CC4-5D6E-409C-BE32-E72D297353CC}">
              <c16:uniqueId val="{00000006-050F-4ACD-A479-3832E856CF1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0</c:v>
                </c:pt>
                <c:pt idx="1">
                  <c:v>0</c:v>
                </c:pt>
                <c:pt idx="2">
                  <c:v>#N/A</c:v>
                </c:pt>
                <c:pt idx="3">
                  <c:v>0.61</c:v>
                </c:pt>
                <c:pt idx="4">
                  <c:v>#N/A</c:v>
                </c:pt>
                <c:pt idx="5">
                  <c:v>1</c:v>
                </c:pt>
                <c:pt idx="6">
                  <c:v>#N/A</c:v>
                </c:pt>
                <c:pt idx="7">
                  <c:v>1.5</c:v>
                </c:pt>
                <c:pt idx="8">
                  <c:v>#N/A</c:v>
                </c:pt>
                <c:pt idx="9">
                  <c:v>2.15</c:v>
                </c:pt>
              </c:numCache>
            </c:numRef>
          </c:val>
          <c:extLst>
            <c:ext xmlns:c16="http://schemas.microsoft.com/office/drawing/2014/chart" uri="{C3380CC4-5D6E-409C-BE32-E72D297353CC}">
              <c16:uniqueId val="{00000007-050F-4ACD-A479-3832E856CF11}"/>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2.33</c:v>
                </c:pt>
                <c:pt idx="2">
                  <c:v>#N/A</c:v>
                </c:pt>
                <c:pt idx="3">
                  <c:v>2.0699999999999998</c:v>
                </c:pt>
                <c:pt idx="4">
                  <c:v>#N/A</c:v>
                </c:pt>
                <c:pt idx="5">
                  <c:v>1.22</c:v>
                </c:pt>
                <c:pt idx="6">
                  <c:v>#N/A</c:v>
                </c:pt>
                <c:pt idx="7">
                  <c:v>2.06</c:v>
                </c:pt>
                <c:pt idx="8">
                  <c:v>#N/A</c:v>
                </c:pt>
                <c:pt idx="9">
                  <c:v>2.42</c:v>
                </c:pt>
              </c:numCache>
            </c:numRef>
          </c:val>
          <c:extLst>
            <c:ext xmlns:c16="http://schemas.microsoft.com/office/drawing/2014/chart" uri="{C3380CC4-5D6E-409C-BE32-E72D297353CC}">
              <c16:uniqueId val="{00000008-050F-4ACD-A479-3832E856CF1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7.26</c:v>
                </c:pt>
                <c:pt idx="2">
                  <c:v>#N/A</c:v>
                </c:pt>
                <c:pt idx="3">
                  <c:v>5.54</c:v>
                </c:pt>
                <c:pt idx="4">
                  <c:v>#N/A</c:v>
                </c:pt>
                <c:pt idx="5">
                  <c:v>4.4400000000000004</c:v>
                </c:pt>
                <c:pt idx="6">
                  <c:v>#N/A</c:v>
                </c:pt>
                <c:pt idx="7">
                  <c:v>7.43</c:v>
                </c:pt>
                <c:pt idx="8">
                  <c:v>#N/A</c:v>
                </c:pt>
                <c:pt idx="9">
                  <c:v>12.8</c:v>
                </c:pt>
              </c:numCache>
            </c:numRef>
          </c:val>
          <c:extLst>
            <c:ext xmlns:c16="http://schemas.microsoft.com/office/drawing/2014/chart" uri="{C3380CC4-5D6E-409C-BE32-E72D297353CC}">
              <c16:uniqueId val="{00000009-050F-4ACD-A479-3832E856CF1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1529</c:v>
                </c:pt>
                <c:pt idx="5">
                  <c:v>1503</c:v>
                </c:pt>
                <c:pt idx="8">
                  <c:v>1483</c:v>
                </c:pt>
                <c:pt idx="11">
                  <c:v>1372</c:v>
                </c:pt>
                <c:pt idx="14">
                  <c:v>1408</c:v>
                </c:pt>
              </c:numCache>
            </c:numRef>
          </c:val>
          <c:extLst>
            <c:ext xmlns:c16="http://schemas.microsoft.com/office/drawing/2014/chart" uri="{C3380CC4-5D6E-409C-BE32-E72D297353CC}">
              <c16:uniqueId val="{00000000-A9FD-4DAA-B027-71B4A47CD66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1-A9FD-4DAA-B027-71B4A47CD66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11</c:v>
                </c:pt>
                <c:pt idx="3">
                  <c:v>7</c:v>
                </c:pt>
                <c:pt idx="6">
                  <c:v>3</c:v>
                </c:pt>
                <c:pt idx="9">
                  <c:v>4</c:v>
                </c:pt>
                <c:pt idx="12">
                  <c:v>3</c:v>
                </c:pt>
              </c:numCache>
            </c:numRef>
          </c:val>
          <c:extLst>
            <c:ext xmlns:c16="http://schemas.microsoft.com/office/drawing/2014/chart" uri="{C3380CC4-5D6E-409C-BE32-E72D297353CC}">
              <c16:uniqueId val="{00000002-A9FD-4DAA-B027-71B4A47CD66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70</c:v>
                </c:pt>
                <c:pt idx="3">
                  <c:v>64</c:v>
                </c:pt>
                <c:pt idx="6">
                  <c:v>60</c:v>
                </c:pt>
                <c:pt idx="9">
                  <c:v>42</c:v>
                </c:pt>
                <c:pt idx="12">
                  <c:v>22</c:v>
                </c:pt>
              </c:numCache>
            </c:numRef>
          </c:val>
          <c:extLst>
            <c:ext xmlns:c16="http://schemas.microsoft.com/office/drawing/2014/chart" uri="{C3380CC4-5D6E-409C-BE32-E72D297353CC}">
              <c16:uniqueId val="{00000003-A9FD-4DAA-B027-71B4A47CD66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56</c:v>
                </c:pt>
                <c:pt idx="3">
                  <c:v>22</c:v>
                </c:pt>
                <c:pt idx="6">
                  <c:v>48</c:v>
                </c:pt>
                <c:pt idx="9">
                  <c:v>38</c:v>
                </c:pt>
                <c:pt idx="12">
                  <c:v>33</c:v>
                </c:pt>
              </c:numCache>
            </c:numRef>
          </c:val>
          <c:extLst>
            <c:ext xmlns:c16="http://schemas.microsoft.com/office/drawing/2014/chart" uri="{C3380CC4-5D6E-409C-BE32-E72D297353CC}">
              <c16:uniqueId val="{00000004-A9FD-4DAA-B027-71B4A47CD66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FD-4DAA-B027-71B4A47CD66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9FD-4DAA-B027-71B4A47CD66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1899</c:v>
                </c:pt>
                <c:pt idx="3">
                  <c:v>1875</c:v>
                </c:pt>
                <c:pt idx="6">
                  <c:v>1877</c:v>
                </c:pt>
                <c:pt idx="9">
                  <c:v>1913</c:v>
                </c:pt>
                <c:pt idx="12">
                  <c:v>1946</c:v>
                </c:pt>
              </c:numCache>
            </c:numRef>
          </c:val>
          <c:extLst>
            <c:ext xmlns:c16="http://schemas.microsoft.com/office/drawing/2014/chart" uri="{C3380CC4-5D6E-409C-BE32-E72D297353CC}">
              <c16:uniqueId val="{00000007-A9FD-4DAA-B027-71B4A47CD66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507</c:v>
                </c:pt>
                <c:pt idx="2">
                  <c:v>#N/A</c:v>
                </c:pt>
                <c:pt idx="3">
                  <c:v>#N/A</c:v>
                </c:pt>
                <c:pt idx="4">
                  <c:v>465</c:v>
                </c:pt>
                <c:pt idx="5">
                  <c:v>#N/A</c:v>
                </c:pt>
                <c:pt idx="6">
                  <c:v>#N/A</c:v>
                </c:pt>
                <c:pt idx="7">
                  <c:v>505</c:v>
                </c:pt>
                <c:pt idx="8">
                  <c:v>#N/A</c:v>
                </c:pt>
                <c:pt idx="9">
                  <c:v>#N/A</c:v>
                </c:pt>
                <c:pt idx="10">
                  <c:v>626</c:v>
                </c:pt>
                <c:pt idx="11">
                  <c:v>#N/A</c:v>
                </c:pt>
                <c:pt idx="12">
                  <c:v>#N/A</c:v>
                </c:pt>
                <c:pt idx="13">
                  <c:v>596</c:v>
                </c:pt>
                <c:pt idx="14">
                  <c:v>#N/A</c:v>
                </c:pt>
              </c:numCache>
            </c:numRef>
          </c:val>
          <c:smooth val="0"/>
          <c:extLst>
            <c:ext xmlns:c16="http://schemas.microsoft.com/office/drawing/2014/chart" uri="{C3380CC4-5D6E-409C-BE32-E72D297353CC}">
              <c16:uniqueId val="{00000008-A9FD-4DAA-B027-71B4A47CD66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15992</c:v>
                </c:pt>
                <c:pt idx="5">
                  <c:v>16046</c:v>
                </c:pt>
                <c:pt idx="8">
                  <c:v>15996</c:v>
                </c:pt>
                <c:pt idx="11">
                  <c:v>16566</c:v>
                </c:pt>
                <c:pt idx="14">
                  <c:v>16557</c:v>
                </c:pt>
              </c:numCache>
            </c:numRef>
          </c:val>
          <c:extLst>
            <c:ext xmlns:c16="http://schemas.microsoft.com/office/drawing/2014/chart" uri="{C3380CC4-5D6E-409C-BE32-E72D297353CC}">
              <c16:uniqueId val="{00000000-BAA1-4607-A3E8-AF3C134B4C1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1206</c:v>
                </c:pt>
                <c:pt idx="5">
                  <c:v>1305</c:v>
                </c:pt>
                <c:pt idx="8">
                  <c:v>1274</c:v>
                </c:pt>
                <c:pt idx="11">
                  <c:v>1315</c:v>
                </c:pt>
                <c:pt idx="14">
                  <c:v>1968</c:v>
                </c:pt>
              </c:numCache>
            </c:numRef>
          </c:val>
          <c:extLst>
            <c:ext xmlns:c16="http://schemas.microsoft.com/office/drawing/2014/chart" uri="{C3380CC4-5D6E-409C-BE32-E72D297353CC}">
              <c16:uniqueId val="{00000001-BAA1-4607-A3E8-AF3C134B4C1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4572</c:v>
                </c:pt>
                <c:pt idx="5">
                  <c:v>5040</c:v>
                </c:pt>
                <c:pt idx="8">
                  <c:v>5109</c:v>
                </c:pt>
                <c:pt idx="11">
                  <c:v>3964</c:v>
                </c:pt>
                <c:pt idx="14">
                  <c:v>4160</c:v>
                </c:pt>
              </c:numCache>
            </c:numRef>
          </c:val>
          <c:extLst>
            <c:ext xmlns:c16="http://schemas.microsoft.com/office/drawing/2014/chart" uri="{C3380CC4-5D6E-409C-BE32-E72D297353CC}">
              <c16:uniqueId val="{00000002-BAA1-4607-A3E8-AF3C134B4C1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AA1-4607-A3E8-AF3C134B4C1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AA1-4607-A3E8-AF3C134B4C1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50</c:v>
                </c:pt>
                <c:pt idx="3">
                  <c:v>46</c:v>
                </c:pt>
                <c:pt idx="6">
                  <c:v>42</c:v>
                </c:pt>
                <c:pt idx="9">
                  <c:v>199</c:v>
                </c:pt>
                <c:pt idx="12">
                  <c:v>30</c:v>
                </c:pt>
              </c:numCache>
            </c:numRef>
          </c:val>
          <c:extLst>
            <c:ext xmlns:c16="http://schemas.microsoft.com/office/drawing/2014/chart" uri="{C3380CC4-5D6E-409C-BE32-E72D297353CC}">
              <c16:uniqueId val="{00000005-BAA1-4607-A3E8-AF3C134B4C1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4659</c:v>
                </c:pt>
                <c:pt idx="3">
                  <c:v>4492</c:v>
                </c:pt>
                <c:pt idx="6">
                  <c:v>4400</c:v>
                </c:pt>
                <c:pt idx="9">
                  <c:v>4328</c:v>
                </c:pt>
                <c:pt idx="12">
                  <c:v>4259</c:v>
                </c:pt>
              </c:numCache>
            </c:numRef>
          </c:val>
          <c:extLst>
            <c:ext xmlns:c16="http://schemas.microsoft.com/office/drawing/2014/chart" uri="{C3380CC4-5D6E-409C-BE32-E72D297353CC}">
              <c16:uniqueId val="{00000006-BAA1-4607-A3E8-AF3C134B4C1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307</c:v>
                </c:pt>
                <c:pt idx="3">
                  <c:v>247</c:v>
                </c:pt>
                <c:pt idx="6">
                  <c:v>188</c:v>
                </c:pt>
                <c:pt idx="9">
                  <c:v>148</c:v>
                </c:pt>
                <c:pt idx="12">
                  <c:v>119</c:v>
                </c:pt>
              </c:numCache>
            </c:numRef>
          </c:val>
          <c:extLst>
            <c:ext xmlns:c16="http://schemas.microsoft.com/office/drawing/2014/chart" uri="{C3380CC4-5D6E-409C-BE32-E72D297353CC}">
              <c16:uniqueId val="{00000007-BAA1-4607-A3E8-AF3C134B4C1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454</c:v>
                </c:pt>
                <c:pt idx="3">
                  <c:v>356</c:v>
                </c:pt>
                <c:pt idx="6">
                  <c:v>336</c:v>
                </c:pt>
                <c:pt idx="9">
                  <c:v>295</c:v>
                </c:pt>
                <c:pt idx="12">
                  <c:v>350</c:v>
                </c:pt>
              </c:numCache>
            </c:numRef>
          </c:val>
          <c:extLst>
            <c:ext xmlns:c16="http://schemas.microsoft.com/office/drawing/2014/chart" uri="{C3380CC4-5D6E-409C-BE32-E72D297353CC}">
              <c16:uniqueId val="{00000008-BAA1-4607-A3E8-AF3C134B4C1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528</c:v>
                </c:pt>
                <c:pt idx="3">
                  <c:v>793</c:v>
                </c:pt>
                <c:pt idx="6">
                  <c:v>880</c:v>
                </c:pt>
                <c:pt idx="9">
                  <c:v>1561</c:v>
                </c:pt>
                <c:pt idx="12">
                  <c:v>2139</c:v>
                </c:pt>
              </c:numCache>
            </c:numRef>
          </c:val>
          <c:extLst>
            <c:ext xmlns:c16="http://schemas.microsoft.com/office/drawing/2014/chart" uri="{C3380CC4-5D6E-409C-BE32-E72D297353CC}">
              <c16:uniqueId val="{00000009-BAA1-4607-A3E8-AF3C134B4C1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19039</c:v>
                </c:pt>
                <c:pt idx="3">
                  <c:v>19522</c:v>
                </c:pt>
                <c:pt idx="6">
                  <c:v>19886</c:v>
                </c:pt>
                <c:pt idx="9">
                  <c:v>21336</c:v>
                </c:pt>
                <c:pt idx="12">
                  <c:v>21463</c:v>
                </c:pt>
              </c:numCache>
            </c:numRef>
          </c:val>
          <c:extLst>
            <c:ext xmlns:c16="http://schemas.microsoft.com/office/drawing/2014/chart" uri="{C3380CC4-5D6E-409C-BE32-E72D297353CC}">
              <c16:uniqueId val="{0000000A-BAA1-4607-A3E8-AF3C134B4C1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3268</c:v>
                </c:pt>
                <c:pt idx="2">
                  <c:v>#N/A</c:v>
                </c:pt>
                <c:pt idx="3">
                  <c:v>#N/A</c:v>
                </c:pt>
                <c:pt idx="4">
                  <c:v>3065</c:v>
                </c:pt>
                <c:pt idx="5">
                  <c:v>#N/A</c:v>
                </c:pt>
                <c:pt idx="6">
                  <c:v>#N/A</c:v>
                </c:pt>
                <c:pt idx="7">
                  <c:v>3353</c:v>
                </c:pt>
                <c:pt idx="8">
                  <c:v>#N/A</c:v>
                </c:pt>
                <c:pt idx="9">
                  <c:v>#N/A</c:v>
                </c:pt>
                <c:pt idx="10">
                  <c:v>6021</c:v>
                </c:pt>
                <c:pt idx="11">
                  <c:v>#N/A</c:v>
                </c:pt>
                <c:pt idx="12">
                  <c:v>#N/A</c:v>
                </c:pt>
                <c:pt idx="13">
                  <c:v>5676</c:v>
                </c:pt>
                <c:pt idx="14">
                  <c:v>#N/A</c:v>
                </c:pt>
              </c:numCache>
            </c:numRef>
          </c:val>
          <c:smooth val="0"/>
          <c:extLst>
            <c:ext xmlns:c16="http://schemas.microsoft.com/office/drawing/2014/chart" uri="{C3380CC4-5D6E-409C-BE32-E72D297353CC}">
              <c16:uniqueId val="{0000000B-BAA1-4607-A3E8-AF3C134B4C1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1490</c:v>
                </c:pt>
                <c:pt idx="1">
                  <c:v>1275</c:v>
                </c:pt>
                <c:pt idx="2">
                  <c:v>1184</c:v>
                </c:pt>
              </c:numCache>
            </c:numRef>
          </c:val>
          <c:extLst>
            <c:ext xmlns:c16="http://schemas.microsoft.com/office/drawing/2014/chart" uri="{C3380CC4-5D6E-409C-BE32-E72D297353CC}">
              <c16:uniqueId val="{00000000-8823-4E4E-B42E-F406C73027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c:v>
                </c:pt>
                <c:pt idx="1">
                  <c:v>1</c:v>
                </c:pt>
                <c:pt idx="2">
                  <c:v>489</c:v>
                </c:pt>
              </c:numCache>
            </c:numRef>
          </c:val>
          <c:extLst>
            <c:ext xmlns:c16="http://schemas.microsoft.com/office/drawing/2014/chart" uri="{C3380CC4-5D6E-409C-BE32-E72D297353CC}">
              <c16:uniqueId val="{00000001-8823-4E4E-B42E-F406C73027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3052</c:v>
                </c:pt>
                <c:pt idx="1">
                  <c:v>2218</c:v>
                </c:pt>
                <c:pt idx="2">
                  <c:v>1900</c:v>
                </c:pt>
              </c:numCache>
            </c:numRef>
          </c:val>
          <c:extLst>
            <c:ext xmlns:c16="http://schemas.microsoft.com/office/drawing/2014/chart" uri="{C3380CC4-5D6E-409C-BE32-E72D297353CC}">
              <c16:uniqueId val="{00000002-8823-4E4E-B42E-F406C73027C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{3796FE8B-7FD0-4299-A706-2B5EC3451D63}</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5C59-4965-B575-5C1E073B974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{3CD4675F-A0AD-40CB-818C-6263A2963B68}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C59-4965-B575-5C1E073B974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{DEB50440-0CF0-44D1-A98E-5C43518E7C1D}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C59-4965-B575-5C1E073B974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{97264F51-82B5-4E34-9347-E38A289C9E7C}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C59-4965-B575-5C1E073B974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{1CA88423-F5B5-46C4-8972-6E8408BCB135}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C59-4965-B575-5C1E073B974E}"/>
                </c:ext>
              </c:extLst>
            </c:dLbl>
            <c:dLbl>
              <c:idx val="8"/>
              <c:layout/>
              <c:tx>
                <c:strRef>
                  <c:f>公会計指標分析・財政指標組合せ分析表!$BX$50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{FE9F5325-95E8-4FE2-820C-A12C59F3E7CA}</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5C59-4965-B575-5C1E073B974E}"/>
                </c:ext>
              </c:extLst>
            </c:dLbl>
            <c:dLbl>
              <c:idx val="16"/>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{3E63A147-9736-47A2-B5F5-AD6D922735C9}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5C59-4965-B575-5C1E073B974E}"/>
                </c:ext>
              </c:extLst>
            </c:dLbl>
            <c:dLbl>
              <c:idx val="24"/>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{57C0A817-F6D3-467A-8264-9C4C3DD9E86D}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5C59-4965-B575-5C1E073B974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{EC10D9EF-C33A-4E3E-970B-E5565A77BF82}</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5C59-4965-B575-5C1E073B974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c:v>
                </c:pt>
                <c:pt idx="8">
                  <c:v>52.8</c:v>
                </c:pt>
                <c:pt idx="16">
                  <c:v>54.2</c:v>
                </c:pt>
                <c:pt idx="24">
                  <c:v>53.1</c:v>
                </c:pt>
              </c:numCache>
            </c:numRef>
          </c:xVal>
          <c:yVal>
            <c:numRef>
              <c:f>公会計指標分析・財政指標組合せ分析表!$BP$51:$DC$51</c:f>
              <c:numCache>
                <c:formatCode>#,##0.0;"▲ "#,##0.0</c:formatCode>
                <c:ptCount val="40"/>
                <c:pt idx="0">
                  <c:v>23.4</c:v>
                </c:pt>
                <c:pt idx="8">
                  <c:v>21.9</c:v>
                </c:pt>
                <c:pt idx="16">
                  <c:v>23.8</c:v>
                </c:pt>
                <c:pt idx="24">
                  <c:v>41.9</c:v>
                </c:pt>
              </c:numCache>
            </c:numRef>
          </c:yVal>
          <c:smooth val="0"/>
          <c:extLst>
            <c:ext xmlns:c16="http://schemas.microsoft.com/office/drawing/2014/chart" uri="{C3380CC4-5D6E-409C-BE32-E72D297353CC}">
              <c16:uniqueId val="{00000009-5C59-4965-B575-5C1E073B974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{8051ED46-208C-4046-BF32-5019745C4F2D}</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5C59-4965-B575-5C1E073B974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{C30208C9-BA41-420E-8C33-BC83EB1994CB}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C59-4965-B575-5C1E073B974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{6196E3D9-C43D-4150-BFE8-9AEB0287C99B}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C59-4965-B575-5C1E073B974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{A298A175-67FE-4D03-A10C-C635F3CB0D0C}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C59-4965-B575-5C1E073B974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{B097CD0E-EDF2-4259-A593-83C8C6661C29}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C59-4965-B575-5C1E073B974E}"/>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{74FEE943-0A0F-4C40-A0C2-9D02D0344CE3}</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5C59-4965-B575-5C1E073B974E}"/>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{47BD112C-3C7C-4E76-980A-C5A66677D2CC}</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5C59-4965-B575-5C1E073B974E}"/>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{954FD983-8961-4763-9D16-6B9A96ADF8A8}</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5C59-4965-B575-5C1E073B974E}"/>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{A0DD7DD7-9843-4918-8461-8DCB9E711BE4}</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5C59-4965-B575-5C1E073B974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60.1</c:v>
                </c:pt>
                <c:pt idx="16">
                  <c:v>61.5</c:v>
                </c:pt>
                <c:pt idx="24">
                  <c:v>63.1</c:v>
                </c:pt>
              </c:numCache>
            </c:numRef>
          </c:xVal>
          <c:yVal>
            <c:numRef>
              <c:f>公会計指標分析・財政指標組合せ分析表!$BP$55:$DC$55</c:f>
              <c:numCache>
                <c:formatCode>#,##0.0;"▲ "#,##0.0</c:formatCode>
                <c:ptCount val="40"/>
                <c:pt idx="0">
                  <c:v>31.9</c:v>
                </c:pt>
                <c:pt idx="8">
                  <c:v>24.2</c:v>
                </c:pt>
                <c:pt idx="16">
                  <c:v>22.1</c:v>
                </c:pt>
                <c:pt idx="24">
                  <c:v>20.399999999999999</c:v>
                </c:pt>
              </c:numCache>
            </c:numRef>
          </c:yVal>
          <c:smooth val="0"/>
          <c:extLst>
            <c:ext xmlns:c16="http://schemas.microsoft.com/office/drawing/2014/chart" uri="{C3380CC4-5D6E-409C-BE32-E72D297353CC}">
              <c16:uniqueId val="{00000013-5C59-4965-B575-5C1E073B974E}"/>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{AE6FF893-1326-44C7-BA96-01A3AE3E2EA8}</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3AD6-4298-BD6D-FA061E03259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{AA013D0D-30AF-41FE-8064-CE2546511D33}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AD6-4298-BD6D-FA061E03259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{1F8C6190-3765-4206-9ABD-3FB0D3BFB180}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AD6-4298-BD6D-FA061E03259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{06531A78-22D4-4DF2-B2B5-80AFF4A43D5C}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AD6-4298-BD6D-FA061E03259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{2158821F-EE4E-4B75-9EBE-FC8465FCDF6B}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AD6-4298-BD6D-FA061E032592}"/>
                </c:ext>
              </c:extLst>
            </c:dLbl>
            <c:dLbl>
              <c:idx val="8"/>
              <c:layout>
                <c:manualLayout>
                  <c:x val="0"/>
                  <c:y val="-4.1172143157064117E-3"/>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{D225E10C-FCF3-4D7A-A859-3C86C39519ED}</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3AD6-4298-BD6D-FA061E032592}"/>
                </c:ext>
              </c:extLst>
            </c:dLbl>
            <c:dLbl>
              <c:idx val="16"/>
              <c:layout>
                <c:manualLayout>
                  <c:x val="0"/>
                  <c:y val="4.1172143157064117E-3"/>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{DE2FB16B-EA59-4647-9D5B-5269E86C4227}</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3AD6-4298-BD6D-FA061E032592}"/>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{777E5A66-2EA7-421D-A634-8DB04145E851}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3AD6-4298-BD6D-FA061E032592}"/>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{DC455DA4-292E-48A2-9C81-7BAB52C6348E}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3AD6-4298-BD6D-FA061E03259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4.0999999999999996</c:v>
                </c:pt>
                <c:pt idx="8">
                  <c:v>3.6</c:v>
                </c:pt>
                <c:pt idx="16">
                  <c:v>3.5</c:v>
                </c:pt>
                <c:pt idx="24">
                  <c:v>3.7</c:v>
                </c:pt>
                <c:pt idx="32">
                  <c:v>3.9</c:v>
                </c:pt>
              </c:numCache>
            </c:numRef>
          </c:xVal>
          <c:yVal>
            <c:numRef>
              <c:f>公会計指標分析・財政指標組合せ分析表!$BP$73:$DC$73</c:f>
              <c:numCache>
                <c:formatCode>#,##0.0;"▲ "#,##0.0</c:formatCode>
                <c:ptCount val="40"/>
                <c:pt idx="0">
                  <c:v>23.4</c:v>
                </c:pt>
                <c:pt idx="8">
                  <c:v>21.9</c:v>
                </c:pt>
                <c:pt idx="16">
                  <c:v>23.8</c:v>
                </c:pt>
                <c:pt idx="24">
                  <c:v>41.9</c:v>
                </c:pt>
                <c:pt idx="32">
                  <c:v>37.200000000000003</c:v>
                </c:pt>
              </c:numCache>
            </c:numRef>
          </c:yVal>
          <c:smooth val="0"/>
          <c:extLst>
            <c:ext xmlns:c16="http://schemas.microsoft.com/office/drawing/2014/chart" uri="{C3380CC4-5D6E-409C-BE32-E72D297353CC}">
              <c16:uniqueId val="{00000009-3AD6-4298-BD6D-FA061E03259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{34DEB2E3-998B-4528-AFAC-0DD96A898B34}</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3AD6-4298-BD6D-FA061E03259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{28B794AB-3E3B-4490-88CF-C41340FC12AC}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AD6-4298-BD6D-FA061E03259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{16B5B611-8CDD-4DB4-9DB9-430D31370ACC}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AD6-4298-BD6D-FA061E03259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{DB317C8B-654B-4A7E-8BD5-DF6B3F6AB2F9}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AD6-4298-BD6D-FA061E03259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{8CA3D3EE-59AC-47AE-AD17-90A305300A93}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AD6-4298-BD6D-FA061E032592}"/>
                </c:ext>
              </c:extLst>
            </c:dLbl>
            <c:dLbl>
              <c:idx val="8"/>
              <c:layout>
                <c:manualLayout>
                  <c:x val="-3.4502318643803015E-2"/>
                  <c:y val="-5.7020241700327524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{7CCC776F-3BB6-4378-A6AB-FD6061FEFCDF}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3AD6-4298-BD6D-FA061E032592}"/>
                </c:ext>
              </c:extLst>
            </c:dLbl>
            <c:dLbl>
              <c:idx val="16"/>
              <c:layout>
                <c:manualLayout>
                  <c:x val="-2.876601570038324E-2"/>
                  <c:y val="-5.9439231403096184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{8B82AF09-597D-4249-B258-F224A6D8984B}</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3AD6-4298-BD6D-FA061E032592}"/>
                </c:ext>
              </c:extLst>
            </c:dLbl>
            <c:dLbl>
              <c:idx val="24"/>
              <c:layout>
                <c:manualLayout>
                  <c:x val="-3.1570342725075584E-2"/>
                  <c:y val="-7.079029691617343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{4965BE42-8E67-4F46-A855-7A327914150D}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3AD6-4298-BD6D-FA061E032592}"/>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{428E6843-F20F-43CD-B97B-5A25BF00D72E}</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3AD6-4298-BD6D-FA061E03259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6.3</c:v>
                </c:pt>
                <c:pt idx="24">
                  <c:v>6.2</c:v>
                </c:pt>
                <c:pt idx="32">
                  <c:v>5.7</c:v>
                </c:pt>
              </c:numCache>
            </c:numRef>
          </c:xVal>
          <c:yVal>
            <c:numRef>
              <c:f>公会計指標分析・財政指標組合せ分析表!$BP$77:$DC$77</c:f>
              <c:numCache>
                <c:formatCode>#,##0.0;"▲ "#,##0.0</c:formatCode>
                <c:ptCount val="40"/>
                <c:pt idx="0">
                  <c:v>31.9</c:v>
                </c:pt>
                <c:pt idx="8">
                  <c:v>24.2</c:v>
                </c:pt>
                <c:pt idx="16">
                  <c:v>22.1</c:v>
                </c:pt>
                <c:pt idx="24">
                  <c:v>20.399999999999999</c:v>
                </c:pt>
                <c:pt idx="32">
                  <c:v>11.2</c:v>
                </c:pt>
              </c:numCache>
            </c:numRef>
          </c:yVal>
          <c:smooth val="0"/>
          <c:extLst>
            <c:ext xmlns:c16="http://schemas.microsoft.com/office/drawing/2014/chart" uri="{C3380CC4-5D6E-409C-BE32-E72D297353CC}">
              <c16:uniqueId val="{00000013-3AD6-4298-BD6D-FA061E032592}"/>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）については、臨時財政対策債等の償還開始などにより増額となっている。</a:t>
          </a:r>
        </a:p>
        <a:p>
          <a:r>
            <a:rPr kumimoji="1" lang="ja-JP" altLang="en-US" sz="1400">
              <a:latin typeface="ＭＳ ゴシック" pitchFamily="49" charset="-128"/>
              <a:ea typeface="ＭＳ ゴシック" pitchFamily="49" charset="-128"/>
            </a:rPr>
            <a:t>　今後は市内公共施設老朽化に伴う改修工事等が見込まれることから、実質公債費比率の動向には注視していくとともに新規事業の実施等について総点検を図り、新規発行の抑制に努める。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満期一括償還による地方債がないため。</a:t>
          </a:r>
          <a:endParaRPr kumimoji="1" lang="ja-JP" altLang="en-US" sz="105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）について、職員の年齢構成の変化による退職手当負担見込額が継続して減少しているものの、臨時財政対策債の発行や新庁舎建設事業に係る起債などにより、地方債現在高が増加している。また、令和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年度からは土地開発公社の用地先行取得に伴い、債務負担行為に基づく支出予定額も大幅な増額となっている。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充当財源額（</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）については、令和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年度から臨時財政対策債の公債費償還算入により、基準財政需要額算入見込額が増加している。一方で、令和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年度に市役所建替工事に伴う基金の取崩によって大きく減少しており、令和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年度は少し改善しているものの、令和元年度と比較して低くなっている。</a:t>
          </a:r>
        </a:p>
        <a:p>
          <a:r>
            <a:rPr kumimoji="1" lang="ja-JP" altLang="en-US" sz="1400">
              <a:latin typeface="ＭＳ ゴシック" pitchFamily="49" charset="-128"/>
              <a:ea typeface="ＭＳ ゴシック" pitchFamily="49" charset="-128"/>
            </a:rPr>
            <a:t>　今後も後世への負担を少しでも軽減するよう、新規事業の実施等について総点検を図り、財政の健全化に努める。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東京都清瀬市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増大する社会保障関係経費等に対する財源不足のため、財政調整基金を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百万円を取り崩したほか、健康センター大規模改修工事等の財源として公共施設整備基金を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個人市民税や固定資産税の増などにより、実質収支が改善し、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百万円を財政調整基金へ、地方交付税の増額補正に伴い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百万円減債基金へ積み立てた。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当市においては、一般財源不足を補うために当初予算で財政調整基金の取り崩しを余儀なくされる状況である。財政調整基金については残高目標を標準財政規模の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して積み立てを行っていく。また、今後は市内公共施設老朽化に伴う改修工事が見込まれることから、行革による歳出削減や、未利用地の売払いによる収入を原資として引き続き公共施設整備基金の積み立てを優先して行な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・緑地保全基金：自然環境の保全育成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・教育基金：教育の振興、児童及び生徒の学力向上、教育環境の拡充</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・まちづくり応援基金：緑地保全、子育て支援、学校教育</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生涯学習、高齢者支援、環境対策等</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新庁舎建設事業等の財源などのために、公共施設整備基金を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百万円取り崩したことなどにより、その他特定目的基金全体としては前年度と比較して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今後は市内公共施設老朽化に伴う改修工事が見込まれることから、行革による歳出削減や、未利用地の売払いによる収入を原資として引き続き公共施設整備基金の積み立てを優先して行なっていく。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年度においては、実質収支が改善ししたことで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百万円を積み立てたものの、増大する社会保障関係経費等に対する財源不足のため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百万円を取り崩したため前年度と比較して、残高は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引き続き災害などへの備えのため、標準財政規模の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％程度を目標に積立てを行う。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年度においては、地方交付税の増額補正に伴い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満期一括償還による地方債もないため、基金の運用益を積立てていく。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74,948
73,640
10.23
38,105,882
35,703,524
2,119,557
16,549,111
21,462,919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8" name="正方形/長方形 37"/>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全体では、類似団体と比較して低い水準となっている。庁舎の建替えは完了したものの、各公共施設の老朽化が進んでいる。老朽化した公共施設を適切に維持していくためには、大規模改修や更新など多額の費用がかかり、限られた財源の中で、現在保有している公共施設を全て維持していくことは困難である。「公共施設個別施設計画」の策定を行い、それを踏まえて令和４年３月に「公共施設等総合管理計画」の改定を行った。今後も計画的な更新・改修に取り組む。</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3" name="テキスト ボックス 52"/>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4" name="直線コネクタ 53"/>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5" name="テキスト ボックス 54"/>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7" name="テキスト ボックス 56"/>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1" name="テキスト ボックス 60"/>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3" name="テキスト ボックス 62"/>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5" name="テキスト ボックス 64"/>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85408</xdr:rowOff>
    </xdr:from>
    <xdr:to>
      <xdr:col>23</xdr:col>
      <xdr:colOff>85090</xdr:colOff>
      <xdr:row>34</xdr:row>
      <xdr:rowOff>60484</xdr:rowOff>
    </xdr:to>
    <xdr:cxnSp macro="">
      <xdr:nvCxnSpPr>
        <xdr:cNvPr id="69" name="直線コネクタ 68"/>
        <xdr:cNvCxnSpPr/>
      </xdr:nvCxnSpPr>
      <xdr:spPr>
        <a:xfrm flipV="1">
          <a:off x="4760595" y="5314633"/>
          <a:ext cx="1270" cy="1346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64311</xdr:rowOff>
    </xdr:from>
    <xdr:ext cx="405111" cy="259045"/>
    <xdr:sp macro="" textlink="">
      <xdr:nvSpPr>
        <xdr:cNvPr id="70" name="有形固定資産減価償却率最小値テキスト"/>
        <xdr:cNvSpPr txBox="1"/>
      </xdr:nvSpPr>
      <xdr:spPr>
        <a:xfrm>
          <a:off x="4813300" y="666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60484</xdr:rowOff>
    </xdr:from>
    <xdr:to>
      <xdr:col>23</xdr:col>
      <xdr:colOff>174625</xdr:colOff>
      <xdr:row>34</xdr:row>
      <xdr:rowOff>60484</xdr:rowOff>
    </xdr:to>
    <xdr:cxnSp macro="">
      <xdr:nvCxnSpPr>
        <xdr:cNvPr id="71" name="直線コネクタ 70"/>
        <xdr:cNvCxnSpPr/>
      </xdr:nvCxnSpPr>
      <xdr:spPr>
        <a:xfrm>
          <a:off x="4673600" y="66613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32085</xdr:rowOff>
    </xdr:from>
    <xdr:ext cx="405111" cy="259045"/>
    <xdr:sp macro="" textlink="">
      <xdr:nvSpPr>
        <xdr:cNvPr id="72" name="有形固定資産減価償却率最大値テキスト"/>
        <xdr:cNvSpPr txBox="1"/>
      </xdr:nvSpPr>
      <xdr:spPr>
        <a:xfrm>
          <a:off x="4813300" y="5089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85408</xdr:rowOff>
    </xdr:from>
    <xdr:to>
      <xdr:col>23</xdr:col>
      <xdr:colOff>174625</xdr:colOff>
      <xdr:row>26</xdr:row>
      <xdr:rowOff>85408</xdr:rowOff>
    </xdr:to>
    <xdr:cxnSp macro="">
      <xdr:nvCxnSpPr>
        <xdr:cNvPr id="73" name="直線コネクタ 72"/>
        <xdr:cNvCxnSpPr/>
      </xdr:nvCxnSpPr>
      <xdr:spPr>
        <a:xfrm>
          <a:off x="4673600" y="531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131462</xdr:rowOff>
    </xdr:from>
    <xdr:ext cx="405111" cy="259045"/>
    <xdr:sp macro="" textlink="">
      <xdr:nvSpPr>
        <xdr:cNvPr id="74" name="有形固定資産減価償却率平均値テキスト"/>
        <xdr:cNvSpPr txBox="1"/>
      </xdr:nvSpPr>
      <xdr:spPr>
        <a:xfrm>
          <a:off x="4813300" y="6046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153035</xdr:rowOff>
    </xdr:from>
    <xdr:to>
      <xdr:col>23</xdr:col>
      <xdr:colOff>136525</xdr:colOff>
      <xdr:row>31</xdr:row>
      <xdr:rowOff>83185</xdr:rowOff>
    </xdr:to>
    <xdr:sp macro="" textlink="">
      <xdr:nvSpPr>
        <xdr:cNvPr id="75" name="フローチャート: 判断 74"/>
        <xdr:cNvSpPr/>
      </xdr:nvSpPr>
      <xdr:spPr>
        <a:xfrm>
          <a:off x="4711700" y="60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150336</xdr:rowOff>
    </xdr:from>
    <xdr:to>
      <xdr:col>19</xdr:col>
      <xdr:colOff>187325</xdr:colOff>
      <xdr:row>31</xdr:row>
      <xdr:rowOff>80486</xdr:rowOff>
    </xdr:to>
    <xdr:sp macro="" textlink="">
      <xdr:nvSpPr>
        <xdr:cNvPr id="76" name="フローチャート: 判断 75"/>
        <xdr:cNvSpPr/>
      </xdr:nvSpPr>
      <xdr:spPr>
        <a:xfrm>
          <a:off x="4000500" y="6065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107156</xdr:rowOff>
    </xdr:from>
    <xdr:to>
      <xdr:col>15</xdr:col>
      <xdr:colOff>187325</xdr:colOff>
      <xdr:row>31</xdr:row>
      <xdr:rowOff>37306</xdr:rowOff>
    </xdr:to>
    <xdr:sp macro="" textlink="">
      <xdr:nvSpPr>
        <xdr:cNvPr id="77" name="フローチャート: 判断 76"/>
        <xdr:cNvSpPr/>
      </xdr:nvSpPr>
      <xdr:spPr>
        <a:xfrm>
          <a:off x="3238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69374</xdr:rowOff>
    </xdr:from>
    <xdr:to>
      <xdr:col>11</xdr:col>
      <xdr:colOff>187325</xdr:colOff>
      <xdr:row>30</xdr:row>
      <xdr:rowOff>170974</xdr:rowOff>
    </xdr:to>
    <xdr:sp macro="" textlink="">
      <xdr:nvSpPr>
        <xdr:cNvPr id="78" name="フローチャート: 判断 77"/>
        <xdr:cNvSpPr/>
      </xdr:nvSpPr>
      <xdr:spPr>
        <a:xfrm>
          <a:off x="2476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50483</xdr:rowOff>
    </xdr:from>
    <xdr:to>
      <xdr:col>7</xdr:col>
      <xdr:colOff>187325</xdr:colOff>
      <xdr:row>30</xdr:row>
      <xdr:rowOff>152083</xdr:rowOff>
    </xdr:to>
    <xdr:sp macro="" textlink="">
      <xdr:nvSpPr>
        <xdr:cNvPr id="79" name="フローチャート: 判断 78"/>
        <xdr:cNvSpPr/>
      </xdr:nvSpPr>
      <xdr:spPr>
        <a:xfrm>
          <a:off x="1714500" y="596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51911</xdr:rowOff>
    </xdr:from>
    <xdr:to>
      <xdr:col>19</xdr:col>
      <xdr:colOff>187325</xdr:colOff>
      <xdr:row>29</xdr:row>
      <xdr:rowOff>153511</xdr:rowOff>
    </xdr:to>
    <xdr:sp macro="" textlink="">
      <xdr:nvSpPr>
        <xdr:cNvPr id="85" name="楕円 84"/>
        <xdr:cNvSpPr/>
      </xdr:nvSpPr>
      <xdr:spPr>
        <a:xfrm>
          <a:off x="4000500" y="579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81597</xdr:rowOff>
    </xdr:from>
    <xdr:to>
      <xdr:col>15</xdr:col>
      <xdr:colOff>187325</xdr:colOff>
      <xdr:row>30</xdr:row>
      <xdr:rowOff>11747</xdr:rowOff>
    </xdr:to>
    <xdr:sp macro="" textlink="">
      <xdr:nvSpPr>
        <xdr:cNvPr id="86" name="楕円 85"/>
        <xdr:cNvSpPr/>
      </xdr:nvSpPr>
      <xdr:spPr>
        <a:xfrm>
          <a:off x="3238500" y="582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102711</xdr:rowOff>
    </xdr:from>
    <xdr:to>
      <xdr:col>19</xdr:col>
      <xdr:colOff>136525</xdr:colOff>
      <xdr:row>29</xdr:row>
      <xdr:rowOff>132397</xdr:rowOff>
    </xdr:to>
    <xdr:cxnSp macro="">
      <xdr:nvCxnSpPr>
        <xdr:cNvPr id="87" name="直線コネクタ 86"/>
        <xdr:cNvCxnSpPr/>
      </xdr:nvCxnSpPr>
      <xdr:spPr>
        <a:xfrm flipV="1">
          <a:off x="3289300" y="5846286"/>
          <a:ext cx="762000" cy="2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43815</xdr:rowOff>
    </xdr:from>
    <xdr:to>
      <xdr:col>11</xdr:col>
      <xdr:colOff>187325</xdr:colOff>
      <xdr:row>29</xdr:row>
      <xdr:rowOff>145415</xdr:rowOff>
    </xdr:to>
    <xdr:sp macro="" textlink="">
      <xdr:nvSpPr>
        <xdr:cNvPr id="88" name="楕円 87"/>
        <xdr:cNvSpPr/>
      </xdr:nvSpPr>
      <xdr:spPr>
        <a:xfrm>
          <a:off x="2476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94615</xdr:rowOff>
    </xdr:from>
    <xdr:to>
      <xdr:col>15</xdr:col>
      <xdr:colOff>136525</xdr:colOff>
      <xdr:row>29</xdr:row>
      <xdr:rowOff>132397</xdr:rowOff>
    </xdr:to>
    <xdr:cxnSp macro="">
      <xdr:nvCxnSpPr>
        <xdr:cNvPr id="89" name="直線コネクタ 88"/>
        <xdr:cNvCxnSpPr/>
      </xdr:nvCxnSpPr>
      <xdr:spPr>
        <a:xfrm>
          <a:off x="2527300" y="5838190"/>
          <a:ext cx="762000" cy="3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90" name="楕円 89"/>
        <xdr:cNvSpPr/>
      </xdr:nvSpPr>
      <xdr:spPr>
        <a:xfrm>
          <a:off x="1714500" y="57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73025</xdr:rowOff>
    </xdr:from>
    <xdr:to>
      <xdr:col>11</xdr:col>
      <xdr:colOff>136525</xdr:colOff>
      <xdr:row>29</xdr:row>
      <xdr:rowOff>94615</xdr:rowOff>
    </xdr:to>
    <xdr:cxnSp macro="">
      <xdr:nvCxnSpPr>
        <xdr:cNvPr id="91" name="直線コネクタ 90"/>
        <xdr:cNvCxnSpPr/>
      </xdr:nvCxnSpPr>
      <xdr:spPr>
        <a:xfrm>
          <a:off x="1765300" y="5816600"/>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71613</xdr:rowOff>
    </xdr:from>
    <xdr:ext cx="405111" cy="259045"/>
    <xdr:sp macro="" textlink="">
      <xdr:nvSpPr>
        <xdr:cNvPr id="92" name="n_1aveValue有形固定資産減価償却率"/>
        <xdr:cNvSpPr txBox="1"/>
      </xdr:nvSpPr>
      <xdr:spPr>
        <a:xfrm>
          <a:off x="3836044" y="615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28433</xdr:rowOff>
    </xdr:from>
    <xdr:ext cx="405111" cy="259045"/>
    <xdr:sp macro="" textlink="">
      <xdr:nvSpPr>
        <xdr:cNvPr id="93" name="n_2aveValue有形固定資産減価償却率"/>
        <xdr:cNvSpPr txBox="1"/>
      </xdr:nvSpPr>
      <xdr:spPr>
        <a:xfrm>
          <a:off x="3086744" y="6114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162101</xdr:rowOff>
    </xdr:from>
    <xdr:ext cx="405111" cy="259045"/>
    <xdr:sp macro="" textlink="">
      <xdr:nvSpPr>
        <xdr:cNvPr id="94" name="n_3aveValue有形固定資産減価償却率"/>
        <xdr:cNvSpPr txBox="1"/>
      </xdr:nvSpPr>
      <xdr:spPr>
        <a:xfrm>
          <a:off x="2324744" y="6077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143210</xdr:rowOff>
    </xdr:from>
    <xdr:ext cx="405111" cy="259045"/>
    <xdr:sp macro="" textlink="">
      <xdr:nvSpPr>
        <xdr:cNvPr id="95" name="n_4aveValue有形固定資産減価償却率"/>
        <xdr:cNvSpPr txBox="1"/>
      </xdr:nvSpPr>
      <xdr:spPr>
        <a:xfrm>
          <a:off x="1562744" y="605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170038</xdr:rowOff>
    </xdr:from>
    <xdr:ext cx="405111" cy="259045"/>
    <xdr:sp macro="" textlink="">
      <xdr:nvSpPr>
        <xdr:cNvPr id="96" name="n_1mainValue有形固定資産減価償却率"/>
        <xdr:cNvSpPr txBox="1"/>
      </xdr:nvSpPr>
      <xdr:spPr>
        <a:xfrm>
          <a:off x="3836044" y="557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28274</xdr:rowOff>
    </xdr:from>
    <xdr:ext cx="405111" cy="259045"/>
    <xdr:sp macro="" textlink="">
      <xdr:nvSpPr>
        <xdr:cNvPr id="97" name="n_2mainValue有形固定資産減価償却率"/>
        <xdr:cNvSpPr txBox="1"/>
      </xdr:nvSpPr>
      <xdr:spPr>
        <a:xfrm>
          <a:off x="3086744" y="560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161942</xdr:rowOff>
    </xdr:from>
    <xdr:ext cx="405111" cy="259045"/>
    <xdr:sp macro="" textlink="">
      <xdr:nvSpPr>
        <xdr:cNvPr id="98" name="n_3mainValue有形固定資産減価償却率"/>
        <xdr:cNvSpPr txBox="1"/>
      </xdr:nvSpPr>
      <xdr:spPr>
        <a:xfrm>
          <a:off x="2324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140352</xdr:rowOff>
    </xdr:from>
    <xdr:ext cx="405111" cy="259045"/>
    <xdr:sp macro="" textlink="">
      <xdr:nvSpPr>
        <xdr:cNvPr id="99" name="n_4mainValue有形固定資産減価償却率"/>
        <xdr:cNvSpPr txBox="1"/>
      </xdr:nvSpPr>
      <xdr:spPr>
        <a:xfrm>
          <a:off x="1562744" y="5541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0" name="正方形/長方形 99"/>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1" name="正方形/長方形 100"/>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2" name="正方形/長方形 101"/>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3" name="正方形/長方形 102"/>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4" name="正方形/長方形 103"/>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5" name="正方形/長方形 104"/>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6" name="正方形/長方形 105"/>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7" name="正方形/長方形 106"/>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8" name="正方形/長方形 107"/>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9" name="正方形/長方形 108"/>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0" name="正方形/長方形 109"/>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1" name="正方形/長方形 110"/>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2" name="テキスト ボックス 111"/>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３年度決算の債務償還比率については、令和２年度と比べ低い数値となったが、依然として類似団体と比較して高い水準となっており、今後も老朽化した公共施設の改修の財源として地方債の発行や基金からの繰入が見込まれるため、公債費の動向等には引き続き注視していく必要がある。</a:t>
          </a:r>
        </a:p>
        <a:p>
          <a:r>
            <a:rPr kumimoji="1" lang="ja-JP" altLang="en-US" sz="1100">
              <a:latin typeface="ＭＳ Ｐゴシック" panose="020B0600070205080204" pitchFamily="50" charset="-128"/>
              <a:ea typeface="ＭＳ Ｐゴシック" panose="020B0600070205080204" pitchFamily="50" charset="-128"/>
            </a:rPr>
            <a:t>　今後とも新規事業の実施等について総点検を図り、財政の健全化を図る。</a:t>
          </a:r>
        </a:p>
      </xdr:txBody>
    </xdr:sp>
    <xdr:clientData/>
  </xdr:twoCellAnchor>
  <xdr:oneCellAnchor>
    <xdr:from>
      <xdr:col>57</xdr:col>
      <xdr:colOff>111125</xdr:colOff>
      <xdr:row>23</xdr:row>
      <xdr:rowOff>47625</xdr:rowOff>
    </xdr:from>
    <xdr:ext cx="349839" cy="225703"/>
    <xdr:sp macro="" textlink="">
      <xdr:nvSpPr>
        <xdr:cNvPr id="113" name="テキスト ボックス 112"/>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4" name="直線コネクタ 113"/>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5" name="テキスト ボックス 114"/>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6" name="直線コネクタ 115"/>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7" name="テキスト ボックス 116"/>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8" name="直線コネクタ 117"/>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9" name="テキスト ボックス 118"/>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0" name="直線コネクタ 119"/>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1" name="テキスト ボックス 120"/>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2" name="直線コネクタ 121"/>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3" name="テキスト ボックス 122"/>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4" name="直線コネクタ 123"/>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5" name="テキスト ボックス 124"/>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6" name="直線コネクタ 125"/>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7" name="テキスト ボックス 126"/>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8" name="直線コネクタ 127"/>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49612</xdr:rowOff>
    </xdr:to>
    <xdr:cxnSp macro="">
      <xdr:nvCxnSpPr>
        <xdr:cNvPr id="130" name="直線コネクタ 129"/>
        <xdr:cNvCxnSpPr/>
      </xdr:nvCxnSpPr>
      <xdr:spPr>
        <a:xfrm flipV="1">
          <a:off x="14793595" y="5261428"/>
          <a:ext cx="1269" cy="1389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53439</xdr:rowOff>
    </xdr:from>
    <xdr:ext cx="469744" cy="259045"/>
    <xdr:sp macro="" textlink="">
      <xdr:nvSpPr>
        <xdr:cNvPr id="131" name="債務償還比率最小値テキスト"/>
        <xdr:cNvSpPr txBox="1"/>
      </xdr:nvSpPr>
      <xdr:spPr>
        <a:xfrm>
          <a:off x="14846300" y="665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49612</xdr:rowOff>
    </xdr:from>
    <xdr:to>
      <xdr:col>76</xdr:col>
      <xdr:colOff>111125</xdr:colOff>
      <xdr:row>34</xdr:row>
      <xdr:rowOff>49612</xdr:rowOff>
    </xdr:to>
    <xdr:cxnSp macro="">
      <xdr:nvCxnSpPr>
        <xdr:cNvPr id="132" name="直線コネクタ 131"/>
        <xdr:cNvCxnSpPr/>
      </xdr:nvCxnSpPr>
      <xdr:spPr>
        <a:xfrm>
          <a:off x="14706600" y="6650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3"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4" name="直線コネクタ 133"/>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19847</xdr:rowOff>
    </xdr:from>
    <xdr:ext cx="469744" cy="259045"/>
    <xdr:sp macro="" textlink="">
      <xdr:nvSpPr>
        <xdr:cNvPr id="135" name="債務償還比率平均値テキスト"/>
        <xdr:cNvSpPr txBox="1"/>
      </xdr:nvSpPr>
      <xdr:spPr>
        <a:xfrm>
          <a:off x="14846300" y="5763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168420</xdr:rowOff>
    </xdr:from>
    <xdr:to>
      <xdr:col>76</xdr:col>
      <xdr:colOff>73025</xdr:colOff>
      <xdr:row>30</xdr:row>
      <xdr:rowOff>98570</xdr:rowOff>
    </xdr:to>
    <xdr:sp macro="" textlink="">
      <xdr:nvSpPr>
        <xdr:cNvPr id="136" name="フローチャート: 判断 135"/>
        <xdr:cNvSpPr/>
      </xdr:nvSpPr>
      <xdr:spPr>
        <a:xfrm>
          <a:off x="147447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85680</xdr:rowOff>
    </xdr:from>
    <xdr:to>
      <xdr:col>72</xdr:col>
      <xdr:colOff>123825</xdr:colOff>
      <xdr:row>32</xdr:row>
      <xdr:rowOff>15830</xdr:rowOff>
    </xdr:to>
    <xdr:sp macro="" textlink="">
      <xdr:nvSpPr>
        <xdr:cNvPr id="137" name="フローチャート: 判断 136"/>
        <xdr:cNvSpPr/>
      </xdr:nvSpPr>
      <xdr:spPr>
        <a:xfrm>
          <a:off x="14033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107116</xdr:rowOff>
    </xdr:from>
    <xdr:to>
      <xdr:col>68</xdr:col>
      <xdr:colOff>123825</xdr:colOff>
      <xdr:row>32</xdr:row>
      <xdr:rowOff>37266</xdr:rowOff>
    </xdr:to>
    <xdr:sp macro="" textlink="">
      <xdr:nvSpPr>
        <xdr:cNvPr id="138" name="フローチャート: 判断 137"/>
        <xdr:cNvSpPr/>
      </xdr:nvSpPr>
      <xdr:spPr>
        <a:xfrm>
          <a:off x="13271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116677</xdr:rowOff>
    </xdr:from>
    <xdr:to>
      <xdr:col>64</xdr:col>
      <xdr:colOff>123825</xdr:colOff>
      <xdr:row>32</xdr:row>
      <xdr:rowOff>46827</xdr:rowOff>
    </xdr:to>
    <xdr:sp macro="" textlink="">
      <xdr:nvSpPr>
        <xdr:cNvPr id="139" name="フローチャート: 判断 138"/>
        <xdr:cNvSpPr/>
      </xdr:nvSpPr>
      <xdr:spPr>
        <a:xfrm>
          <a:off x="12509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898</xdr:rowOff>
    </xdr:from>
    <xdr:to>
      <xdr:col>60</xdr:col>
      <xdr:colOff>123825</xdr:colOff>
      <xdr:row>32</xdr:row>
      <xdr:rowOff>102498</xdr:rowOff>
    </xdr:to>
    <xdr:sp macro="" textlink="">
      <xdr:nvSpPr>
        <xdr:cNvPr id="140" name="フローチャート: 判断 139"/>
        <xdr:cNvSpPr/>
      </xdr:nvSpPr>
      <xdr:spPr>
        <a:xfrm>
          <a:off x="11747500" y="625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1" name="テキスト ボックス 14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2" name="テキスト ボックス 14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3" name="テキスト ボックス 14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4" name="テキスト ボックス 14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5" name="テキスト ボックス 14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8727</xdr:rowOff>
    </xdr:from>
    <xdr:to>
      <xdr:col>76</xdr:col>
      <xdr:colOff>73025</xdr:colOff>
      <xdr:row>31</xdr:row>
      <xdr:rowOff>110327</xdr:rowOff>
    </xdr:to>
    <xdr:sp macro="" textlink="">
      <xdr:nvSpPr>
        <xdr:cNvPr id="146" name="楕円 145"/>
        <xdr:cNvSpPr/>
      </xdr:nvSpPr>
      <xdr:spPr>
        <a:xfrm>
          <a:off x="14744700" y="609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158604</xdr:rowOff>
    </xdr:from>
    <xdr:ext cx="469744" cy="259045"/>
    <xdr:sp macro="" textlink="">
      <xdr:nvSpPr>
        <xdr:cNvPr id="147" name="債務償還比率該当値テキスト"/>
        <xdr:cNvSpPr txBox="1"/>
      </xdr:nvSpPr>
      <xdr:spPr>
        <a:xfrm>
          <a:off x="14846300" y="607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28657</xdr:rowOff>
    </xdr:from>
    <xdr:to>
      <xdr:col>72</xdr:col>
      <xdr:colOff>123825</xdr:colOff>
      <xdr:row>32</xdr:row>
      <xdr:rowOff>130257</xdr:rowOff>
    </xdr:to>
    <xdr:sp macro="" textlink="">
      <xdr:nvSpPr>
        <xdr:cNvPr id="148" name="楕円 147"/>
        <xdr:cNvSpPr/>
      </xdr:nvSpPr>
      <xdr:spPr>
        <a:xfrm>
          <a:off x="14033500" y="628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59527</xdr:rowOff>
    </xdr:from>
    <xdr:to>
      <xdr:col>76</xdr:col>
      <xdr:colOff>22225</xdr:colOff>
      <xdr:row>32</xdr:row>
      <xdr:rowOff>79457</xdr:rowOff>
    </xdr:to>
    <xdr:cxnSp macro="">
      <xdr:nvCxnSpPr>
        <xdr:cNvPr id="149" name="直線コネクタ 148"/>
        <xdr:cNvCxnSpPr/>
      </xdr:nvCxnSpPr>
      <xdr:spPr>
        <a:xfrm flipV="1">
          <a:off x="14084300" y="6146002"/>
          <a:ext cx="711200" cy="191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96665</xdr:rowOff>
    </xdr:from>
    <xdr:to>
      <xdr:col>68</xdr:col>
      <xdr:colOff>123825</xdr:colOff>
      <xdr:row>33</xdr:row>
      <xdr:rowOff>26815</xdr:rowOff>
    </xdr:to>
    <xdr:sp macro="" textlink="">
      <xdr:nvSpPr>
        <xdr:cNvPr id="150" name="楕円 149"/>
        <xdr:cNvSpPr/>
      </xdr:nvSpPr>
      <xdr:spPr>
        <a:xfrm>
          <a:off x="13271500" y="635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79457</xdr:rowOff>
    </xdr:from>
    <xdr:to>
      <xdr:col>72</xdr:col>
      <xdr:colOff>73025</xdr:colOff>
      <xdr:row>32</xdr:row>
      <xdr:rowOff>147465</xdr:rowOff>
    </xdr:to>
    <xdr:cxnSp macro="">
      <xdr:nvCxnSpPr>
        <xdr:cNvPr id="151" name="直線コネクタ 150"/>
        <xdr:cNvCxnSpPr/>
      </xdr:nvCxnSpPr>
      <xdr:spPr>
        <a:xfrm flipV="1">
          <a:off x="13322300" y="6337382"/>
          <a:ext cx="762000" cy="6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128397</xdr:rowOff>
    </xdr:from>
    <xdr:to>
      <xdr:col>64</xdr:col>
      <xdr:colOff>123825</xdr:colOff>
      <xdr:row>32</xdr:row>
      <xdr:rowOff>58547</xdr:rowOff>
    </xdr:to>
    <xdr:sp macro="" textlink="">
      <xdr:nvSpPr>
        <xdr:cNvPr id="152" name="楕円 151"/>
        <xdr:cNvSpPr/>
      </xdr:nvSpPr>
      <xdr:spPr>
        <a:xfrm>
          <a:off x="12509500" y="621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7747</xdr:rowOff>
    </xdr:from>
    <xdr:to>
      <xdr:col>68</xdr:col>
      <xdr:colOff>73025</xdr:colOff>
      <xdr:row>32</xdr:row>
      <xdr:rowOff>147465</xdr:rowOff>
    </xdr:to>
    <xdr:cxnSp macro="">
      <xdr:nvCxnSpPr>
        <xdr:cNvPr id="153" name="直線コネクタ 152"/>
        <xdr:cNvCxnSpPr/>
      </xdr:nvCxnSpPr>
      <xdr:spPr>
        <a:xfrm>
          <a:off x="12560300" y="6265672"/>
          <a:ext cx="762000" cy="13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31859</xdr:rowOff>
    </xdr:from>
    <xdr:to>
      <xdr:col>60</xdr:col>
      <xdr:colOff>123825</xdr:colOff>
      <xdr:row>31</xdr:row>
      <xdr:rowOff>133459</xdr:rowOff>
    </xdr:to>
    <xdr:sp macro="" textlink="">
      <xdr:nvSpPr>
        <xdr:cNvPr id="154" name="楕円 153"/>
        <xdr:cNvSpPr/>
      </xdr:nvSpPr>
      <xdr:spPr>
        <a:xfrm>
          <a:off x="11747500" y="611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82659</xdr:rowOff>
    </xdr:from>
    <xdr:to>
      <xdr:col>64</xdr:col>
      <xdr:colOff>73025</xdr:colOff>
      <xdr:row>32</xdr:row>
      <xdr:rowOff>7747</xdr:rowOff>
    </xdr:to>
    <xdr:cxnSp macro="">
      <xdr:nvCxnSpPr>
        <xdr:cNvPr id="155" name="直線コネクタ 154"/>
        <xdr:cNvCxnSpPr/>
      </xdr:nvCxnSpPr>
      <xdr:spPr>
        <a:xfrm>
          <a:off x="11798300" y="6169134"/>
          <a:ext cx="762000" cy="9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32357</xdr:rowOff>
    </xdr:from>
    <xdr:ext cx="469744" cy="259045"/>
    <xdr:sp macro="" textlink="">
      <xdr:nvSpPr>
        <xdr:cNvPr id="156" name="n_1aveValue債務償還比率"/>
        <xdr:cNvSpPr txBox="1"/>
      </xdr:nvSpPr>
      <xdr:spPr>
        <a:xfrm>
          <a:off x="13836727" y="594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53793</xdr:rowOff>
    </xdr:from>
    <xdr:ext cx="469744" cy="259045"/>
    <xdr:sp macro="" textlink="">
      <xdr:nvSpPr>
        <xdr:cNvPr id="157" name="n_2aveValue債務償還比率"/>
        <xdr:cNvSpPr txBox="1"/>
      </xdr:nvSpPr>
      <xdr:spPr>
        <a:xfrm>
          <a:off x="13087427" y="596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63354</xdr:rowOff>
    </xdr:from>
    <xdr:ext cx="469744" cy="259045"/>
    <xdr:sp macro="" textlink="">
      <xdr:nvSpPr>
        <xdr:cNvPr id="158" name="n_3aveValue債務償還比率"/>
        <xdr:cNvSpPr txBox="1"/>
      </xdr:nvSpPr>
      <xdr:spPr>
        <a:xfrm>
          <a:off x="12325427" y="5978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93625</xdr:rowOff>
    </xdr:from>
    <xdr:ext cx="469744" cy="259045"/>
    <xdr:sp macro="" textlink="">
      <xdr:nvSpPr>
        <xdr:cNvPr id="159" name="n_4aveValue債務償還比率"/>
        <xdr:cNvSpPr txBox="1"/>
      </xdr:nvSpPr>
      <xdr:spPr>
        <a:xfrm>
          <a:off x="11563427" y="635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121384</xdr:rowOff>
    </xdr:from>
    <xdr:ext cx="469744" cy="259045"/>
    <xdr:sp macro="" textlink="">
      <xdr:nvSpPr>
        <xdr:cNvPr id="160" name="n_1mainValue債務償還比率"/>
        <xdr:cNvSpPr txBox="1"/>
      </xdr:nvSpPr>
      <xdr:spPr>
        <a:xfrm>
          <a:off x="13836727" y="637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33</xdr:row>
      <xdr:rowOff>17942</xdr:rowOff>
    </xdr:from>
    <xdr:ext cx="469744" cy="259045"/>
    <xdr:sp macro="" textlink="">
      <xdr:nvSpPr>
        <xdr:cNvPr id="161" name="n_2mainValue債務償還比率"/>
        <xdr:cNvSpPr txBox="1"/>
      </xdr:nvSpPr>
      <xdr:spPr>
        <a:xfrm>
          <a:off x="13087427" y="6447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49674</xdr:rowOff>
    </xdr:from>
    <xdr:ext cx="469744" cy="259045"/>
    <xdr:sp macro="" textlink="">
      <xdr:nvSpPr>
        <xdr:cNvPr id="162" name="n_3mainValue債務償還比率"/>
        <xdr:cNvSpPr txBox="1"/>
      </xdr:nvSpPr>
      <xdr:spPr>
        <a:xfrm>
          <a:off x="12325427" y="6307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149986</xdr:rowOff>
    </xdr:from>
    <xdr:ext cx="469744" cy="259045"/>
    <xdr:sp macro="" textlink="">
      <xdr:nvSpPr>
        <xdr:cNvPr id="163" name="n_4mainValue債務償還比率"/>
        <xdr:cNvSpPr txBox="1"/>
      </xdr:nvSpPr>
      <xdr:spPr>
        <a:xfrm>
          <a:off x="11563427" y="5893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4" name="正方形/長方形 16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5" name="正方形/長方形 16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6" name="テキスト ボックス 16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7" name="テキスト ボックス 16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8" name="テキスト ボックス 16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9" name="テキスト ボックス 16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74,948
73,640
10.23
38,105,882
35,703,524
2,119,557
16,549,111
21,462,919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81099</xdr:rowOff>
    </xdr:to>
    <xdr:cxnSp macro="">
      <xdr:nvCxnSpPr>
        <xdr:cNvPr id="58" name="直線コネクタ 57"/>
        <xdr:cNvCxnSpPr/>
      </xdr:nvCxnSpPr>
      <xdr:spPr>
        <a:xfrm flipV="1">
          <a:off x="4634865" y="5660572"/>
          <a:ext cx="0" cy="1621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84926</xdr:rowOff>
    </xdr:from>
    <xdr:ext cx="405111" cy="259045"/>
    <xdr:sp macro="" textlink="">
      <xdr:nvSpPr>
        <xdr:cNvPr id="59" name="【道路】&#10;有形固定資産減価償却率最小値テキスト"/>
        <xdr:cNvSpPr txBox="1"/>
      </xdr:nvSpPr>
      <xdr:spPr>
        <a:xfrm>
          <a:off x="4673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81099</xdr:rowOff>
    </xdr:from>
    <xdr:to>
      <xdr:col>24</xdr:col>
      <xdr:colOff>152400</xdr:colOff>
      <xdr:row>42</xdr:row>
      <xdr:rowOff>81099</xdr:rowOff>
    </xdr:to>
    <xdr:cxnSp macro="">
      <xdr:nvCxnSpPr>
        <xdr:cNvPr id="60" name="直線コネクタ 59"/>
        <xdr:cNvCxnSpPr/>
      </xdr:nvCxnSpPr>
      <xdr:spPr>
        <a:xfrm>
          <a:off x="4546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157315</xdr:rowOff>
    </xdr:from>
    <xdr:ext cx="405111" cy="259045"/>
    <xdr:sp macro="" textlink="">
      <xdr:nvSpPr>
        <xdr:cNvPr id="63" name="【道路】&#10;有形固定資産減価償却率平均値テキスト"/>
        <xdr:cNvSpPr txBox="1"/>
      </xdr:nvSpPr>
      <xdr:spPr>
        <a:xfrm>
          <a:off x="4673600" y="66724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xdr:cNvSpPr/>
      </xdr:nvSpPr>
      <xdr:spPr>
        <a:xfrm>
          <a:off x="4584700" y="669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144599</xdr:rowOff>
    </xdr:from>
    <xdr:to>
      <xdr:col>20</xdr:col>
      <xdr:colOff>38100</xdr:colOff>
      <xdr:row>39</xdr:row>
      <xdr:rowOff>74749</xdr:rowOff>
    </xdr:to>
    <xdr:sp macro="" textlink="">
      <xdr:nvSpPr>
        <xdr:cNvPr id="65" name="フローチャート: 判断 64"/>
        <xdr:cNvSpPr/>
      </xdr:nvSpPr>
      <xdr:spPr>
        <a:xfrm>
          <a:off x="3746500" y="665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116840</xdr:rowOff>
    </xdr:from>
    <xdr:to>
      <xdr:col>15</xdr:col>
      <xdr:colOff>101600</xdr:colOff>
      <xdr:row>39</xdr:row>
      <xdr:rowOff>46990</xdr:rowOff>
    </xdr:to>
    <xdr:sp macro="" textlink="">
      <xdr:nvSpPr>
        <xdr:cNvPr id="66" name="フローチャート: 判断 65"/>
        <xdr:cNvSpPr/>
      </xdr:nvSpPr>
      <xdr:spPr>
        <a:xfrm>
          <a:off x="2857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95613</xdr:rowOff>
    </xdr:from>
    <xdr:to>
      <xdr:col>10</xdr:col>
      <xdr:colOff>165100</xdr:colOff>
      <xdr:row>39</xdr:row>
      <xdr:rowOff>25763</xdr:rowOff>
    </xdr:to>
    <xdr:sp macro="" textlink="">
      <xdr:nvSpPr>
        <xdr:cNvPr id="67" name="フローチャート: 判断 66"/>
        <xdr:cNvSpPr/>
      </xdr:nvSpPr>
      <xdr:spPr>
        <a:xfrm>
          <a:off x="1968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72753</xdr:rowOff>
    </xdr:from>
    <xdr:to>
      <xdr:col>6</xdr:col>
      <xdr:colOff>38100</xdr:colOff>
      <xdr:row>39</xdr:row>
      <xdr:rowOff>2903</xdr:rowOff>
    </xdr:to>
    <xdr:sp macro="" textlink="">
      <xdr:nvSpPr>
        <xdr:cNvPr id="68" name="フローチャート: 判断 67"/>
        <xdr:cNvSpPr/>
      </xdr:nvSpPr>
      <xdr:spPr>
        <a:xfrm>
          <a:off x="1079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51526</xdr:rowOff>
    </xdr:from>
    <xdr:to>
      <xdr:col>20</xdr:col>
      <xdr:colOff>38100</xdr:colOff>
      <xdr:row>38</xdr:row>
      <xdr:rowOff>153126</xdr:rowOff>
    </xdr:to>
    <xdr:sp macro="" textlink="">
      <xdr:nvSpPr>
        <xdr:cNvPr id="74" name="楕円 73"/>
        <xdr:cNvSpPr/>
      </xdr:nvSpPr>
      <xdr:spPr>
        <a:xfrm>
          <a:off x="3746500" y="656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18869</xdr:rowOff>
    </xdr:from>
    <xdr:to>
      <xdr:col>15</xdr:col>
      <xdr:colOff>101600</xdr:colOff>
      <xdr:row>38</xdr:row>
      <xdr:rowOff>120469</xdr:rowOff>
    </xdr:to>
    <xdr:sp macro="" textlink="">
      <xdr:nvSpPr>
        <xdr:cNvPr id="75" name="楕円 74"/>
        <xdr:cNvSpPr/>
      </xdr:nvSpPr>
      <xdr:spPr>
        <a:xfrm>
          <a:off x="2857500" y="653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69669</xdr:rowOff>
    </xdr:from>
    <xdr:to>
      <xdr:col>19</xdr:col>
      <xdr:colOff>177800</xdr:colOff>
      <xdr:row>38</xdr:row>
      <xdr:rowOff>102326</xdr:rowOff>
    </xdr:to>
    <xdr:cxnSp macro="">
      <xdr:nvCxnSpPr>
        <xdr:cNvPr id="76" name="直線コネクタ 75"/>
        <xdr:cNvCxnSpPr/>
      </xdr:nvCxnSpPr>
      <xdr:spPr>
        <a:xfrm>
          <a:off x="2908300" y="65847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160927</xdr:rowOff>
    </xdr:from>
    <xdr:to>
      <xdr:col>10</xdr:col>
      <xdr:colOff>165100</xdr:colOff>
      <xdr:row>38</xdr:row>
      <xdr:rowOff>91077</xdr:rowOff>
    </xdr:to>
    <xdr:sp macro="" textlink="">
      <xdr:nvSpPr>
        <xdr:cNvPr id="77" name="楕円 76"/>
        <xdr:cNvSpPr/>
      </xdr:nvSpPr>
      <xdr:spPr>
        <a:xfrm>
          <a:off x="1968500" y="650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40277</xdr:rowOff>
    </xdr:from>
    <xdr:to>
      <xdr:col>15</xdr:col>
      <xdr:colOff>50800</xdr:colOff>
      <xdr:row>38</xdr:row>
      <xdr:rowOff>69669</xdr:rowOff>
    </xdr:to>
    <xdr:cxnSp macro="">
      <xdr:nvCxnSpPr>
        <xdr:cNvPr id="78" name="直線コネクタ 77"/>
        <xdr:cNvCxnSpPr/>
      </xdr:nvCxnSpPr>
      <xdr:spPr>
        <a:xfrm>
          <a:off x="2019300" y="65553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129903</xdr:rowOff>
    </xdr:from>
    <xdr:to>
      <xdr:col>6</xdr:col>
      <xdr:colOff>38100</xdr:colOff>
      <xdr:row>38</xdr:row>
      <xdr:rowOff>60053</xdr:rowOff>
    </xdr:to>
    <xdr:sp macro="" textlink="">
      <xdr:nvSpPr>
        <xdr:cNvPr id="79" name="楕円 78"/>
        <xdr:cNvSpPr/>
      </xdr:nvSpPr>
      <xdr:spPr>
        <a:xfrm>
          <a:off x="10795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9253</xdr:rowOff>
    </xdr:from>
    <xdr:to>
      <xdr:col>10</xdr:col>
      <xdr:colOff>114300</xdr:colOff>
      <xdr:row>38</xdr:row>
      <xdr:rowOff>40277</xdr:rowOff>
    </xdr:to>
    <xdr:cxnSp macro="">
      <xdr:nvCxnSpPr>
        <xdr:cNvPr id="80" name="直線コネクタ 79"/>
        <xdr:cNvCxnSpPr/>
      </xdr:nvCxnSpPr>
      <xdr:spPr>
        <a:xfrm>
          <a:off x="1130300" y="652435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65876</xdr:rowOff>
    </xdr:from>
    <xdr:ext cx="405111" cy="259045"/>
    <xdr:sp macro="" textlink="">
      <xdr:nvSpPr>
        <xdr:cNvPr id="81" name="n_1aveValue【道路】&#10;有形固定資産減価償却率"/>
        <xdr:cNvSpPr txBox="1"/>
      </xdr:nvSpPr>
      <xdr:spPr>
        <a:xfrm>
          <a:off x="3582044" y="675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38117</xdr:rowOff>
    </xdr:from>
    <xdr:ext cx="405111" cy="259045"/>
    <xdr:sp macro="" textlink="">
      <xdr:nvSpPr>
        <xdr:cNvPr id="82" name="n_2aveValue【道路】&#10;有形固定資産減価償却率"/>
        <xdr:cNvSpPr txBox="1"/>
      </xdr:nvSpPr>
      <xdr:spPr>
        <a:xfrm>
          <a:off x="2705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16890</xdr:rowOff>
    </xdr:from>
    <xdr:ext cx="405111" cy="259045"/>
    <xdr:sp macro="" textlink="">
      <xdr:nvSpPr>
        <xdr:cNvPr id="83" name="n_3aveValue【道路】&#10;有形固定資産減価償却率"/>
        <xdr:cNvSpPr txBox="1"/>
      </xdr:nvSpPr>
      <xdr:spPr>
        <a:xfrm>
          <a:off x="1816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165480</xdr:rowOff>
    </xdr:from>
    <xdr:ext cx="405111" cy="259045"/>
    <xdr:sp macro="" textlink="">
      <xdr:nvSpPr>
        <xdr:cNvPr id="84" name="n_4aveValue【道路】&#10;有形固定資産減価償却率"/>
        <xdr:cNvSpPr txBox="1"/>
      </xdr:nvSpPr>
      <xdr:spPr>
        <a:xfrm>
          <a:off x="9277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169653</xdr:rowOff>
    </xdr:from>
    <xdr:ext cx="405111" cy="259045"/>
    <xdr:sp macro="" textlink="">
      <xdr:nvSpPr>
        <xdr:cNvPr id="85" name="n_1mainValue【道路】&#10;有形固定資産減価償却率"/>
        <xdr:cNvSpPr txBox="1"/>
      </xdr:nvSpPr>
      <xdr:spPr>
        <a:xfrm>
          <a:off x="3582044" y="6341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136996</xdr:rowOff>
    </xdr:from>
    <xdr:ext cx="405111" cy="259045"/>
    <xdr:sp macro="" textlink="">
      <xdr:nvSpPr>
        <xdr:cNvPr id="86" name="n_2mainValue【道路】&#10;有形固定資産減価償却率"/>
        <xdr:cNvSpPr txBox="1"/>
      </xdr:nvSpPr>
      <xdr:spPr>
        <a:xfrm>
          <a:off x="2705744" y="6309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107604</xdr:rowOff>
    </xdr:from>
    <xdr:ext cx="405111" cy="259045"/>
    <xdr:sp macro="" textlink="">
      <xdr:nvSpPr>
        <xdr:cNvPr id="87" name="n_3mainValue【道路】&#10;有形固定資産減価償却率"/>
        <xdr:cNvSpPr txBox="1"/>
      </xdr:nvSpPr>
      <xdr:spPr>
        <a:xfrm>
          <a:off x="1816744" y="627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76580</xdr:rowOff>
    </xdr:from>
    <xdr:ext cx="405111" cy="259045"/>
    <xdr:sp macro="" textlink="">
      <xdr:nvSpPr>
        <xdr:cNvPr id="88" name="n_4mainValue【道路】&#10;有形固定資産減価償却率"/>
        <xdr:cNvSpPr txBox="1"/>
      </xdr:nvSpPr>
      <xdr:spPr>
        <a:xfrm>
          <a:off x="9277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99632</xdr:rowOff>
    </xdr:from>
    <xdr:to>
      <xdr:col>54</xdr:col>
      <xdr:colOff>189865</xdr:colOff>
      <xdr:row>41</xdr:row>
      <xdr:rowOff>155486</xdr:rowOff>
    </xdr:to>
    <xdr:cxnSp macro="">
      <xdr:nvCxnSpPr>
        <xdr:cNvPr id="112" name="直線コネクタ 111"/>
        <xdr:cNvCxnSpPr/>
      </xdr:nvCxnSpPr>
      <xdr:spPr>
        <a:xfrm flipV="1">
          <a:off x="10476865" y="5928932"/>
          <a:ext cx="0" cy="1256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159313</xdr:rowOff>
    </xdr:from>
    <xdr:ext cx="469744" cy="259045"/>
    <xdr:sp macro="" textlink="">
      <xdr:nvSpPr>
        <xdr:cNvPr id="113" name="【道路】&#10;一人当たり延長最小値テキスト"/>
        <xdr:cNvSpPr txBox="1"/>
      </xdr:nvSpPr>
      <xdr:spPr>
        <a:xfrm>
          <a:off x="10515600" y="718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155486</xdr:rowOff>
    </xdr:from>
    <xdr:to>
      <xdr:col>55</xdr:col>
      <xdr:colOff>88900</xdr:colOff>
      <xdr:row>41</xdr:row>
      <xdr:rowOff>155486</xdr:rowOff>
    </xdr:to>
    <xdr:cxnSp macro="">
      <xdr:nvCxnSpPr>
        <xdr:cNvPr id="114" name="直線コネクタ 113"/>
        <xdr:cNvCxnSpPr/>
      </xdr:nvCxnSpPr>
      <xdr:spPr>
        <a:xfrm>
          <a:off x="10388600" y="718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46309</xdr:rowOff>
    </xdr:from>
    <xdr:ext cx="534377" cy="259045"/>
    <xdr:sp macro="" textlink="">
      <xdr:nvSpPr>
        <xdr:cNvPr id="115" name="【道路】&#10;一人当たり延長最大値テキスト"/>
        <xdr:cNvSpPr txBox="1"/>
      </xdr:nvSpPr>
      <xdr:spPr>
        <a:xfrm>
          <a:off x="10515600" y="570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99632</xdr:rowOff>
    </xdr:from>
    <xdr:to>
      <xdr:col>55</xdr:col>
      <xdr:colOff>88900</xdr:colOff>
      <xdr:row>34</xdr:row>
      <xdr:rowOff>99632</xdr:rowOff>
    </xdr:to>
    <xdr:cxnSp macro="">
      <xdr:nvCxnSpPr>
        <xdr:cNvPr id="116" name="直線コネクタ 115"/>
        <xdr:cNvCxnSpPr/>
      </xdr:nvCxnSpPr>
      <xdr:spPr>
        <a:xfrm>
          <a:off x="10388600" y="5928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12743</xdr:rowOff>
    </xdr:from>
    <xdr:ext cx="469744" cy="259045"/>
    <xdr:sp macro="" textlink="">
      <xdr:nvSpPr>
        <xdr:cNvPr id="117" name="【道路】&#10;一人当たり延長平均値テキスト"/>
        <xdr:cNvSpPr txBox="1"/>
      </xdr:nvSpPr>
      <xdr:spPr>
        <a:xfrm>
          <a:off x="10515600" y="68707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34316</xdr:rowOff>
    </xdr:from>
    <xdr:to>
      <xdr:col>55</xdr:col>
      <xdr:colOff>50800</xdr:colOff>
      <xdr:row>40</xdr:row>
      <xdr:rowOff>135916</xdr:rowOff>
    </xdr:to>
    <xdr:sp macro="" textlink="">
      <xdr:nvSpPr>
        <xdr:cNvPr id="118" name="フローチャート: 判断 117"/>
        <xdr:cNvSpPr/>
      </xdr:nvSpPr>
      <xdr:spPr>
        <a:xfrm>
          <a:off x="10426700" y="689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49936</xdr:rowOff>
    </xdr:from>
    <xdr:to>
      <xdr:col>50</xdr:col>
      <xdr:colOff>165100</xdr:colOff>
      <xdr:row>40</xdr:row>
      <xdr:rowOff>151536</xdr:rowOff>
    </xdr:to>
    <xdr:sp macro="" textlink="">
      <xdr:nvSpPr>
        <xdr:cNvPr id="119" name="フローチャート: 判断 118"/>
        <xdr:cNvSpPr/>
      </xdr:nvSpPr>
      <xdr:spPr>
        <a:xfrm>
          <a:off x="95885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49899</xdr:rowOff>
    </xdr:from>
    <xdr:to>
      <xdr:col>46</xdr:col>
      <xdr:colOff>38100</xdr:colOff>
      <xdr:row>40</xdr:row>
      <xdr:rowOff>151499</xdr:rowOff>
    </xdr:to>
    <xdr:sp macro="" textlink="">
      <xdr:nvSpPr>
        <xdr:cNvPr id="120" name="フローチャート: 判断 119"/>
        <xdr:cNvSpPr/>
      </xdr:nvSpPr>
      <xdr:spPr>
        <a:xfrm>
          <a:off x="8699500" y="690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55499</xdr:rowOff>
    </xdr:from>
    <xdr:to>
      <xdr:col>41</xdr:col>
      <xdr:colOff>101600</xdr:colOff>
      <xdr:row>40</xdr:row>
      <xdr:rowOff>157099</xdr:rowOff>
    </xdr:to>
    <xdr:sp macro="" textlink="">
      <xdr:nvSpPr>
        <xdr:cNvPr id="121" name="フローチャート: 判断 120"/>
        <xdr:cNvSpPr/>
      </xdr:nvSpPr>
      <xdr:spPr>
        <a:xfrm>
          <a:off x="7810500" y="691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54356</xdr:rowOff>
    </xdr:from>
    <xdr:to>
      <xdr:col>36</xdr:col>
      <xdr:colOff>165100</xdr:colOff>
      <xdr:row>40</xdr:row>
      <xdr:rowOff>155956</xdr:rowOff>
    </xdr:to>
    <xdr:sp macro="" textlink="">
      <xdr:nvSpPr>
        <xdr:cNvPr id="122" name="フローチャート: 判断 121"/>
        <xdr:cNvSpPr/>
      </xdr:nvSpPr>
      <xdr:spPr>
        <a:xfrm>
          <a:off x="6921500" y="69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69482</xdr:rowOff>
    </xdr:from>
    <xdr:to>
      <xdr:col>50</xdr:col>
      <xdr:colOff>165100</xdr:colOff>
      <xdr:row>41</xdr:row>
      <xdr:rowOff>171082</xdr:rowOff>
    </xdr:to>
    <xdr:sp macro="" textlink="">
      <xdr:nvSpPr>
        <xdr:cNvPr id="128" name="楕円 127"/>
        <xdr:cNvSpPr/>
      </xdr:nvSpPr>
      <xdr:spPr>
        <a:xfrm>
          <a:off x="9588500" y="709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69177</xdr:rowOff>
    </xdr:from>
    <xdr:to>
      <xdr:col>46</xdr:col>
      <xdr:colOff>38100</xdr:colOff>
      <xdr:row>41</xdr:row>
      <xdr:rowOff>170777</xdr:rowOff>
    </xdr:to>
    <xdr:sp macro="" textlink="">
      <xdr:nvSpPr>
        <xdr:cNvPr id="129" name="楕円 128"/>
        <xdr:cNvSpPr/>
      </xdr:nvSpPr>
      <xdr:spPr>
        <a:xfrm>
          <a:off x="8699500" y="709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119977</xdr:rowOff>
    </xdr:from>
    <xdr:to>
      <xdr:col>50</xdr:col>
      <xdr:colOff>114300</xdr:colOff>
      <xdr:row>41</xdr:row>
      <xdr:rowOff>120282</xdr:rowOff>
    </xdr:to>
    <xdr:cxnSp macro="">
      <xdr:nvCxnSpPr>
        <xdr:cNvPr id="130" name="直線コネクタ 129"/>
        <xdr:cNvCxnSpPr/>
      </xdr:nvCxnSpPr>
      <xdr:spPr>
        <a:xfrm>
          <a:off x="8750300" y="7149427"/>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69786</xdr:rowOff>
    </xdr:from>
    <xdr:to>
      <xdr:col>41</xdr:col>
      <xdr:colOff>101600</xdr:colOff>
      <xdr:row>41</xdr:row>
      <xdr:rowOff>171386</xdr:rowOff>
    </xdr:to>
    <xdr:sp macro="" textlink="">
      <xdr:nvSpPr>
        <xdr:cNvPr id="131" name="楕円 130"/>
        <xdr:cNvSpPr/>
      </xdr:nvSpPr>
      <xdr:spPr>
        <a:xfrm>
          <a:off x="7810500" y="709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119977</xdr:rowOff>
    </xdr:from>
    <xdr:to>
      <xdr:col>45</xdr:col>
      <xdr:colOff>177800</xdr:colOff>
      <xdr:row>41</xdr:row>
      <xdr:rowOff>120586</xdr:rowOff>
    </xdr:to>
    <xdr:cxnSp macro="">
      <xdr:nvCxnSpPr>
        <xdr:cNvPr id="132" name="直線コネクタ 131"/>
        <xdr:cNvCxnSpPr/>
      </xdr:nvCxnSpPr>
      <xdr:spPr>
        <a:xfrm flipV="1">
          <a:off x="7861300" y="7149427"/>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70244</xdr:rowOff>
    </xdr:from>
    <xdr:to>
      <xdr:col>36</xdr:col>
      <xdr:colOff>165100</xdr:colOff>
      <xdr:row>42</xdr:row>
      <xdr:rowOff>394</xdr:rowOff>
    </xdr:to>
    <xdr:sp macro="" textlink="">
      <xdr:nvSpPr>
        <xdr:cNvPr id="133" name="楕円 132"/>
        <xdr:cNvSpPr/>
      </xdr:nvSpPr>
      <xdr:spPr>
        <a:xfrm>
          <a:off x="6921500" y="709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120586</xdr:rowOff>
    </xdr:from>
    <xdr:to>
      <xdr:col>41</xdr:col>
      <xdr:colOff>50800</xdr:colOff>
      <xdr:row>41</xdr:row>
      <xdr:rowOff>121044</xdr:rowOff>
    </xdr:to>
    <xdr:cxnSp macro="">
      <xdr:nvCxnSpPr>
        <xdr:cNvPr id="134" name="直線コネクタ 133"/>
        <xdr:cNvCxnSpPr/>
      </xdr:nvCxnSpPr>
      <xdr:spPr>
        <a:xfrm flipV="1">
          <a:off x="6972300" y="7150036"/>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168063</xdr:rowOff>
    </xdr:from>
    <xdr:ext cx="469744" cy="259045"/>
    <xdr:sp macro="" textlink="">
      <xdr:nvSpPr>
        <xdr:cNvPr id="135" name="n_1aveValue【道路】&#10;一人当たり延長"/>
        <xdr:cNvSpPr txBox="1"/>
      </xdr:nvSpPr>
      <xdr:spPr>
        <a:xfrm>
          <a:off x="9391727" y="668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168026</xdr:rowOff>
    </xdr:from>
    <xdr:ext cx="469744" cy="259045"/>
    <xdr:sp macro="" textlink="">
      <xdr:nvSpPr>
        <xdr:cNvPr id="136" name="n_2aveValue【道路】&#10;一人当たり延長"/>
        <xdr:cNvSpPr txBox="1"/>
      </xdr:nvSpPr>
      <xdr:spPr>
        <a:xfrm>
          <a:off x="8515427" y="668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2176</xdr:rowOff>
    </xdr:from>
    <xdr:ext cx="469744" cy="259045"/>
    <xdr:sp macro="" textlink="">
      <xdr:nvSpPr>
        <xdr:cNvPr id="137" name="n_3aveValue【道路】&#10;一人当たり延長"/>
        <xdr:cNvSpPr txBox="1"/>
      </xdr:nvSpPr>
      <xdr:spPr>
        <a:xfrm>
          <a:off x="7626427" y="6688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1033</xdr:rowOff>
    </xdr:from>
    <xdr:ext cx="469744" cy="259045"/>
    <xdr:sp macro="" textlink="">
      <xdr:nvSpPr>
        <xdr:cNvPr id="138" name="n_4aveValue【道路】&#10;一人当たり延長"/>
        <xdr:cNvSpPr txBox="1"/>
      </xdr:nvSpPr>
      <xdr:spPr>
        <a:xfrm>
          <a:off x="6737427"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162209</xdr:rowOff>
    </xdr:from>
    <xdr:ext cx="469744" cy="259045"/>
    <xdr:sp macro="" textlink="">
      <xdr:nvSpPr>
        <xdr:cNvPr id="139" name="n_1mainValue【道路】&#10;一人当たり延長"/>
        <xdr:cNvSpPr txBox="1"/>
      </xdr:nvSpPr>
      <xdr:spPr>
        <a:xfrm>
          <a:off x="9391727" y="719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161904</xdr:rowOff>
    </xdr:from>
    <xdr:ext cx="469744" cy="259045"/>
    <xdr:sp macro="" textlink="">
      <xdr:nvSpPr>
        <xdr:cNvPr id="140" name="n_2mainValue【道路】&#10;一人当たり延長"/>
        <xdr:cNvSpPr txBox="1"/>
      </xdr:nvSpPr>
      <xdr:spPr>
        <a:xfrm>
          <a:off x="8515427" y="7191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162513</xdr:rowOff>
    </xdr:from>
    <xdr:ext cx="469744" cy="259045"/>
    <xdr:sp macro="" textlink="">
      <xdr:nvSpPr>
        <xdr:cNvPr id="141" name="n_3mainValue【道路】&#10;一人当たり延長"/>
        <xdr:cNvSpPr txBox="1"/>
      </xdr:nvSpPr>
      <xdr:spPr>
        <a:xfrm>
          <a:off x="7626427" y="719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162971</xdr:rowOff>
    </xdr:from>
    <xdr:ext cx="469744" cy="259045"/>
    <xdr:sp macro="" textlink="">
      <xdr:nvSpPr>
        <xdr:cNvPr id="142" name="n_4mainValue【道路】&#10;一人当たり延長"/>
        <xdr:cNvSpPr txBox="1"/>
      </xdr:nvSpPr>
      <xdr:spPr>
        <a:xfrm>
          <a:off x="6737427" y="719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4" name="直線コネクタ 153"/>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5" name="テキスト ボックス 154"/>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6" name="直線コネクタ 155"/>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7" name="テキスト ボックス 156"/>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8" name="直線コネクタ 157"/>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9" name="テキスト ボックス 158"/>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0" name="直線コネクタ 159"/>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1" name="テキスト ボックス 160"/>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2" name="直線コネクタ 161"/>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3" name="テキスト ボックス 162"/>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4" name="直線コネクタ 163"/>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5" name="テキスト ボックス 164"/>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9797</xdr:rowOff>
    </xdr:from>
    <xdr:to>
      <xdr:col>24</xdr:col>
      <xdr:colOff>62865</xdr:colOff>
      <xdr:row>63</xdr:row>
      <xdr:rowOff>164919</xdr:rowOff>
    </xdr:to>
    <xdr:cxnSp macro="">
      <xdr:nvCxnSpPr>
        <xdr:cNvPr id="168" name="直線コネクタ 167"/>
        <xdr:cNvCxnSpPr/>
      </xdr:nvCxnSpPr>
      <xdr:spPr>
        <a:xfrm flipV="1">
          <a:off x="4634865" y="9610997"/>
          <a:ext cx="0" cy="1355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168746</xdr:rowOff>
    </xdr:from>
    <xdr:ext cx="405111" cy="259045"/>
    <xdr:sp macro="" textlink="">
      <xdr:nvSpPr>
        <xdr:cNvPr id="169" name="【橋りょう・トンネル】&#10;有形固定資産減価償却率最小値テキスト"/>
        <xdr:cNvSpPr txBox="1"/>
      </xdr:nvSpPr>
      <xdr:spPr>
        <a:xfrm>
          <a:off x="4673600" y="1097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164919</xdr:rowOff>
    </xdr:from>
    <xdr:to>
      <xdr:col>24</xdr:col>
      <xdr:colOff>152400</xdr:colOff>
      <xdr:row>63</xdr:row>
      <xdr:rowOff>164919</xdr:rowOff>
    </xdr:to>
    <xdr:cxnSp macro="">
      <xdr:nvCxnSpPr>
        <xdr:cNvPr id="170" name="直線コネクタ 169"/>
        <xdr:cNvCxnSpPr/>
      </xdr:nvCxnSpPr>
      <xdr:spPr>
        <a:xfrm>
          <a:off x="4546600" y="1096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127924</xdr:rowOff>
    </xdr:from>
    <xdr:ext cx="340478" cy="259045"/>
    <xdr:sp macro="" textlink="">
      <xdr:nvSpPr>
        <xdr:cNvPr id="171" name="【橋りょう・トンネル】&#10;有形固定資産減価償却率最大値テキスト"/>
        <xdr:cNvSpPr txBox="1"/>
      </xdr:nvSpPr>
      <xdr:spPr>
        <a:xfrm>
          <a:off x="4673600" y="93862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9797</xdr:rowOff>
    </xdr:from>
    <xdr:to>
      <xdr:col>24</xdr:col>
      <xdr:colOff>152400</xdr:colOff>
      <xdr:row>56</xdr:row>
      <xdr:rowOff>9797</xdr:rowOff>
    </xdr:to>
    <xdr:cxnSp macro="">
      <xdr:nvCxnSpPr>
        <xdr:cNvPr id="172" name="直線コネクタ 171"/>
        <xdr:cNvCxnSpPr/>
      </xdr:nvCxnSpPr>
      <xdr:spPr>
        <a:xfrm>
          <a:off x="4546600" y="9610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113773</xdr:rowOff>
    </xdr:from>
    <xdr:ext cx="405111" cy="259045"/>
    <xdr:sp macro="" textlink="">
      <xdr:nvSpPr>
        <xdr:cNvPr id="173" name="【橋りょう・トンネル】&#10;有形固定資産減価償却率平均値テキスト"/>
        <xdr:cNvSpPr txBox="1"/>
      </xdr:nvSpPr>
      <xdr:spPr>
        <a:xfrm>
          <a:off x="4673600" y="104007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135346</xdr:rowOff>
    </xdr:from>
    <xdr:to>
      <xdr:col>24</xdr:col>
      <xdr:colOff>114300</xdr:colOff>
      <xdr:row>61</xdr:row>
      <xdr:rowOff>65496</xdr:rowOff>
    </xdr:to>
    <xdr:sp macro="" textlink="">
      <xdr:nvSpPr>
        <xdr:cNvPr id="174" name="フローチャート: 判断 173"/>
        <xdr:cNvSpPr/>
      </xdr:nvSpPr>
      <xdr:spPr>
        <a:xfrm>
          <a:off x="45847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75" name="フローチャート: 判断 174"/>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83094</xdr:rowOff>
    </xdr:from>
    <xdr:to>
      <xdr:col>15</xdr:col>
      <xdr:colOff>101600</xdr:colOff>
      <xdr:row>61</xdr:row>
      <xdr:rowOff>13244</xdr:rowOff>
    </xdr:to>
    <xdr:sp macro="" textlink="">
      <xdr:nvSpPr>
        <xdr:cNvPr id="176" name="フローチャート: 判断 175"/>
        <xdr:cNvSpPr/>
      </xdr:nvSpPr>
      <xdr:spPr>
        <a:xfrm>
          <a:off x="2857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61867</xdr:rowOff>
    </xdr:from>
    <xdr:to>
      <xdr:col>10</xdr:col>
      <xdr:colOff>165100</xdr:colOff>
      <xdr:row>60</xdr:row>
      <xdr:rowOff>163467</xdr:rowOff>
    </xdr:to>
    <xdr:sp macro="" textlink="">
      <xdr:nvSpPr>
        <xdr:cNvPr id="177" name="フローチャート: 判断 176"/>
        <xdr:cNvSpPr/>
      </xdr:nvSpPr>
      <xdr:spPr>
        <a:xfrm>
          <a:off x="1968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35741</xdr:rowOff>
    </xdr:from>
    <xdr:to>
      <xdr:col>6</xdr:col>
      <xdr:colOff>38100</xdr:colOff>
      <xdr:row>60</xdr:row>
      <xdr:rowOff>137341</xdr:rowOff>
    </xdr:to>
    <xdr:sp macro="" textlink="">
      <xdr:nvSpPr>
        <xdr:cNvPr id="178" name="フローチャート: 判断 177"/>
        <xdr:cNvSpPr/>
      </xdr:nvSpPr>
      <xdr:spPr>
        <a:xfrm>
          <a:off x="1079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55335</xdr:rowOff>
    </xdr:from>
    <xdr:to>
      <xdr:col>20</xdr:col>
      <xdr:colOff>38100</xdr:colOff>
      <xdr:row>59</xdr:row>
      <xdr:rowOff>156935</xdr:rowOff>
    </xdr:to>
    <xdr:sp macro="" textlink="">
      <xdr:nvSpPr>
        <xdr:cNvPr id="184" name="楕円 183"/>
        <xdr:cNvSpPr/>
      </xdr:nvSpPr>
      <xdr:spPr>
        <a:xfrm>
          <a:off x="3746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60234</xdr:rowOff>
    </xdr:from>
    <xdr:to>
      <xdr:col>15</xdr:col>
      <xdr:colOff>101600</xdr:colOff>
      <xdr:row>59</xdr:row>
      <xdr:rowOff>161834</xdr:rowOff>
    </xdr:to>
    <xdr:sp macro="" textlink="">
      <xdr:nvSpPr>
        <xdr:cNvPr id="185" name="楕円 184"/>
        <xdr:cNvSpPr/>
      </xdr:nvSpPr>
      <xdr:spPr>
        <a:xfrm>
          <a:off x="2857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106135</xdr:rowOff>
    </xdr:from>
    <xdr:to>
      <xdr:col>19</xdr:col>
      <xdr:colOff>177800</xdr:colOff>
      <xdr:row>59</xdr:row>
      <xdr:rowOff>111034</xdr:rowOff>
    </xdr:to>
    <xdr:cxnSp macro="">
      <xdr:nvCxnSpPr>
        <xdr:cNvPr id="186" name="直線コネクタ 185"/>
        <xdr:cNvCxnSpPr/>
      </xdr:nvCxnSpPr>
      <xdr:spPr>
        <a:xfrm flipV="1">
          <a:off x="2908300" y="10221685"/>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163104</xdr:rowOff>
    </xdr:from>
    <xdr:to>
      <xdr:col>10</xdr:col>
      <xdr:colOff>165100</xdr:colOff>
      <xdr:row>60</xdr:row>
      <xdr:rowOff>93254</xdr:rowOff>
    </xdr:to>
    <xdr:sp macro="" textlink="">
      <xdr:nvSpPr>
        <xdr:cNvPr id="187" name="楕円 186"/>
        <xdr:cNvSpPr/>
      </xdr:nvSpPr>
      <xdr:spPr>
        <a:xfrm>
          <a:off x="1968500" y="1027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111034</xdr:rowOff>
    </xdr:from>
    <xdr:to>
      <xdr:col>15</xdr:col>
      <xdr:colOff>50800</xdr:colOff>
      <xdr:row>60</xdr:row>
      <xdr:rowOff>42454</xdr:rowOff>
    </xdr:to>
    <xdr:cxnSp macro="">
      <xdr:nvCxnSpPr>
        <xdr:cNvPr id="188" name="直線コネクタ 187"/>
        <xdr:cNvCxnSpPr/>
      </xdr:nvCxnSpPr>
      <xdr:spPr>
        <a:xfrm flipV="1">
          <a:off x="2019300" y="10226584"/>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105954</xdr:rowOff>
    </xdr:from>
    <xdr:to>
      <xdr:col>6</xdr:col>
      <xdr:colOff>38100</xdr:colOff>
      <xdr:row>60</xdr:row>
      <xdr:rowOff>36104</xdr:rowOff>
    </xdr:to>
    <xdr:sp macro="" textlink="">
      <xdr:nvSpPr>
        <xdr:cNvPr id="189" name="楕円 188"/>
        <xdr:cNvSpPr/>
      </xdr:nvSpPr>
      <xdr:spPr>
        <a:xfrm>
          <a:off x="1079500" y="1022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156754</xdr:rowOff>
    </xdr:from>
    <xdr:to>
      <xdr:col>10</xdr:col>
      <xdr:colOff>114300</xdr:colOff>
      <xdr:row>60</xdr:row>
      <xdr:rowOff>42454</xdr:rowOff>
    </xdr:to>
    <xdr:cxnSp macro="">
      <xdr:nvCxnSpPr>
        <xdr:cNvPr id="190" name="直線コネクタ 189"/>
        <xdr:cNvCxnSpPr/>
      </xdr:nvCxnSpPr>
      <xdr:spPr>
        <a:xfrm>
          <a:off x="1130300" y="1027230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191" name="n_1aveValue【橋りょう・トンネル】&#10;有形固定資産減価償却率"/>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4371</xdr:rowOff>
    </xdr:from>
    <xdr:ext cx="405111" cy="259045"/>
    <xdr:sp macro="" textlink="">
      <xdr:nvSpPr>
        <xdr:cNvPr id="192" name="n_2aveValue【橋りょう・トンネル】&#10;有形固定資産減価償却率"/>
        <xdr:cNvSpPr txBox="1"/>
      </xdr:nvSpPr>
      <xdr:spPr>
        <a:xfrm>
          <a:off x="2705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154594</xdr:rowOff>
    </xdr:from>
    <xdr:ext cx="405111" cy="259045"/>
    <xdr:sp macro="" textlink="">
      <xdr:nvSpPr>
        <xdr:cNvPr id="193" name="n_3aveValue【橋りょう・トンネル】&#10;有形固定資産減価償却率"/>
        <xdr:cNvSpPr txBox="1"/>
      </xdr:nvSpPr>
      <xdr:spPr>
        <a:xfrm>
          <a:off x="1816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128468</xdr:rowOff>
    </xdr:from>
    <xdr:ext cx="405111" cy="259045"/>
    <xdr:sp macro="" textlink="">
      <xdr:nvSpPr>
        <xdr:cNvPr id="194" name="n_4aveValue【橋りょう・トンネル】&#10;有形固定資産減価償却率"/>
        <xdr:cNvSpPr txBox="1"/>
      </xdr:nvSpPr>
      <xdr:spPr>
        <a:xfrm>
          <a:off x="927744"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2012</xdr:rowOff>
    </xdr:from>
    <xdr:ext cx="405111" cy="259045"/>
    <xdr:sp macro="" textlink="">
      <xdr:nvSpPr>
        <xdr:cNvPr id="195" name="n_1mainValue【橋りょう・トンネル】&#10;有形固定資産減価償却率"/>
        <xdr:cNvSpPr txBox="1"/>
      </xdr:nvSpPr>
      <xdr:spPr>
        <a:xfrm>
          <a:off x="35820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6911</xdr:rowOff>
    </xdr:from>
    <xdr:ext cx="405111" cy="259045"/>
    <xdr:sp macro="" textlink="">
      <xdr:nvSpPr>
        <xdr:cNvPr id="196" name="n_2mainValue【橋りょう・トンネル】&#10;有形固定資産減価償却率"/>
        <xdr:cNvSpPr txBox="1"/>
      </xdr:nvSpPr>
      <xdr:spPr>
        <a:xfrm>
          <a:off x="27057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109781</xdr:rowOff>
    </xdr:from>
    <xdr:ext cx="405111" cy="259045"/>
    <xdr:sp macro="" textlink="">
      <xdr:nvSpPr>
        <xdr:cNvPr id="197" name="n_3mainValue【橋りょう・トンネル】&#10;有形固定資産減価償却率"/>
        <xdr:cNvSpPr txBox="1"/>
      </xdr:nvSpPr>
      <xdr:spPr>
        <a:xfrm>
          <a:off x="18167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52631</xdr:rowOff>
    </xdr:from>
    <xdr:ext cx="405111" cy="259045"/>
    <xdr:sp macro="" textlink="">
      <xdr:nvSpPr>
        <xdr:cNvPr id="198" name="n_4mainValue【橋りょう・トンネル】&#10;有形固定資産減価償却率"/>
        <xdr:cNvSpPr txBox="1"/>
      </xdr:nvSpPr>
      <xdr:spPr>
        <a:xfrm>
          <a:off x="927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9" name="直線コネクタ 20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0" name="テキスト ボックス 20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1" name="直線コネクタ 21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2" name="テキスト ボックス 211"/>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3" name="直線コネクタ 21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4" name="テキスト ボックス 21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5" name="直線コネクタ 21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6" name="テキスト ボックス 21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7" name="直線コネクタ 21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8" name="テキスト ボックス 217"/>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9" name="直線コネクタ 21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0" name="テキスト ボックス 21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37515</xdr:rowOff>
    </xdr:from>
    <xdr:to>
      <xdr:col>54</xdr:col>
      <xdr:colOff>189865</xdr:colOff>
      <xdr:row>64</xdr:row>
      <xdr:rowOff>72362</xdr:rowOff>
    </xdr:to>
    <xdr:cxnSp macro="">
      <xdr:nvCxnSpPr>
        <xdr:cNvPr id="222" name="直線コネクタ 221"/>
        <xdr:cNvCxnSpPr/>
      </xdr:nvCxnSpPr>
      <xdr:spPr>
        <a:xfrm flipV="1">
          <a:off x="10476865" y="9638715"/>
          <a:ext cx="0" cy="1406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76189</xdr:rowOff>
    </xdr:from>
    <xdr:ext cx="469744" cy="259045"/>
    <xdr:sp macro="" textlink="">
      <xdr:nvSpPr>
        <xdr:cNvPr id="223" name="【橋りょう・トンネル】&#10;一人当たり有形固定資産（償却資産）額最小値テキスト"/>
        <xdr:cNvSpPr txBox="1"/>
      </xdr:nvSpPr>
      <xdr:spPr>
        <a:xfrm>
          <a:off x="10515600" y="11048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72362</xdr:rowOff>
    </xdr:from>
    <xdr:to>
      <xdr:col>55</xdr:col>
      <xdr:colOff>88900</xdr:colOff>
      <xdr:row>64</xdr:row>
      <xdr:rowOff>72362</xdr:rowOff>
    </xdr:to>
    <xdr:cxnSp macro="">
      <xdr:nvCxnSpPr>
        <xdr:cNvPr id="224" name="直線コネクタ 223"/>
        <xdr:cNvCxnSpPr/>
      </xdr:nvCxnSpPr>
      <xdr:spPr>
        <a:xfrm>
          <a:off x="10388600" y="11045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155642</xdr:rowOff>
    </xdr:from>
    <xdr:ext cx="690189" cy="259045"/>
    <xdr:sp macro="" textlink="">
      <xdr:nvSpPr>
        <xdr:cNvPr id="225" name="【橋りょう・トンネル】&#10;一人当たり有形固定資産（償却資産）額最大値テキスト"/>
        <xdr:cNvSpPr txBox="1"/>
      </xdr:nvSpPr>
      <xdr:spPr>
        <a:xfrm>
          <a:off x="10515600" y="94139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1,110,461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37515</xdr:rowOff>
    </xdr:from>
    <xdr:to>
      <xdr:col>55</xdr:col>
      <xdr:colOff>88900</xdr:colOff>
      <xdr:row>56</xdr:row>
      <xdr:rowOff>37515</xdr:rowOff>
    </xdr:to>
    <xdr:cxnSp macro="">
      <xdr:nvCxnSpPr>
        <xdr:cNvPr id="226" name="直線コネクタ 225"/>
        <xdr:cNvCxnSpPr/>
      </xdr:nvCxnSpPr>
      <xdr:spPr>
        <a:xfrm>
          <a:off x="10388600" y="9638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42464</xdr:rowOff>
    </xdr:from>
    <xdr:ext cx="599010" cy="259045"/>
    <xdr:sp macro="" textlink="">
      <xdr:nvSpPr>
        <xdr:cNvPr id="227" name="【橋りょう・トンネル】&#10;一人当たり有形固定資産（償却資産）額平均値テキスト"/>
        <xdr:cNvSpPr txBox="1"/>
      </xdr:nvSpPr>
      <xdr:spPr>
        <a:xfrm>
          <a:off x="10515600" y="10843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64037</xdr:rowOff>
    </xdr:from>
    <xdr:to>
      <xdr:col>55</xdr:col>
      <xdr:colOff>50800</xdr:colOff>
      <xdr:row>63</xdr:row>
      <xdr:rowOff>165637</xdr:rowOff>
    </xdr:to>
    <xdr:sp macro="" textlink="">
      <xdr:nvSpPr>
        <xdr:cNvPr id="228" name="フローチャート: 判断 227"/>
        <xdr:cNvSpPr/>
      </xdr:nvSpPr>
      <xdr:spPr>
        <a:xfrm>
          <a:off x="10426700" y="10865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57879</xdr:rowOff>
    </xdr:from>
    <xdr:to>
      <xdr:col>50</xdr:col>
      <xdr:colOff>165100</xdr:colOff>
      <xdr:row>63</xdr:row>
      <xdr:rowOff>159479</xdr:rowOff>
    </xdr:to>
    <xdr:sp macro="" textlink="">
      <xdr:nvSpPr>
        <xdr:cNvPr id="229" name="フローチャート: 判断 228"/>
        <xdr:cNvSpPr/>
      </xdr:nvSpPr>
      <xdr:spPr>
        <a:xfrm>
          <a:off x="9588500" y="1085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61275</xdr:rowOff>
    </xdr:from>
    <xdr:to>
      <xdr:col>46</xdr:col>
      <xdr:colOff>38100</xdr:colOff>
      <xdr:row>63</xdr:row>
      <xdr:rowOff>162875</xdr:rowOff>
    </xdr:to>
    <xdr:sp macro="" textlink="">
      <xdr:nvSpPr>
        <xdr:cNvPr id="230" name="フローチャート: 判断 229"/>
        <xdr:cNvSpPr/>
      </xdr:nvSpPr>
      <xdr:spPr>
        <a:xfrm>
          <a:off x="8699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61284</xdr:rowOff>
    </xdr:from>
    <xdr:to>
      <xdr:col>41</xdr:col>
      <xdr:colOff>101600</xdr:colOff>
      <xdr:row>63</xdr:row>
      <xdr:rowOff>162884</xdr:rowOff>
    </xdr:to>
    <xdr:sp macro="" textlink="">
      <xdr:nvSpPr>
        <xdr:cNvPr id="231" name="フローチャート: 判断 230"/>
        <xdr:cNvSpPr/>
      </xdr:nvSpPr>
      <xdr:spPr>
        <a:xfrm>
          <a:off x="7810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62695</xdr:rowOff>
    </xdr:from>
    <xdr:to>
      <xdr:col>36</xdr:col>
      <xdr:colOff>165100</xdr:colOff>
      <xdr:row>63</xdr:row>
      <xdr:rowOff>164295</xdr:rowOff>
    </xdr:to>
    <xdr:sp macro="" textlink="">
      <xdr:nvSpPr>
        <xdr:cNvPr id="232" name="フローチャート: 判断 231"/>
        <xdr:cNvSpPr/>
      </xdr:nvSpPr>
      <xdr:spPr>
        <a:xfrm>
          <a:off x="6921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3" name="テキスト ボックス 23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4" name="テキスト ボックス 23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5" name="テキスト ボックス 23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6" name="テキスト ボックス 23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7" name="テキスト ボックス 23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18635</xdr:rowOff>
    </xdr:from>
    <xdr:to>
      <xdr:col>50</xdr:col>
      <xdr:colOff>165100</xdr:colOff>
      <xdr:row>64</xdr:row>
      <xdr:rowOff>120235</xdr:rowOff>
    </xdr:to>
    <xdr:sp macro="" textlink="">
      <xdr:nvSpPr>
        <xdr:cNvPr id="238" name="楕円 237"/>
        <xdr:cNvSpPr/>
      </xdr:nvSpPr>
      <xdr:spPr>
        <a:xfrm>
          <a:off x="9588500" y="1099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64</xdr:row>
      <xdr:rowOff>19087</xdr:rowOff>
    </xdr:from>
    <xdr:to>
      <xdr:col>46</xdr:col>
      <xdr:colOff>38100</xdr:colOff>
      <xdr:row>64</xdr:row>
      <xdr:rowOff>120687</xdr:rowOff>
    </xdr:to>
    <xdr:sp macro="" textlink="">
      <xdr:nvSpPr>
        <xdr:cNvPr id="239" name="楕円 238"/>
        <xdr:cNvSpPr/>
      </xdr:nvSpPr>
      <xdr:spPr>
        <a:xfrm>
          <a:off x="8699500" y="1099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69435</xdr:rowOff>
    </xdr:from>
    <xdr:to>
      <xdr:col>50</xdr:col>
      <xdr:colOff>114300</xdr:colOff>
      <xdr:row>64</xdr:row>
      <xdr:rowOff>69887</xdr:rowOff>
    </xdr:to>
    <xdr:cxnSp macro="">
      <xdr:nvCxnSpPr>
        <xdr:cNvPr id="240" name="直線コネクタ 239"/>
        <xdr:cNvCxnSpPr/>
      </xdr:nvCxnSpPr>
      <xdr:spPr>
        <a:xfrm flipV="1">
          <a:off x="8750300" y="11042235"/>
          <a:ext cx="889000" cy="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20100</xdr:rowOff>
    </xdr:from>
    <xdr:to>
      <xdr:col>41</xdr:col>
      <xdr:colOff>101600</xdr:colOff>
      <xdr:row>64</xdr:row>
      <xdr:rowOff>121700</xdr:rowOff>
    </xdr:to>
    <xdr:sp macro="" textlink="">
      <xdr:nvSpPr>
        <xdr:cNvPr id="241" name="楕円 240"/>
        <xdr:cNvSpPr/>
      </xdr:nvSpPr>
      <xdr:spPr>
        <a:xfrm>
          <a:off x="7810500" y="109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69887</xdr:rowOff>
    </xdr:from>
    <xdr:to>
      <xdr:col>45</xdr:col>
      <xdr:colOff>177800</xdr:colOff>
      <xdr:row>64</xdr:row>
      <xdr:rowOff>70900</xdr:rowOff>
    </xdr:to>
    <xdr:cxnSp macro="">
      <xdr:nvCxnSpPr>
        <xdr:cNvPr id="242" name="直線コネクタ 241"/>
        <xdr:cNvCxnSpPr/>
      </xdr:nvCxnSpPr>
      <xdr:spPr>
        <a:xfrm flipV="1">
          <a:off x="7861300" y="11042687"/>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19963</xdr:rowOff>
    </xdr:from>
    <xdr:to>
      <xdr:col>36</xdr:col>
      <xdr:colOff>165100</xdr:colOff>
      <xdr:row>64</xdr:row>
      <xdr:rowOff>121563</xdr:rowOff>
    </xdr:to>
    <xdr:sp macro="" textlink="">
      <xdr:nvSpPr>
        <xdr:cNvPr id="243" name="楕円 242"/>
        <xdr:cNvSpPr/>
      </xdr:nvSpPr>
      <xdr:spPr>
        <a:xfrm>
          <a:off x="6921500" y="1099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70763</xdr:rowOff>
    </xdr:from>
    <xdr:to>
      <xdr:col>41</xdr:col>
      <xdr:colOff>50800</xdr:colOff>
      <xdr:row>64</xdr:row>
      <xdr:rowOff>70900</xdr:rowOff>
    </xdr:to>
    <xdr:cxnSp macro="">
      <xdr:nvCxnSpPr>
        <xdr:cNvPr id="244" name="直線コネクタ 243"/>
        <xdr:cNvCxnSpPr/>
      </xdr:nvCxnSpPr>
      <xdr:spPr>
        <a:xfrm>
          <a:off x="6972300" y="11043563"/>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4556</xdr:rowOff>
    </xdr:from>
    <xdr:ext cx="599010" cy="259045"/>
    <xdr:sp macro="" textlink="">
      <xdr:nvSpPr>
        <xdr:cNvPr id="245" name="n_1aveValue【橋りょう・トンネル】&#10;一人当たり有形固定資産（償却資産）額"/>
        <xdr:cNvSpPr txBox="1"/>
      </xdr:nvSpPr>
      <xdr:spPr>
        <a:xfrm>
          <a:off x="9327095" y="10634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7952</xdr:rowOff>
    </xdr:from>
    <xdr:ext cx="599010" cy="259045"/>
    <xdr:sp macro="" textlink="">
      <xdr:nvSpPr>
        <xdr:cNvPr id="246" name="n_2aveValue【橋りょう・トンネル】&#10;一人当たり有形固定資産（償却資産）額"/>
        <xdr:cNvSpPr txBox="1"/>
      </xdr:nvSpPr>
      <xdr:spPr>
        <a:xfrm>
          <a:off x="8450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7961</xdr:rowOff>
    </xdr:from>
    <xdr:ext cx="599010" cy="259045"/>
    <xdr:sp macro="" textlink="">
      <xdr:nvSpPr>
        <xdr:cNvPr id="247" name="n_3aveValue【橋りょう・トンネル】&#10;一人当たり有形固定資産（償却資産）額"/>
        <xdr:cNvSpPr txBox="1"/>
      </xdr:nvSpPr>
      <xdr:spPr>
        <a:xfrm>
          <a:off x="7561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9372</xdr:rowOff>
    </xdr:from>
    <xdr:ext cx="599010" cy="259045"/>
    <xdr:sp macro="" textlink="">
      <xdr:nvSpPr>
        <xdr:cNvPr id="248" name="n_4aveValue【橋りょう・トンネル】&#10;一人当たり有形固定資産（償却資産）額"/>
        <xdr:cNvSpPr txBox="1"/>
      </xdr:nvSpPr>
      <xdr:spPr>
        <a:xfrm>
          <a:off x="6672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111362</xdr:rowOff>
    </xdr:from>
    <xdr:ext cx="469744" cy="259045"/>
    <xdr:sp macro="" textlink="">
      <xdr:nvSpPr>
        <xdr:cNvPr id="249" name="n_1mainValue【橋りょう・トンネル】&#10;一人当たり有形固定資産（償却資産）額"/>
        <xdr:cNvSpPr txBox="1"/>
      </xdr:nvSpPr>
      <xdr:spPr>
        <a:xfrm>
          <a:off x="9391728" y="1108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111814</xdr:rowOff>
    </xdr:from>
    <xdr:ext cx="469744" cy="259045"/>
    <xdr:sp macro="" textlink="">
      <xdr:nvSpPr>
        <xdr:cNvPr id="250" name="n_2mainValue【橋りょう・トンネル】&#10;一人当たり有形固定資産（償却資産）額"/>
        <xdr:cNvSpPr txBox="1"/>
      </xdr:nvSpPr>
      <xdr:spPr>
        <a:xfrm>
          <a:off x="8515428" y="1108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112827</xdr:rowOff>
    </xdr:from>
    <xdr:ext cx="469744" cy="259045"/>
    <xdr:sp macro="" textlink="">
      <xdr:nvSpPr>
        <xdr:cNvPr id="251" name="n_3mainValue【橋りょう・トンネル】&#10;一人当たり有形固定資産（償却資産）額"/>
        <xdr:cNvSpPr txBox="1"/>
      </xdr:nvSpPr>
      <xdr:spPr>
        <a:xfrm>
          <a:off x="7626428" y="110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112690</xdr:rowOff>
    </xdr:from>
    <xdr:ext cx="469744" cy="259045"/>
    <xdr:sp macro="" textlink="">
      <xdr:nvSpPr>
        <xdr:cNvPr id="252" name="n_4mainValue【橋りょう・トンネル】&#10;一人当たり有形固定資産（償却資産）額"/>
        <xdr:cNvSpPr txBox="1"/>
      </xdr:nvSpPr>
      <xdr:spPr>
        <a:xfrm>
          <a:off x="6737428" y="11085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3" name="正方形/長方形 25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4" name="正方形/長方形 25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5" name="正方形/長方形 25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6" name="正方形/長方形 25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7" name="正方形/長方形 25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8" name="正方形/長方形 25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9" name="正方形/長方形 25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正方形/長方形 25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1" name="テキスト ボックス 26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2" name="直線コネクタ 26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3" name="テキスト ボックス 262"/>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4" name="直線コネクタ 26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5" name="テキスト ボックス 264"/>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6" name="直線コネクタ 26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7" name="テキスト ボックス 26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8" name="直線コネクタ 26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9" name="テキスト ボックス 26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0" name="直線コネクタ 26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1" name="テキスト ボックス 27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2" name="直線コネクタ 27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3" name="テキスト ボックス 27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4" name="直線コネクタ 27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5" name="テキスト ボックス 274"/>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6" name="直線コネクタ 27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7"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28302</xdr:rowOff>
    </xdr:from>
    <xdr:to>
      <xdr:col>24</xdr:col>
      <xdr:colOff>62865</xdr:colOff>
      <xdr:row>86</xdr:row>
      <xdr:rowOff>168729</xdr:rowOff>
    </xdr:to>
    <xdr:cxnSp macro="">
      <xdr:nvCxnSpPr>
        <xdr:cNvPr id="278" name="直線コネクタ 277"/>
        <xdr:cNvCxnSpPr/>
      </xdr:nvCxnSpPr>
      <xdr:spPr>
        <a:xfrm flipV="1">
          <a:off x="4634865" y="13401402"/>
          <a:ext cx="0" cy="1512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9"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0" name="直線コネクタ 279"/>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146429</xdr:rowOff>
    </xdr:from>
    <xdr:ext cx="340478" cy="259045"/>
    <xdr:sp macro="" textlink="">
      <xdr:nvSpPr>
        <xdr:cNvPr id="281" name="【公営住宅】&#10;有形固定資産減価償却率最大値テキスト"/>
        <xdr:cNvSpPr txBox="1"/>
      </xdr:nvSpPr>
      <xdr:spPr>
        <a:xfrm>
          <a:off x="4673600" y="131766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28302</xdr:rowOff>
    </xdr:from>
    <xdr:to>
      <xdr:col>24</xdr:col>
      <xdr:colOff>152400</xdr:colOff>
      <xdr:row>78</xdr:row>
      <xdr:rowOff>28302</xdr:rowOff>
    </xdr:to>
    <xdr:cxnSp macro="">
      <xdr:nvCxnSpPr>
        <xdr:cNvPr id="282" name="直線コネクタ 281"/>
        <xdr:cNvCxnSpPr/>
      </xdr:nvCxnSpPr>
      <xdr:spPr>
        <a:xfrm>
          <a:off x="4546600" y="1340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35940</xdr:rowOff>
    </xdr:from>
    <xdr:ext cx="405111" cy="259045"/>
    <xdr:sp macro="" textlink="">
      <xdr:nvSpPr>
        <xdr:cNvPr id="283" name="【公営住宅】&#10;有形固定資産減価償却率平均値テキスト"/>
        <xdr:cNvSpPr txBox="1"/>
      </xdr:nvSpPr>
      <xdr:spPr>
        <a:xfrm>
          <a:off x="4673600" y="142662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57513</xdr:rowOff>
    </xdr:from>
    <xdr:to>
      <xdr:col>24</xdr:col>
      <xdr:colOff>114300</xdr:colOff>
      <xdr:row>83</xdr:row>
      <xdr:rowOff>159113</xdr:rowOff>
    </xdr:to>
    <xdr:sp macro="" textlink="">
      <xdr:nvSpPr>
        <xdr:cNvPr id="284" name="フローチャート: 判断 283"/>
        <xdr:cNvSpPr/>
      </xdr:nvSpPr>
      <xdr:spPr>
        <a:xfrm>
          <a:off x="45847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28121</xdr:rowOff>
    </xdr:from>
    <xdr:to>
      <xdr:col>20</xdr:col>
      <xdr:colOff>38100</xdr:colOff>
      <xdr:row>83</xdr:row>
      <xdr:rowOff>129721</xdr:rowOff>
    </xdr:to>
    <xdr:sp macro="" textlink="">
      <xdr:nvSpPr>
        <xdr:cNvPr id="285" name="フローチャート: 判断 284"/>
        <xdr:cNvSpPr/>
      </xdr:nvSpPr>
      <xdr:spPr>
        <a:xfrm>
          <a:off x="3746500" y="1425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170180</xdr:rowOff>
    </xdr:from>
    <xdr:to>
      <xdr:col>15</xdr:col>
      <xdr:colOff>101600</xdr:colOff>
      <xdr:row>83</xdr:row>
      <xdr:rowOff>100330</xdr:rowOff>
    </xdr:to>
    <xdr:sp macro="" textlink="">
      <xdr:nvSpPr>
        <xdr:cNvPr id="286" name="フローチャート: 判断 285"/>
        <xdr:cNvSpPr/>
      </xdr:nvSpPr>
      <xdr:spPr>
        <a:xfrm>
          <a:off x="2857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140788</xdr:rowOff>
    </xdr:from>
    <xdr:to>
      <xdr:col>10</xdr:col>
      <xdr:colOff>165100</xdr:colOff>
      <xdr:row>83</xdr:row>
      <xdr:rowOff>70938</xdr:rowOff>
    </xdr:to>
    <xdr:sp macro="" textlink="">
      <xdr:nvSpPr>
        <xdr:cNvPr id="287" name="フローチャート: 判断 286"/>
        <xdr:cNvSpPr/>
      </xdr:nvSpPr>
      <xdr:spPr>
        <a:xfrm>
          <a:off x="1968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168548</xdr:rowOff>
    </xdr:from>
    <xdr:to>
      <xdr:col>6</xdr:col>
      <xdr:colOff>38100</xdr:colOff>
      <xdr:row>83</xdr:row>
      <xdr:rowOff>98698</xdr:rowOff>
    </xdr:to>
    <xdr:sp macro="" textlink="">
      <xdr:nvSpPr>
        <xdr:cNvPr id="288" name="フローチャート: 判断 287"/>
        <xdr:cNvSpPr/>
      </xdr:nvSpPr>
      <xdr:spPr>
        <a:xfrm>
          <a:off x="1079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9" name="テキスト ボックス 28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0" name="テキスト ボックス 28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1" name="テキスト ボックス 29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2" name="テキスト ボックス 29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3" name="テキスト ボックス 29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21589</xdr:rowOff>
    </xdr:from>
    <xdr:to>
      <xdr:col>20</xdr:col>
      <xdr:colOff>38100</xdr:colOff>
      <xdr:row>82</xdr:row>
      <xdr:rowOff>123189</xdr:rowOff>
    </xdr:to>
    <xdr:sp macro="" textlink="">
      <xdr:nvSpPr>
        <xdr:cNvPr id="294" name="楕円 293"/>
        <xdr:cNvSpPr/>
      </xdr:nvSpPr>
      <xdr:spPr>
        <a:xfrm>
          <a:off x="3746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155484</xdr:rowOff>
    </xdr:from>
    <xdr:to>
      <xdr:col>15</xdr:col>
      <xdr:colOff>101600</xdr:colOff>
      <xdr:row>82</xdr:row>
      <xdr:rowOff>85634</xdr:rowOff>
    </xdr:to>
    <xdr:sp macro="" textlink="">
      <xdr:nvSpPr>
        <xdr:cNvPr id="295" name="楕円 294"/>
        <xdr:cNvSpPr/>
      </xdr:nvSpPr>
      <xdr:spPr>
        <a:xfrm>
          <a:off x="2857500" y="140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34834</xdr:rowOff>
    </xdr:from>
    <xdr:to>
      <xdr:col>19</xdr:col>
      <xdr:colOff>177800</xdr:colOff>
      <xdr:row>82</xdr:row>
      <xdr:rowOff>72389</xdr:rowOff>
    </xdr:to>
    <xdr:cxnSp macro="">
      <xdr:nvCxnSpPr>
        <xdr:cNvPr id="296" name="直線コネクタ 295"/>
        <xdr:cNvCxnSpPr/>
      </xdr:nvCxnSpPr>
      <xdr:spPr>
        <a:xfrm>
          <a:off x="2908300" y="1409373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124461</xdr:rowOff>
    </xdr:from>
    <xdr:to>
      <xdr:col>10</xdr:col>
      <xdr:colOff>165100</xdr:colOff>
      <xdr:row>82</xdr:row>
      <xdr:rowOff>54611</xdr:rowOff>
    </xdr:to>
    <xdr:sp macro="" textlink="">
      <xdr:nvSpPr>
        <xdr:cNvPr id="297" name="楕円 296"/>
        <xdr:cNvSpPr/>
      </xdr:nvSpPr>
      <xdr:spPr>
        <a:xfrm>
          <a:off x="1968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3811</xdr:rowOff>
    </xdr:from>
    <xdr:to>
      <xdr:col>15</xdr:col>
      <xdr:colOff>50800</xdr:colOff>
      <xdr:row>82</xdr:row>
      <xdr:rowOff>34834</xdr:rowOff>
    </xdr:to>
    <xdr:cxnSp macro="">
      <xdr:nvCxnSpPr>
        <xdr:cNvPr id="298" name="直線コネクタ 297"/>
        <xdr:cNvCxnSpPr/>
      </xdr:nvCxnSpPr>
      <xdr:spPr>
        <a:xfrm>
          <a:off x="2019300" y="14062711"/>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114663</xdr:rowOff>
    </xdr:from>
    <xdr:to>
      <xdr:col>6</xdr:col>
      <xdr:colOff>38100</xdr:colOff>
      <xdr:row>82</xdr:row>
      <xdr:rowOff>44813</xdr:rowOff>
    </xdr:to>
    <xdr:sp macro="" textlink="">
      <xdr:nvSpPr>
        <xdr:cNvPr id="299" name="楕円 298"/>
        <xdr:cNvSpPr/>
      </xdr:nvSpPr>
      <xdr:spPr>
        <a:xfrm>
          <a:off x="1079500" y="1400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165463</xdr:rowOff>
    </xdr:from>
    <xdr:to>
      <xdr:col>10</xdr:col>
      <xdr:colOff>114300</xdr:colOff>
      <xdr:row>82</xdr:row>
      <xdr:rowOff>3811</xdr:rowOff>
    </xdr:to>
    <xdr:cxnSp macro="">
      <xdr:nvCxnSpPr>
        <xdr:cNvPr id="300" name="直線コネクタ 299"/>
        <xdr:cNvCxnSpPr/>
      </xdr:nvCxnSpPr>
      <xdr:spPr>
        <a:xfrm>
          <a:off x="1130300" y="14052913"/>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120848</xdr:rowOff>
    </xdr:from>
    <xdr:ext cx="405111" cy="259045"/>
    <xdr:sp macro="" textlink="">
      <xdr:nvSpPr>
        <xdr:cNvPr id="301" name="n_1aveValue【公営住宅】&#10;有形固定資産減価償却率"/>
        <xdr:cNvSpPr txBox="1"/>
      </xdr:nvSpPr>
      <xdr:spPr>
        <a:xfrm>
          <a:off x="3582044" y="14351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91457</xdr:rowOff>
    </xdr:from>
    <xdr:ext cx="405111" cy="259045"/>
    <xdr:sp macro="" textlink="">
      <xdr:nvSpPr>
        <xdr:cNvPr id="302" name="n_2aveValue【公営住宅】&#10;有形固定資産減価償却率"/>
        <xdr:cNvSpPr txBox="1"/>
      </xdr:nvSpPr>
      <xdr:spPr>
        <a:xfrm>
          <a:off x="2705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62065</xdr:rowOff>
    </xdr:from>
    <xdr:ext cx="405111" cy="259045"/>
    <xdr:sp macro="" textlink="">
      <xdr:nvSpPr>
        <xdr:cNvPr id="303" name="n_3aveValue【公営住宅】&#10;有形固定資産減価償却率"/>
        <xdr:cNvSpPr txBox="1"/>
      </xdr:nvSpPr>
      <xdr:spPr>
        <a:xfrm>
          <a:off x="1816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89825</xdr:rowOff>
    </xdr:from>
    <xdr:ext cx="405111" cy="259045"/>
    <xdr:sp macro="" textlink="">
      <xdr:nvSpPr>
        <xdr:cNvPr id="304" name="n_4aveValue【公営住宅】&#10;有形固定資産減価償却率"/>
        <xdr:cNvSpPr txBox="1"/>
      </xdr:nvSpPr>
      <xdr:spPr>
        <a:xfrm>
          <a:off x="9277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139716</xdr:rowOff>
    </xdr:from>
    <xdr:ext cx="405111" cy="259045"/>
    <xdr:sp macro="" textlink="">
      <xdr:nvSpPr>
        <xdr:cNvPr id="305" name="n_1mainValue【公営住宅】&#10;有形固定資産減価償却率"/>
        <xdr:cNvSpPr txBox="1"/>
      </xdr:nvSpPr>
      <xdr:spPr>
        <a:xfrm>
          <a:off x="3582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102161</xdr:rowOff>
    </xdr:from>
    <xdr:ext cx="405111" cy="259045"/>
    <xdr:sp macro="" textlink="">
      <xdr:nvSpPr>
        <xdr:cNvPr id="306" name="n_2mainValue【公営住宅】&#10;有形固定資産減価償却率"/>
        <xdr:cNvSpPr txBox="1"/>
      </xdr:nvSpPr>
      <xdr:spPr>
        <a:xfrm>
          <a:off x="27057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71138</xdr:rowOff>
    </xdr:from>
    <xdr:ext cx="405111" cy="259045"/>
    <xdr:sp macro="" textlink="">
      <xdr:nvSpPr>
        <xdr:cNvPr id="307" name="n_3mainValue【公営住宅】&#10;有形固定資産減価償却率"/>
        <xdr:cNvSpPr txBox="1"/>
      </xdr:nvSpPr>
      <xdr:spPr>
        <a:xfrm>
          <a:off x="1816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61340</xdr:rowOff>
    </xdr:from>
    <xdr:ext cx="405111" cy="259045"/>
    <xdr:sp macro="" textlink="">
      <xdr:nvSpPr>
        <xdr:cNvPr id="308" name="n_4mainValue【公営住宅】&#10;有形固定資産減価償却率"/>
        <xdr:cNvSpPr txBox="1"/>
      </xdr:nvSpPr>
      <xdr:spPr>
        <a:xfrm>
          <a:off x="927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9" name="正方形/長方形 30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0" name="正方形/長方形 30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1" name="正方形/長方形 31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2" name="正方形/長方形 31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3" name="正方形/長方形 31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4" name="正方形/長方形 31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5" name="正方形/長方形 31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6" name="正方形/長方形 31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7" name="テキスト ボックス 31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8" name="直線コネクタ 31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9" name="直線コネクタ 318"/>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0" name="テキスト ボックス 319"/>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1" name="直線コネクタ 320"/>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2" name="テキスト ボックス 321"/>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23" name="直線コネクタ 32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24" name="テキスト ボックス 32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5" name="直線コネクタ 324"/>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6" name="テキスト ボックス 325"/>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7" name="直線コネクタ 326"/>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8" name="テキスト ボックス 327"/>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9" name="直線コネクタ 32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0" name="テキスト ボックス 32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20193</xdr:rowOff>
    </xdr:from>
    <xdr:to>
      <xdr:col>54</xdr:col>
      <xdr:colOff>189865</xdr:colOff>
      <xdr:row>86</xdr:row>
      <xdr:rowOff>113537</xdr:rowOff>
    </xdr:to>
    <xdr:cxnSp macro="">
      <xdr:nvCxnSpPr>
        <xdr:cNvPr id="332" name="直線コネクタ 331"/>
        <xdr:cNvCxnSpPr/>
      </xdr:nvCxnSpPr>
      <xdr:spPr>
        <a:xfrm flipV="1">
          <a:off x="10476865" y="13564743"/>
          <a:ext cx="0" cy="1293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117364</xdr:rowOff>
    </xdr:from>
    <xdr:ext cx="469744" cy="259045"/>
    <xdr:sp macro="" textlink="">
      <xdr:nvSpPr>
        <xdr:cNvPr id="333" name="【公営住宅】&#10;一人当たり面積最小値テキスト"/>
        <xdr:cNvSpPr txBox="1"/>
      </xdr:nvSpPr>
      <xdr:spPr>
        <a:xfrm>
          <a:off x="10515600" y="1486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113537</xdr:rowOff>
    </xdr:from>
    <xdr:to>
      <xdr:col>55</xdr:col>
      <xdr:colOff>88900</xdr:colOff>
      <xdr:row>86</xdr:row>
      <xdr:rowOff>113537</xdr:rowOff>
    </xdr:to>
    <xdr:cxnSp macro="">
      <xdr:nvCxnSpPr>
        <xdr:cNvPr id="334" name="直線コネクタ 333"/>
        <xdr:cNvCxnSpPr/>
      </xdr:nvCxnSpPr>
      <xdr:spPr>
        <a:xfrm>
          <a:off x="10388600" y="14858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138320</xdr:rowOff>
    </xdr:from>
    <xdr:ext cx="469744" cy="259045"/>
    <xdr:sp macro="" textlink="">
      <xdr:nvSpPr>
        <xdr:cNvPr id="335" name="【公営住宅】&#10;一人当たり面積最大値テキスト"/>
        <xdr:cNvSpPr txBox="1"/>
      </xdr:nvSpPr>
      <xdr:spPr>
        <a:xfrm>
          <a:off x="10515600" y="1333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20193</xdr:rowOff>
    </xdr:from>
    <xdr:to>
      <xdr:col>55</xdr:col>
      <xdr:colOff>88900</xdr:colOff>
      <xdr:row>79</xdr:row>
      <xdr:rowOff>20193</xdr:rowOff>
    </xdr:to>
    <xdr:cxnSp macro="">
      <xdr:nvCxnSpPr>
        <xdr:cNvPr id="336" name="直線コネクタ 335"/>
        <xdr:cNvCxnSpPr/>
      </xdr:nvCxnSpPr>
      <xdr:spPr>
        <a:xfrm>
          <a:off x="10388600" y="1356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16781</xdr:rowOff>
    </xdr:from>
    <xdr:ext cx="469744" cy="259045"/>
    <xdr:sp macro="" textlink="">
      <xdr:nvSpPr>
        <xdr:cNvPr id="337" name="【公営住宅】&#10;一人当たり面積平均値テキスト"/>
        <xdr:cNvSpPr txBox="1"/>
      </xdr:nvSpPr>
      <xdr:spPr>
        <a:xfrm>
          <a:off x="10515600" y="14590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38354</xdr:rowOff>
    </xdr:from>
    <xdr:to>
      <xdr:col>55</xdr:col>
      <xdr:colOff>50800</xdr:colOff>
      <xdr:row>85</xdr:row>
      <xdr:rowOff>139954</xdr:rowOff>
    </xdr:to>
    <xdr:sp macro="" textlink="">
      <xdr:nvSpPr>
        <xdr:cNvPr id="338" name="フローチャート: 判断 337"/>
        <xdr:cNvSpPr/>
      </xdr:nvSpPr>
      <xdr:spPr>
        <a:xfrm>
          <a:off x="10426700" y="1461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44069</xdr:rowOff>
    </xdr:from>
    <xdr:to>
      <xdr:col>50</xdr:col>
      <xdr:colOff>165100</xdr:colOff>
      <xdr:row>85</xdr:row>
      <xdr:rowOff>145669</xdr:rowOff>
    </xdr:to>
    <xdr:sp macro="" textlink="">
      <xdr:nvSpPr>
        <xdr:cNvPr id="339" name="フローチャート: 判断 338"/>
        <xdr:cNvSpPr/>
      </xdr:nvSpPr>
      <xdr:spPr>
        <a:xfrm>
          <a:off x="9588500" y="1461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42926</xdr:rowOff>
    </xdr:from>
    <xdr:to>
      <xdr:col>46</xdr:col>
      <xdr:colOff>38100</xdr:colOff>
      <xdr:row>85</xdr:row>
      <xdr:rowOff>144526</xdr:rowOff>
    </xdr:to>
    <xdr:sp macro="" textlink="">
      <xdr:nvSpPr>
        <xdr:cNvPr id="340" name="フローチャート: 判断 339"/>
        <xdr:cNvSpPr/>
      </xdr:nvSpPr>
      <xdr:spPr>
        <a:xfrm>
          <a:off x="8699500" y="14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44069</xdr:rowOff>
    </xdr:from>
    <xdr:to>
      <xdr:col>41</xdr:col>
      <xdr:colOff>101600</xdr:colOff>
      <xdr:row>85</xdr:row>
      <xdr:rowOff>145669</xdr:rowOff>
    </xdr:to>
    <xdr:sp macro="" textlink="">
      <xdr:nvSpPr>
        <xdr:cNvPr id="341" name="フローチャート: 判断 340"/>
        <xdr:cNvSpPr/>
      </xdr:nvSpPr>
      <xdr:spPr>
        <a:xfrm>
          <a:off x="7810500" y="1461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49022</xdr:rowOff>
    </xdr:from>
    <xdr:to>
      <xdr:col>36</xdr:col>
      <xdr:colOff>165100</xdr:colOff>
      <xdr:row>85</xdr:row>
      <xdr:rowOff>150622</xdr:rowOff>
    </xdr:to>
    <xdr:sp macro="" textlink="">
      <xdr:nvSpPr>
        <xdr:cNvPr id="342" name="フローチャート: 判断 341"/>
        <xdr:cNvSpPr/>
      </xdr:nvSpPr>
      <xdr:spPr>
        <a:xfrm>
          <a:off x="6921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3" name="テキスト ボックス 34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4" name="テキスト ボックス 34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5" name="テキスト ボックス 34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6" name="テキスト ボックス 34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7" name="テキスト ボックス 34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26543</xdr:rowOff>
    </xdr:from>
    <xdr:to>
      <xdr:col>50</xdr:col>
      <xdr:colOff>165100</xdr:colOff>
      <xdr:row>86</xdr:row>
      <xdr:rowOff>128143</xdr:rowOff>
    </xdr:to>
    <xdr:sp macro="" textlink="">
      <xdr:nvSpPr>
        <xdr:cNvPr id="348" name="楕円 347"/>
        <xdr:cNvSpPr/>
      </xdr:nvSpPr>
      <xdr:spPr>
        <a:xfrm>
          <a:off x="9588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26543</xdr:rowOff>
    </xdr:from>
    <xdr:to>
      <xdr:col>46</xdr:col>
      <xdr:colOff>38100</xdr:colOff>
      <xdr:row>86</xdr:row>
      <xdr:rowOff>128143</xdr:rowOff>
    </xdr:to>
    <xdr:sp macro="" textlink="">
      <xdr:nvSpPr>
        <xdr:cNvPr id="349" name="楕円 348"/>
        <xdr:cNvSpPr/>
      </xdr:nvSpPr>
      <xdr:spPr>
        <a:xfrm>
          <a:off x="8699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77343</xdr:rowOff>
    </xdr:from>
    <xdr:to>
      <xdr:col>50</xdr:col>
      <xdr:colOff>114300</xdr:colOff>
      <xdr:row>86</xdr:row>
      <xdr:rowOff>77343</xdr:rowOff>
    </xdr:to>
    <xdr:cxnSp macro="">
      <xdr:nvCxnSpPr>
        <xdr:cNvPr id="350" name="直線コネクタ 349"/>
        <xdr:cNvCxnSpPr/>
      </xdr:nvCxnSpPr>
      <xdr:spPr>
        <a:xfrm>
          <a:off x="8750300" y="14822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26543</xdr:rowOff>
    </xdr:from>
    <xdr:to>
      <xdr:col>41</xdr:col>
      <xdr:colOff>101600</xdr:colOff>
      <xdr:row>86</xdr:row>
      <xdr:rowOff>128143</xdr:rowOff>
    </xdr:to>
    <xdr:sp macro="" textlink="">
      <xdr:nvSpPr>
        <xdr:cNvPr id="351" name="楕円 350"/>
        <xdr:cNvSpPr/>
      </xdr:nvSpPr>
      <xdr:spPr>
        <a:xfrm>
          <a:off x="7810500" y="14771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77343</xdr:rowOff>
    </xdr:from>
    <xdr:to>
      <xdr:col>45</xdr:col>
      <xdr:colOff>177800</xdr:colOff>
      <xdr:row>86</xdr:row>
      <xdr:rowOff>77343</xdr:rowOff>
    </xdr:to>
    <xdr:cxnSp macro="">
      <xdr:nvCxnSpPr>
        <xdr:cNvPr id="352" name="直線コネクタ 351"/>
        <xdr:cNvCxnSpPr/>
      </xdr:nvCxnSpPr>
      <xdr:spPr>
        <a:xfrm>
          <a:off x="7861300" y="148220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39878</xdr:rowOff>
    </xdr:from>
    <xdr:to>
      <xdr:col>36</xdr:col>
      <xdr:colOff>165100</xdr:colOff>
      <xdr:row>86</xdr:row>
      <xdr:rowOff>141478</xdr:rowOff>
    </xdr:to>
    <xdr:sp macro="" textlink="">
      <xdr:nvSpPr>
        <xdr:cNvPr id="353" name="楕円 352"/>
        <xdr:cNvSpPr/>
      </xdr:nvSpPr>
      <xdr:spPr>
        <a:xfrm>
          <a:off x="6921500" y="1478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77343</xdr:rowOff>
    </xdr:from>
    <xdr:to>
      <xdr:col>41</xdr:col>
      <xdr:colOff>50800</xdr:colOff>
      <xdr:row>86</xdr:row>
      <xdr:rowOff>90678</xdr:rowOff>
    </xdr:to>
    <xdr:cxnSp macro="">
      <xdr:nvCxnSpPr>
        <xdr:cNvPr id="354" name="直線コネクタ 353"/>
        <xdr:cNvCxnSpPr/>
      </xdr:nvCxnSpPr>
      <xdr:spPr>
        <a:xfrm flipV="1">
          <a:off x="6972300" y="14822043"/>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162196</xdr:rowOff>
    </xdr:from>
    <xdr:ext cx="469744" cy="259045"/>
    <xdr:sp macro="" textlink="">
      <xdr:nvSpPr>
        <xdr:cNvPr id="355" name="n_1aveValue【公営住宅】&#10;一人当たり面積"/>
        <xdr:cNvSpPr txBox="1"/>
      </xdr:nvSpPr>
      <xdr:spPr>
        <a:xfrm>
          <a:off x="9391727" y="1439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161053</xdr:rowOff>
    </xdr:from>
    <xdr:ext cx="469744" cy="259045"/>
    <xdr:sp macro="" textlink="">
      <xdr:nvSpPr>
        <xdr:cNvPr id="356" name="n_2aveValue【公営住宅】&#10;一人当たり面積"/>
        <xdr:cNvSpPr txBox="1"/>
      </xdr:nvSpPr>
      <xdr:spPr>
        <a:xfrm>
          <a:off x="851542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162196</xdr:rowOff>
    </xdr:from>
    <xdr:ext cx="469744" cy="259045"/>
    <xdr:sp macro="" textlink="">
      <xdr:nvSpPr>
        <xdr:cNvPr id="357" name="n_3aveValue【公営住宅】&#10;一人当たり面積"/>
        <xdr:cNvSpPr txBox="1"/>
      </xdr:nvSpPr>
      <xdr:spPr>
        <a:xfrm>
          <a:off x="7626427" y="14392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167149</xdr:rowOff>
    </xdr:from>
    <xdr:ext cx="469744" cy="259045"/>
    <xdr:sp macro="" textlink="">
      <xdr:nvSpPr>
        <xdr:cNvPr id="358" name="n_4aveValue【公営住宅】&#10;一人当たり面積"/>
        <xdr:cNvSpPr txBox="1"/>
      </xdr:nvSpPr>
      <xdr:spPr>
        <a:xfrm>
          <a:off x="6737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119270</xdr:rowOff>
    </xdr:from>
    <xdr:ext cx="469744" cy="259045"/>
    <xdr:sp macro="" textlink="">
      <xdr:nvSpPr>
        <xdr:cNvPr id="359" name="n_1mainValue【公営住宅】&#10;一人当たり面積"/>
        <xdr:cNvSpPr txBox="1"/>
      </xdr:nvSpPr>
      <xdr:spPr>
        <a:xfrm>
          <a:off x="93917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119270</xdr:rowOff>
    </xdr:from>
    <xdr:ext cx="469744" cy="259045"/>
    <xdr:sp macro="" textlink="">
      <xdr:nvSpPr>
        <xdr:cNvPr id="360" name="n_2mainValue【公営住宅】&#10;一人当たり面積"/>
        <xdr:cNvSpPr txBox="1"/>
      </xdr:nvSpPr>
      <xdr:spPr>
        <a:xfrm>
          <a:off x="85154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119270</xdr:rowOff>
    </xdr:from>
    <xdr:ext cx="469744" cy="259045"/>
    <xdr:sp macro="" textlink="">
      <xdr:nvSpPr>
        <xdr:cNvPr id="361" name="n_3mainValue【公営住宅】&#10;一人当たり面積"/>
        <xdr:cNvSpPr txBox="1"/>
      </xdr:nvSpPr>
      <xdr:spPr>
        <a:xfrm>
          <a:off x="7626427" y="14863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132605</xdr:rowOff>
    </xdr:from>
    <xdr:ext cx="469744" cy="259045"/>
    <xdr:sp macro="" textlink="">
      <xdr:nvSpPr>
        <xdr:cNvPr id="362" name="n_4mainValue【公営住宅】&#10;一人当たり面積"/>
        <xdr:cNvSpPr txBox="1"/>
      </xdr:nvSpPr>
      <xdr:spPr>
        <a:xfrm>
          <a:off x="6737427" y="1487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3" name="正方形/長方形 36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4" name="正方形/長方形 36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5" name="正方形/長方形 36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6" name="正方形/長方形 36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7" name="正方形/長方形 36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8" name="正方形/長方形 36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9" name="正方形/長方形 36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0" name="正方形/長方形 36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1" name="正方形/長方形 37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2" name="正方形/長方形 37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3" name="正方形/長方形 37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4" name="正方形/長方形 37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5" name="正方形/長方形 37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6" name="正方形/長方形 37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7" name="正方形/長方形 37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8" name="正方形/長方形 37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9" name="正方形/長方形 37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0" name="正方形/長方形 37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1" name="正方形/長方形 38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2" name="正方形/長方形 38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3" name="正方形/長方形 38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4" name="正方形/長方形 38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5" name="正方形/長方形 38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6" name="正方形/長方形 38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7" name="テキスト ボックス 38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8" name="直線コネクタ 38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9" name="テキスト ボックス 38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90" name="直線コネクタ 38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91" name="テキスト ボックス 39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92" name="直線コネクタ 39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93" name="テキスト ボックス 39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94" name="直線コネクタ 39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95" name="テキスト ボックス 39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96" name="直線コネクタ 39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97" name="テキスト ボックス 39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98" name="直線コネクタ 39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99" name="テキスト ボックス 39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0" name="直線コネクタ 39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1" name="テキスト ボックス 40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2"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42</xdr:row>
      <xdr:rowOff>3810</xdr:rowOff>
    </xdr:to>
    <xdr:cxnSp macro="">
      <xdr:nvCxnSpPr>
        <xdr:cNvPr id="403" name="直線コネクタ 402"/>
        <xdr:cNvCxnSpPr/>
      </xdr:nvCxnSpPr>
      <xdr:spPr>
        <a:xfrm flipV="1">
          <a:off x="16318864" y="565213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7637</xdr:rowOff>
    </xdr:from>
    <xdr:ext cx="405111" cy="259045"/>
    <xdr:sp macro="" textlink="">
      <xdr:nvSpPr>
        <xdr:cNvPr id="404" name="【認定こども園・幼稚園・保育所】&#10;有形固定資産減価償却率最小値テキスト"/>
        <xdr:cNvSpPr txBox="1"/>
      </xdr:nvSpPr>
      <xdr:spPr>
        <a:xfrm>
          <a:off x="16357600" y="720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xdr:rowOff>
    </xdr:from>
    <xdr:to>
      <xdr:col>86</xdr:col>
      <xdr:colOff>25400</xdr:colOff>
      <xdr:row>42</xdr:row>
      <xdr:rowOff>3810</xdr:rowOff>
    </xdr:to>
    <xdr:cxnSp macro="">
      <xdr:nvCxnSpPr>
        <xdr:cNvPr id="405" name="直線コネクタ 404"/>
        <xdr:cNvCxnSpPr/>
      </xdr:nvCxnSpPr>
      <xdr:spPr>
        <a:xfrm>
          <a:off x="16230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406" name="【認定こども園・幼稚園・保育所】&#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407" name="直線コネクタ 406"/>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28592</xdr:rowOff>
    </xdr:from>
    <xdr:ext cx="405111" cy="259045"/>
    <xdr:sp macro="" textlink="">
      <xdr:nvSpPr>
        <xdr:cNvPr id="408" name="【認定こども園・幼稚園・保育所】&#10;有形固定資産減価償却率平均値テキスト"/>
        <xdr:cNvSpPr txBox="1"/>
      </xdr:nvSpPr>
      <xdr:spPr>
        <a:xfrm>
          <a:off x="16357600" y="6372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50165</xdr:rowOff>
    </xdr:from>
    <xdr:to>
      <xdr:col>85</xdr:col>
      <xdr:colOff>177800</xdr:colOff>
      <xdr:row>37</xdr:row>
      <xdr:rowOff>151765</xdr:rowOff>
    </xdr:to>
    <xdr:sp macro="" textlink="">
      <xdr:nvSpPr>
        <xdr:cNvPr id="409" name="フローチャート: 判断 408"/>
        <xdr:cNvSpPr/>
      </xdr:nvSpPr>
      <xdr:spPr>
        <a:xfrm>
          <a:off x="162687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40640</xdr:rowOff>
    </xdr:from>
    <xdr:to>
      <xdr:col>81</xdr:col>
      <xdr:colOff>101600</xdr:colOff>
      <xdr:row>37</xdr:row>
      <xdr:rowOff>142240</xdr:rowOff>
    </xdr:to>
    <xdr:sp macro="" textlink="">
      <xdr:nvSpPr>
        <xdr:cNvPr id="410" name="フローチャート: 判断 409"/>
        <xdr:cNvSpPr/>
      </xdr:nvSpPr>
      <xdr:spPr>
        <a:xfrm>
          <a:off x="154305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411" name="フローチャート: 判断 410"/>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412" name="フローチャート: 判断 411"/>
        <xdr:cNvSpPr/>
      </xdr:nvSpPr>
      <xdr:spPr>
        <a:xfrm>
          <a:off x="13652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21590</xdr:rowOff>
    </xdr:from>
    <xdr:to>
      <xdr:col>67</xdr:col>
      <xdr:colOff>101600</xdr:colOff>
      <xdr:row>37</xdr:row>
      <xdr:rowOff>123190</xdr:rowOff>
    </xdr:to>
    <xdr:sp macro="" textlink="">
      <xdr:nvSpPr>
        <xdr:cNvPr id="413" name="フローチャート: 判断 412"/>
        <xdr:cNvSpPr/>
      </xdr:nvSpPr>
      <xdr:spPr>
        <a:xfrm>
          <a:off x="12763500" y="636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4" name="テキスト ボックス 41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15" name="テキスト ボックス 41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16" name="テキスト ボックス 41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7" name="テキスト ボックス 41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8" name="テキスト ボックス 41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25400</xdr:rowOff>
    </xdr:from>
    <xdr:to>
      <xdr:col>81</xdr:col>
      <xdr:colOff>101600</xdr:colOff>
      <xdr:row>38</xdr:row>
      <xdr:rowOff>127000</xdr:rowOff>
    </xdr:to>
    <xdr:sp macro="" textlink="">
      <xdr:nvSpPr>
        <xdr:cNvPr id="419" name="楕円 418"/>
        <xdr:cNvSpPr/>
      </xdr:nvSpPr>
      <xdr:spPr>
        <a:xfrm>
          <a:off x="15430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154940</xdr:rowOff>
    </xdr:from>
    <xdr:to>
      <xdr:col>76</xdr:col>
      <xdr:colOff>165100</xdr:colOff>
      <xdr:row>38</xdr:row>
      <xdr:rowOff>85090</xdr:rowOff>
    </xdr:to>
    <xdr:sp macro="" textlink="">
      <xdr:nvSpPr>
        <xdr:cNvPr id="420" name="楕円 419"/>
        <xdr:cNvSpPr/>
      </xdr:nvSpPr>
      <xdr:spPr>
        <a:xfrm>
          <a:off x="14541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34290</xdr:rowOff>
    </xdr:from>
    <xdr:to>
      <xdr:col>81</xdr:col>
      <xdr:colOff>50800</xdr:colOff>
      <xdr:row>38</xdr:row>
      <xdr:rowOff>76200</xdr:rowOff>
    </xdr:to>
    <xdr:cxnSp macro="">
      <xdr:nvCxnSpPr>
        <xdr:cNvPr id="421" name="直線コネクタ 420"/>
        <xdr:cNvCxnSpPr/>
      </xdr:nvCxnSpPr>
      <xdr:spPr>
        <a:xfrm>
          <a:off x="14592300" y="65493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133985</xdr:rowOff>
    </xdr:from>
    <xdr:to>
      <xdr:col>72</xdr:col>
      <xdr:colOff>38100</xdr:colOff>
      <xdr:row>38</xdr:row>
      <xdr:rowOff>64135</xdr:rowOff>
    </xdr:to>
    <xdr:sp macro="" textlink="">
      <xdr:nvSpPr>
        <xdr:cNvPr id="422" name="楕円 421"/>
        <xdr:cNvSpPr/>
      </xdr:nvSpPr>
      <xdr:spPr>
        <a:xfrm>
          <a:off x="13652500" y="64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13335</xdr:rowOff>
    </xdr:from>
    <xdr:to>
      <xdr:col>76</xdr:col>
      <xdr:colOff>114300</xdr:colOff>
      <xdr:row>38</xdr:row>
      <xdr:rowOff>34290</xdr:rowOff>
    </xdr:to>
    <xdr:cxnSp macro="">
      <xdr:nvCxnSpPr>
        <xdr:cNvPr id="423" name="直線コネクタ 422"/>
        <xdr:cNvCxnSpPr/>
      </xdr:nvCxnSpPr>
      <xdr:spPr>
        <a:xfrm>
          <a:off x="13703300" y="652843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93980</xdr:rowOff>
    </xdr:from>
    <xdr:to>
      <xdr:col>67</xdr:col>
      <xdr:colOff>101600</xdr:colOff>
      <xdr:row>38</xdr:row>
      <xdr:rowOff>24130</xdr:rowOff>
    </xdr:to>
    <xdr:sp macro="" textlink="">
      <xdr:nvSpPr>
        <xdr:cNvPr id="424" name="楕円 423"/>
        <xdr:cNvSpPr/>
      </xdr:nvSpPr>
      <xdr:spPr>
        <a:xfrm>
          <a:off x="12763500" y="643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144780</xdr:rowOff>
    </xdr:from>
    <xdr:to>
      <xdr:col>71</xdr:col>
      <xdr:colOff>177800</xdr:colOff>
      <xdr:row>38</xdr:row>
      <xdr:rowOff>13335</xdr:rowOff>
    </xdr:to>
    <xdr:cxnSp macro="">
      <xdr:nvCxnSpPr>
        <xdr:cNvPr id="425" name="直線コネクタ 424"/>
        <xdr:cNvCxnSpPr/>
      </xdr:nvCxnSpPr>
      <xdr:spPr>
        <a:xfrm>
          <a:off x="12814300" y="64884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158767</xdr:rowOff>
    </xdr:from>
    <xdr:ext cx="405111" cy="259045"/>
    <xdr:sp macro="" textlink="">
      <xdr:nvSpPr>
        <xdr:cNvPr id="426" name="n_1aveValue【認定こども園・幼稚園・保育所】&#10;有形固定資産減価償却率"/>
        <xdr:cNvSpPr txBox="1"/>
      </xdr:nvSpPr>
      <xdr:spPr>
        <a:xfrm>
          <a:off x="1526604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170197</xdr:rowOff>
    </xdr:from>
    <xdr:ext cx="405111" cy="259045"/>
    <xdr:sp macro="" textlink="">
      <xdr:nvSpPr>
        <xdr:cNvPr id="427" name="n_2aveValue【認定こども園・幼稚園・保育所】&#10;有形固定資産減価償却率"/>
        <xdr:cNvSpPr txBox="1"/>
      </xdr:nvSpPr>
      <xdr:spPr>
        <a:xfrm>
          <a:off x="14389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164482</xdr:rowOff>
    </xdr:from>
    <xdr:ext cx="405111" cy="259045"/>
    <xdr:sp macro="" textlink="">
      <xdr:nvSpPr>
        <xdr:cNvPr id="428" name="n_3aveValue【認定こども園・幼稚園・保育所】&#10;有形固定資産減価償却率"/>
        <xdr:cNvSpPr txBox="1"/>
      </xdr:nvSpPr>
      <xdr:spPr>
        <a:xfrm>
          <a:off x="13500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139717</xdr:rowOff>
    </xdr:from>
    <xdr:ext cx="405111" cy="259045"/>
    <xdr:sp macro="" textlink="">
      <xdr:nvSpPr>
        <xdr:cNvPr id="429" name="n_4aveValue【認定こども園・幼稚園・保育所】&#10;有形固定資産減価償却率"/>
        <xdr:cNvSpPr txBox="1"/>
      </xdr:nvSpPr>
      <xdr:spPr>
        <a:xfrm>
          <a:off x="12611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118127</xdr:rowOff>
    </xdr:from>
    <xdr:ext cx="405111" cy="259045"/>
    <xdr:sp macro="" textlink="">
      <xdr:nvSpPr>
        <xdr:cNvPr id="430" name="n_1mainValue【認定こども園・幼稚園・保育所】&#10;有形固定資産減価償却率"/>
        <xdr:cNvSpPr txBox="1"/>
      </xdr:nvSpPr>
      <xdr:spPr>
        <a:xfrm>
          <a:off x="152660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76217</xdr:rowOff>
    </xdr:from>
    <xdr:ext cx="405111" cy="259045"/>
    <xdr:sp macro="" textlink="">
      <xdr:nvSpPr>
        <xdr:cNvPr id="431" name="n_2mainValue【認定こども園・幼稚園・保育所】&#10;有形固定資産減価償却率"/>
        <xdr:cNvSpPr txBox="1"/>
      </xdr:nvSpPr>
      <xdr:spPr>
        <a:xfrm>
          <a:off x="14389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55262</xdr:rowOff>
    </xdr:from>
    <xdr:ext cx="405111" cy="259045"/>
    <xdr:sp macro="" textlink="">
      <xdr:nvSpPr>
        <xdr:cNvPr id="432" name="n_3mainValue【認定こども園・幼稚園・保育所】&#10;有形固定資産減価償却率"/>
        <xdr:cNvSpPr txBox="1"/>
      </xdr:nvSpPr>
      <xdr:spPr>
        <a:xfrm>
          <a:off x="13500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15257</xdr:rowOff>
    </xdr:from>
    <xdr:ext cx="405111" cy="259045"/>
    <xdr:sp macro="" textlink="">
      <xdr:nvSpPr>
        <xdr:cNvPr id="433" name="n_4mainValue【認定こども園・幼稚園・保育所】&#10;有形固定資産減価償却率"/>
        <xdr:cNvSpPr txBox="1"/>
      </xdr:nvSpPr>
      <xdr:spPr>
        <a:xfrm>
          <a:off x="12611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34" name="正方形/長方形 43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35" name="正方形/長方形 43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36" name="正方形/長方形 43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7" name="正方形/長方形 43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8" name="正方形/長方形 43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9" name="正方形/長方形 43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0" name="正方形/長方形 43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1" name="正方形/長方形 44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42" name="テキスト ボックス 44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43" name="直線コネクタ 44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44" name="直線コネクタ 44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45" name="テキスト ボックス 44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46" name="直線コネクタ 44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47" name="テキスト ボックス 44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8" name="直線コネクタ 44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49" name="テキスト ボックス 44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0" name="直線コネクタ 44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1" name="テキスト ボックス 45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52" name="直線コネクタ 45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53" name="テキスト ボックス 45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54" name="直線コネクタ 45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55" name="テキスト ボックス 45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5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42</xdr:row>
      <xdr:rowOff>22860</xdr:rowOff>
    </xdr:to>
    <xdr:cxnSp macro="">
      <xdr:nvCxnSpPr>
        <xdr:cNvPr id="457" name="直線コネクタ 456"/>
        <xdr:cNvCxnSpPr/>
      </xdr:nvCxnSpPr>
      <xdr:spPr>
        <a:xfrm flipV="1">
          <a:off x="22160864" y="589788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58" name="【認定こども園・幼稚園・保育所】&#10;一人当たり面積最小値テキスト"/>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59" name="直線コネクタ 458"/>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0" name="【認定こども園・幼稚園・保育所】&#10;一人当たり面積最大値テキスト"/>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1" name="直線コネクタ 460"/>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129557</xdr:rowOff>
    </xdr:from>
    <xdr:ext cx="469744" cy="259045"/>
    <xdr:sp macro="" textlink="">
      <xdr:nvSpPr>
        <xdr:cNvPr id="462" name="【認定こども園・幼稚園・保育所】&#10;一人当たり面積平均値テキスト"/>
        <xdr:cNvSpPr txBox="1"/>
      </xdr:nvSpPr>
      <xdr:spPr>
        <a:xfrm>
          <a:off x="22199600" y="6816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63" name="フローチャート: 判断 462"/>
        <xdr:cNvSpPr/>
      </xdr:nvSpPr>
      <xdr:spPr>
        <a:xfrm>
          <a:off x="221107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64" name="フローチャート: 判断 463"/>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166370</xdr:rowOff>
    </xdr:from>
    <xdr:to>
      <xdr:col>107</xdr:col>
      <xdr:colOff>101600</xdr:colOff>
      <xdr:row>40</xdr:row>
      <xdr:rowOff>96520</xdr:rowOff>
    </xdr:to>
    <xdr:sp macro="" textlink="">
      <xdr:nvSpPr>
        <xdr:cNvPr id="465" name="フローチャート: 判断 464"/>
        <xdr:cNvSpPr/>
      </xdr:nvSpPr>
      <xdr:spPr>
        <a:xfrm>
          <a:off x="20383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466" name="フローチャート: 判断 465"/>
        <xdr:cNvSpPr/>
      </xdr:nvSpPr>
      <xdr:spPr>
        <a:xfrm>
          <a:off x="19494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2540</xdr:rowOff>
    </xdr:from>
    <xdr:to>
      <xdr:col>98</xdr:col>
      <xdr:colOff>38100</xdr:colOff>
      <xdr:row>40</xdr:row>
      <xdr:rowOff>104140</xdr:rowOff>
    </xdr:to>
    <xdr:sp macro="" textlink="">
      <xdr:nvSpPr>
        <xdr:cNvPr id="467" name="フローチャート: 判断 466"/>
        <xdr:cNvSpPr/>
      </xdr:nvSpPr>
      <xdr:spPr>
        <a:xfrm>
          <a:off x="18605500" y="68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8" name="テキスト ボックス 46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9" name="テキスト ボックス 46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0" name="テキスト ボックス 46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1" name="テキスト ボックス 47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72" name="テキスト ボックス 47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48260</xdr:rowOff>
    </xdr:from>
    <xdr:to>
      <xdr:col>112</xdr:col>
      <xdr:colOff>38100</xdr:colOff>
      <xdr:row>41</xdr:row>
      <xdr:rowOff>149860</xdr:rowOff>
    </xdr:to>
    <xdr:sp macro="" textlink="">
      <xdr:nvSpPr>
        <xdr:cNvPr id="473" name="楕円 472"/>
        <xdr:cNvSpPr/>
      </xdr:nvSpPr>
      <xdr:spPr>
        <a:xfrm>
          <a:off x="21272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48260</xdr:rowOff>
    </xdr:from>
    <xdr:to>
      <xdr:col>107</xdr:col>
      <xdr:colOff>101600</xdr:colOff>
      <xdr:row>41</xdr:row>
      <xdr:rowOff>149860</xdr:rowOff>
    </xdr:to>
    <xdr:sp macro="" textlink="">
      <xdr:nvSpPr>
        <xdr:cNvPr id="474" name="楕円 473"/>
        <xdr:cNvSpPr/>
      </xdr:nvSpPr>
      <xdr:spPr>
        <a:xfrm>
          <a:off x="20383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99060</xdr:rowOff>
    </xdr:from>
    <xdr:to>
      <xdr:col>111</xdr:col>
      <xdr:colOff>177800</xdr:colOff>
      <xdr:row>41</xdr:row>
      <xdr:rowOff>99060</xdr:rowOff>
    </xdr:to>
    <xdr:cxnSp macro="">
      <xdr:nvCxnSpPr>
        <xdr:cNvPr id="475" name="直線コネクタ 474"/>
        <xdr:cNvCxnSpPr/>
      </xdr:nvCxnSpPr>
      <xdr:spPr>
        <a:xfrm>
          <a:off x="20434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48260</xdr:rowOff>
    </xdr:from>
    <xdr:to>
      <xdr:col>102</xdr:col>
      <xdr:colOff>165100</xdr:colOff>
      <xdr:row>41</xdr:row>
      <xdr:rowOff>149860</xdr:rowOff>
    </xdr:to>
    <xdr:sp macro="" textlink="">
      <xdr:nvSpPr>
        <xdr:cNvPr id="476" name="楕円 475"/>
        <xdr:cNvSpPr/>
      </xdr:nvSpPr>
      <xdr:spPr>
        <a:xfrm>
          <a:off x="19494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99060</xdr:rowOff>
    </xdr:from>
    <xdr:to>
      <xdr:col>107</xdr:col>
      <xdr:colOff>50800</xdr:colOff>
      <xdr:row>41</xdr:row>
      <xdr:rowOff>99060</xdr:rowOff>
    </xdr:to>
    <xdr:cxnSp macro="">
      <xdr:nvCxnSpPr>
        <xdr:cNvPr id="477" name="直線コネクタ 476"/>
        <xdr:cNvCxnSpPr/>
      </xdr:nvCxnSpPr>
      <xdr:spPr>
        <a:xfrm>
          <a:off x="19545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44450</xdr:rowOff>
    </xdr:from>
    <xdr:to>
      <xdr:col>98</xdr:col>
      <xdr:colOff>38100</xdr:colOff>
      <xdr:row>41</xdr:row>
      <xdr:rowOff>146050</xdr:rowOff>
    </xdr:to>
    <xdr:sp macro="" textlink="">
      <xdr:nvSpPr>
        <xdr:cNvPr id="478" name="楕円 477"/>
        <xdr:cNvSpPr/>
      </xdr:nvSpPr>
      <xdr:spPr>
        <a:xfrm>
          <a:off x="186055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95250</xdr:rowOff>
    </xdr:from>
    <xdr:to>
      <xdr:col>102</xdr:col>
      <xdr:colOff>114300</xdr:colOff>
      <xdr:row>41</xdr:row>
      <xdr:rowOff>99060</xdr:rowOff>
    </xdr:to>
    <xdr:cxnSp macro="">
      <xdr:nvCxnSpPr>
        <xdr:cNvPr id="479" name="直線コネクタ 478"/>
        <xdr:cNvCxnSpPr/>
      </xdr:nvCxnSpPr>
      <xdr:spPr>
        <a:xfrm>
          <a:off x="18656300" y="71247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480" name="n_1aveValue【認定こども園・幼稚園・保育所】&#10;一人当たり面積"/>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113047</xdr:rowOff>
    </xdr:from>
    <xdr:ext cx="469744" cy="259045"/>
    <xdr:sp macro="" textlink="">
      <xdr:nvSpPr>
        <xdr:cNvPr id="481" name="n_2aveValue【認定こども園・幼稚園・保育所】&#10;一人当たり面積"/>
        <xdr:cNvSpPr txBox="1"/>
      </xdr:nvSpPr>
      <xdr:spPr>
        <a:xfrm>
          <a:off x="20199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116857</xdr:rowOff>
    </xdr:from>
    <xdr:ext cx="469744" cy="259045"/>
    <xdr:sp macro="" textlink="">
      <xdr:nvSpPr>
        <xdr:cNvPr id="482" name="n_3aveValue【認定こども園・幼稚園・保育所】&#10;一人当たり面積"/>
        <xdr:cNvSpPr txBox="1"/>
      </xdr:nvSpPr>
      <xdr:spPr>
        <a:xfrm>
          <a:off x="19310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120667</xdr:rowOff>
    </xdr:from>
    <xdr:ext cx="469744" cy="259045"/>
    <xdr:sp macro="" textlink="">
      <xdr:nvSpPr>
        <xdr:cNvPr id="483" name="n_4aveValue【認定こども園・幼稚園・保育所】&#10;一人当たり面積"/>
        <xdr:cNvSpPr txBox="1"/>
      </xdr:nvSpPr>
      <xdr:spPr>
        <a:xfrm>
          <a:off x="18421427" y="6635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140987</xdr:rowOff>
    </xdr:from>
    <xdr:ext cx="469744" cy="259045"/>
    <xdr:sp macro="" textlink="">
      <xdr:nvSpPr>
        <xdr:cNvPr id="484" name="n_1mainValue【認定こども園・幼稚園・保育所】&#10;一人当たり面積"/>
        <xdr:cNvSpPr txBox="1"/>
      </xdr:nvSpPr>
      <xdr:spPr>
        <a:xfrm>
          <a:off x="210757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140987</xdr:rowOff>
    </xdr:from>
    <xdr:ext cx="469744" cy="259045"/>
    <xdr:sp macro="" textlink="">
      <xdr:nvSpPr>
        <xdr:cNvPr id="485" name="n_2mainValue【認定こども園・幼稚園・保育所】&#10;一人当たり面積"/>
        <xdr:cNvSpPr txBox="1"/>
      </xdr:nvSpPr>
      <xdr:spPr>
        <a:xfrm>
          <a:off x="20199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140987</xdr:rowOff>
    </xdr:from>
    <xdr:ext cx="469744" cy="259045"/>
    <xdr:sp macro="" textlink="">
      <xdr:nvSpPr>
        <xdr:cNvPr id="486" name="n_3mainValue【認定こども園・幼稚園・保育所】&#10;一人当たり面積"/>
        <xdr:cNvSpPr txBox="1"/>
      </xdr:nvSpPr>
      <xdr:spPr>
        <a:xfrm>
          <a:off x="19310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137177</xdr:rowOff>
    </xdr:from>
    <xdr:ext cx="469744" cy="259045"/>
    <xdr:sp macro="" textlink="">
      <xdr:nvSpPr>
        <xdr:cNvPr id="487" name="n_4mainValue【認定こども園・幼稚園・保育所】&#10;一人当たり面積"/>
        <xdr:cNvSpPr txBox="1"/>
      </xdr:nvSpPr>
      <xdr:spPr>
        <a:xfrm>
          <a:off x="18421427"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8" name="正方形/長方形 48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9" name="正方形/長方形 48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90" name="正方形/長方形 48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91" name="正方形/長方形 49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92" name="正方形/長方形 49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93" name="正方形/長方形 49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94" name="正方形/長方形 49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95" name="正方形/長方形 49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96" name="テキスト ボックス 49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7" name="直線コネクタ 49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8" name="テキスト ボックス 497"/>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9" name="直線コネクタ 49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00" name="テキスト ボックス 499"/>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01" name="直線コネクタ 50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02" name="テキスト ボックス 50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03" name="直線コネクタ 50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04" name="テキスト ボックス 50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05" name="直線コネクタ 50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06" name="テキスト ボックス 50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7" name="直線コネクタ 50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8" name="テキスト ボックス 507"/>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9" name="直線コネクタ 50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10" name="テキスト ボックス 509"/>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1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5715</xdr:rowOff>
    </xdr:from>
    <xdr:to>
      <xdr:col>85</xdr:col>
      <xdr:colOff>126364</xdr:colOff>
      <xdr:row>63</xdr:row>
      <xdr:rowOff>78105</xdr:rowOff>
    </xdr:to>
    <xdr:cxnSp macro="">
      <xdr:nvCxnSpPr>
        <xdr:cNvPr id="512" name="直線コネクタ 511"/>
        <xdr:cNvCxnSpPr/>
      </xdr:nvCxnSpPr>
      <xdr:spPr>
        <a:xfrm flipV="1">
          <a:off x="16318864" y="977836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513" name="【学校施設】&#10;有形固定資産減価償却率最小値テキスト"/>
        <xdr:cNvSpPr txBox="1"/>
      </xdr:nvSpPr>
      <xdr:spPr>
        <a:xfrm>
          <a:off x="16357600" y="1088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514" name="直線コネクタ 513"/>
        <xdr:cNvCxnSpPr/>
      </xdr:nvCxnSpPr>
      <xdr:spPr>
        <a:xfrm>
          <a:off x="16230600" y="108794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123842</xdr:rowOff>
    </xdr:from>
    <xdr:ext cx="405111" cy="259045"/>
    <xdr:sp macro="" textlink="">
      <xdr:nvSpPr>
        <xdr:cNvPr id="515" name="【学校施設】&#10;有形固定資産減価償却率最大値テキスト"/>
        <xdr:cNvSpPr txBox="1"/>
      </xdr:nvSpPr>
      <xdr:spPr>
        <a:xfrm>
          <a:off x="16357600" y="9553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5715</xdr:rowOff>
    </xdr:from>
    <xdr:to>
      <xdr:col>86</xdr:col>
      <xdr:colOff>25400</xdr:colOff>
      <xdr:row>57</xdr:row>
      <xdr:rowOff>5715</xdr:rowOff>
    </xdr:to>
    <xdr:cxnSp macro="">
      <xdr:nvCxnSpPr>
        <xdr:cNvPr id="516" name="直線コネクタ 515"/>
        <xdr:cNvCxnSpPr/>
      </xdr:nvCxnSpPr>
      <xdr:spPr>
        <a:xfrm>
          <a:off x="16230600" y="977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41927</xdr:rowOff>
    </xdr:from>
    <xdr:ext cx="405111" cy="259045"/>
    <xdr:sp macro="" textlink="">
      <xdr:nvSpPr>
        <xdr:cNvPr id="517" name="【学校施設】&#10;有形固定資産減価償却率平均値テキスト"/>
        <xdr:cNvSpPr txBox="1"/>
      </xdr:nvSpPr>
      <xdr:spPr>
        <a:xfrm>
          <a:off x="16357600" y="1032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518" name="フローチャート: 判断 517"/>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48260</xdr:rowOff>
    </xdr:from>
    <xdr:to>
      <xdr:col>81</xdr:col>
      <xdr:colOff>101600</xdr:colOff>
      <xdr:row>60</xdr:row>
      <xdr:rowOff>149860</xdr:rowOff>
    </xdr:to>
    <xdr:sp macro="" textlink="">
      <xdr:nvSpPr>
        <xdr:cNvPr id="519" name="フローチャート: 判断 518"/>
        <xdr:cNvSpPr/>
      </xdr:nvSpPr>
      <xdr:spPr>
        <a:xfrm>
          <a:off x="154305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38735</xdr:rowOff>
    </xdr:from>
    <xdr:to>
      <xdr:col>76</xdr:col>
      <xdr:colOff>165100</xdr:colOff>
      <xdr:row>60</xdr:row>
      <xdr:rowOff>140335</xdr:rowOff>
    </xdr:to>
    <xdr:sp macro="" textlink="">
      <xdr:nvSpPr>
        <xdr:cNvPr id="520" name="フローチャート: 判断 519"/>
        <xdr:cNvSpPr/>
      </xdr:nvSpPr>
      <xdr:spPr>
        <a:xfrm>
          <a:off x="14541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521" name="フローチャート: 判断 520"/>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27305</xdr:rowOff>
    </xdr:from>
    <xdr:to>
      <xdr:col>67</xdr:col>
      <xdr:colOff>101600</xdr:colOff>
      <xdr:row>60</xdr:row>
      <xdr:rowOff>128905</xdr:rowOff>
    </xdr:to>
    <xdr:sp macro="" textlink="">
      <xdr:nvSpPr>
        <xdr:cNvPr id="522" name="フローチャート: 判断 521"/>
        <xdr:cNvSpPr/>
      </xdr:nvSpPr>
      <xdr:spPr>
        <a:xfrm>
          <a:off x="12763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23" name="テキスト ボックス 52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24" name="テキスト ボックス 52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25" name="テキスト ボックス 52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26" name="テキスト ボックス 52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7" name="テキスト ボックス 52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2540</xdr:rowOff>
    </xdr:from>
    <xdr:to>
      <xdr:col>81</xdr:col>
      <xdr:colOff>101600</xdr:colOff>
      <xdr:row>59</xdr:row>
      <xdr:rowOff>104140</xdr:rowOff>
    </xdr:to>
    <xdr:sp macro="" textlink="">
      <xdr:nvSpPr>
        <xdr:cNvPr id="528" name="楕円 527"/>
        <xdr:cNvSpPr/>
      </xdr:nvSpPr>
      <xdr:spPr>
        <a:xfrm>
          <a:off x="15430500" y="1011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143510</xdr:rowOff>
    </xdr:from>
    <xdr:to>
      <xdr:col>76</xdr:col>
      <xdr:colOff>165100</xdr:colOff>
      <xdr:row>59</xdr:row>
      <xdr:rowOff>73660</xdr:rowOff>
    </xdr:to>
    <xdr:sp macro="" textlink="">
      <xdr:nvSpPr>
        <xdr:cNvPr id="529" name="楕円 528"/>
        <xdr:cNvSpPr/>
      </xdr:nvSpPr>
      <xdr:spPr>
        <a:xfrm>
          <a:off x="14541500" y="1008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22860</xdr:rowOff>
    </xdr:from>
    <xdr:to>
      <xdr:col>81</xdr:col>
      <xdr:colOff>50800</xdr:colOff>
      <xdr:row>59</xdr:row>
      <xdr:rowOff>53340</xdr:rowOff>
    </xdr:to>
    <xdr:cxnSp macro="">
      <xdr:nvCxnSpPr>
        <xdr:cNvPr id="530" name="直線コネクタ 529"/>
        <xdr:cNvCxnSpPr/>
      </xdr:nvCxnSpPr>
      <xdr:spPr>
        <a:xfrm>
          <a:off x="14592300" y="101384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135890</xdr:rowOff>
    </xdr:from>
    <xdr:to>
      <xdr:col>72</xdr:col>
      <xdr:colOff>38100</xdr:colOff>
      <xdr:row>59</xdr:row>
      <xdr:rowOff>66040</xdr:rowOff>
    </xdr:to>
    <xdr:sp macro="" textlink="">
      <xdr:nvSpPr>
        <xdr:cNvPr id="531" name="楕円 530"/>
        <xdr:cNvSpPr/>
      </xdr:nvSpPr>
      <xdr:spPr>
        <a:xfrm>
          <a:off x="13652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15240</xdr:rowOff>
    </xdr:from>
    <xdr:to>
      <xdr:col>76</xdr:col>
      <xdr:colOff>114300</xdr:colOff>
      <xdr:row>59</xdr:row>
      <xdr:rowOff>22860</xdr:rowOff>
    </xdr:to>
    <xdr:cxnSp macro="">
      <xdr:nvCxnSpPr>
        <xdr:cNvPr id="532" name="直線コネクタ 531"/>
        <xdr:cNvCxnSpPr/>
      </xdr:nvCxnSpPr>
      <xdr:spPr>
        <a:xfrm>
          <a:off x="13703300" y="101307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118745</xdr:rowOff>
    </xdr:from>
    <xdr:to>
      <xdr:col>67</xdr:col>
      <xdr:colOff>101600</xdr:colOff>
      <xdr:row>59</xdr:row>
      <xdr:rowOff>48895</xdr:rowOff>
    </xdr:to>
    <xdr:sp macro="" textlink="">
      <xdr:nvSpPr>
        <xdr:cNvPr id="533" name="楕円 532"/>
        <xdr:cNvSpPr/>
      </xdr:nvSpPr>
      <xdr:spPr>
        <a:xfrm>
          <a:off x="12763500" y="100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169545</xdr:rowOff>
    </xdr:from>
    <xdr:to>
      <xdr:col>71</xdr:col>
      <xdr:colOff>177800</xdr:colOff>
      <xdr:row>59</xdr:row>
      <xdr:rowOff>15240</xdr:rowOff>
    </xdr:to>
    <xdr:cxnSp macro="">
      <xdr:nvCxnSpPr>
        <xdr:cNvPr id="534" name="直線コネクタ 533"/>
        <xdr:cNvCxnSpPr/>
      </xdr:nvCxnSpPr>
      <xdr:spPr>
        <a:xfrm>
          <a:off x="12814300" y="1011364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140987</xdr:rowOff>
    </xdr:from>
    <xdr:ext cx="405111" cy="259045"/>
    <xdr:sp macro="" textlink="">
      <xdr:nvSpPr>
        <xdr:cNvPr id="535" name="n_1aveValue【学校施設】&#10;有形固定資産減価償却率"/>
        <xdr:cNvSpPr txBox="1"/>
      </xdr:nvSpPr>
      <xdr:spPr>
        <a:xfrm>
          <a:off x="15266044"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131462</xdr:rowOff>
    </xdr:from>
    <xdr:ext cx="405111" cy="259045"/>
    <xdr:sp macro="" textlink="">
      <xdr:nvSpPr>
        <xdr:cNvPr id="536" name="n_2aveValue【学校施設】&#10;有形固定資産減価償却率"/>
        <xdr:cNvSpPr txBox="1"/>
      </xdr:nvSpPr>
      <xdr:spPr>
        <a:xfrm>
          <a:off x="143897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120032</xdr:rowOff>
    </xdr:from>
    <xdr:ext cx="405111" cy="259045"/>
    <xdr:sp macro="" textlink="">
      <xdr:nvSpPr>
        <xdr:cNvPr id="537" name="n_3aveValue【学校施設】&#10;有形固定資産減価償却率"/>
        <xdr:cNvSpPr txBox="1"/>
      </xdr:nvSpPr>
      <xdr:spPr>
        <a:xfrm>
          <a:off x="13500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120032</xdr:rowOff>
    </xdr:from>
    <xdr:ext cx="405111" cy="259045"/>
    <xdr:sp macro="" textlink="">
      <xdr:nvSpPr>
        <xdr:cNvPr id="538" name="n_4aveValue【学校施設】&#10;有形固定資産減価償却率"/>
        <xdr:cNvSpPr txBox="1"/>
      </xdr:nvSpPr>
      <xdr:spPr>
        <a:xfrm>
          <a:off x="12611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120667</xdr:rowOff>
    </xdr:from>
    <xdr:ext cx="405111" cy="259045"/>
    <xdr:sp macro="" textlink="">
      <xdr:nvSpPr>
        <xdr:cNvPr id="539" name="n_1mainValue【学校施設】&#10;有形固定資産減価償却率"/>
        <xdr:cNvSpPr txBox="1"/>
      </xdr:nvSpPr>
      <xdr:spPr>
        <a:xfrm>
          <a:off x="1526604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90187</xdr:rowOff>
    </xdr:from>
    <xdr:ext cx="405111" cy="259045"/>
    <xdr:sp macro="" textlink="">
      <xdr:nvSpPr>
        <xdr:cNvPr id="540" name="n_2mainValue【学校施設】&#10;有形固定資産減価償却率"/>
        <xdr:cNvSpPr txBox="1"/>
      </xdr:nvSpPr>
      <xdr:spPr>
        <a:xfrm>
          <a:off x="14389744" y="986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82567</xdr:rowOff>
    </xdr:from>
    <xdr:ext cx="405111" cy="259045"/>
    <xdr:sp macro="" textlink="">
      <xdr:nvSpPr>
        <xdr:cNvPr id="541" name="n_3mainValue【学校施設】&#10;有形固定資産減価償却率"/>
        <xdr:cNvSpPr txBox="1"/>
      </xdr:nvSpPr>
      <xdr:spPr>
        <a:xfrm>
          <a:off x="13500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65422</xdr:rowOff>
    </xdr:from>
    <xdr:ext cx="405111" cy="259045"/>
    <xdr:sp macro="" textlink="">
      <xdr:nvSpPr>
        <xdr:cNvPr id="542" name="n_4mainValue【学校施設】&#10;有形固定資産減価償却率"/>
        <xdr:cNvSpPr txBox="1"/>
      </xdr:nvSpPr>
      <xdr:spPr>
        <a:xfrm>
          <a:off x="126117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43" name="正方形/長方形 54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44" name="正方形/長方形 54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45" name="正方形/長方形 54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46" name="正方形/長方形 54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7" name="正方形/長方形 54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8" name="正方形/長方形 54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9" name="正方形/長方形 54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0" name="正方形/長方形 54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1" name="テキスト ボックス 55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52" name="直線コネクタ 55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53" name="直線コネクタ 55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54" name="テキスト ボックス 55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55" name="直線コネクタ 55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56" name="テキスト ボックス 55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7" name="直線コネクタ 55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8" name="テキスト ボックス 55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59" name="直線コネクタ 55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60" name="テキスト ボックス 55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61" name="直線コネクタ 56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62" name="テキスト ボックス 56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3" name="直線コネクタ 56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64" name="テキスト ボックス 56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60769</xdr:rowOff>
    </xdr:from>
    <xdr:to>
      <xdr:col>116</xdr:col>
      <xdr:colOff>62864</xdr:colOff>
      <xdr:row>63</xdr:row>
      <xdr:rowOff>99822</xdr:rowOff>
    </xdr:to>
    <xdr:cxnSp macro="">
      <xdr:nvCxnSpPr>
        <xdr:cNvPr id="566" name="直線コネクタ 565"/>
        <xdr:cNvCxnSpPr/>
      </xdr:nvCxnSpPr>
      <xdr:spPr>
        <a:xfrm flipV="1">
          <a:off x="22160864" y="9661969"/>
          <a:ext cx="0" cy="1239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103649</xdr:rowOff>
    </xdr:from>
    <xdr:ext cx="469744" cy="259045"/>
    <xdr:sp macro="" textlink="">
      <xdr:nvSpPr>
        <xdr:cNvPr id="567" name="【学校施設】&#10;一人当たり面積最小値テキスト"/>
        <xdr:cNvSpPr txBox="1"/>
      </xdr:nvSpPr>
      <xdr:spPr>
        <a:xfrm>
          <a:off x="22199600" y="10904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99822</xdr:rowOff>
    </xdr:from>
    <xdr:to>
      <xdr:col>116</xdr:col>
      <xdr:colOff>152400</xdr:colOff>
      <xdr:row>63</xdr:row>
      <xdr:rowOff>99822</xdr:rowOff>
    </xdr:to>
    <xdr:cxnSp macro="">
      <xdr:nvCxnSpPr>
        <xdr:cNvPr id="568" name="直線コネクタ 567"/>
        <xdr:cNvCxnSpPr/>
      </xdr:nvCxnSpPr>
      <xdr:spPr>
        <a:xfrm>
          <a:off x="22072600" y="10901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7446</xdr:rowOff>
    </xdr:from>
    <xdr:ext cx="469744" cy="259045"/>
    <xdr:sp macro="" textlink="">
      <xdr:nvSpPr>
        <xdr:cNvPr id="569" name="【学校施設】&#10;一人当たり面積最大値テキスト"/>
        <xdr:cNvSpPr txBox="1"/>
      </xdr:nvSpPr>
      <xdr:spPr>
        <a:xfrm>
          <a:off x="22199600" y="9437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60769</xdr:rowOff>
    </xdr:from>
    <xdr:to>
      <xdr:col>116</xdr:col>
      <xdr:colOff>152400</xdr:colOff>
      <xdr:row>56</xdr:row>
      <xdr:rowOff>60769</xdr:rowOff>
    </xdr:to>
    <xdr:cxnSp macro="">
      <xdr:nvCxnSpPr>
        <xdr:cNvPr id="570" name="直線コネクタ 569"/>
        <xdr:cNvCxnSpPr/>
      </xdr:nvCxnSpPr>
      <xdr:spPr>
        <a:xfrm>
          <a:off x="22072600" y="9661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60406</xdr:rowOff>
    </xdr:from>
    <xdr:ext cx="469744" cy="259045"/>
    <xdr:sp macro="" textlink="">
      <xdr:nvSpPr>
        <xdr:cNvPr id="571" name="【学校施設】&#10;一人当たり面積平均値テキスト"/>
        <xdr:cNvSpPr txBox="1"/>
      </xdr:nvSpPr>
      <xdr:spPr>
        <a:xfrm>
          <a:off x="22199600" y="10690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81979</xdr:rowOff>
    </xdr:from>
    <xdr:to>
      <xdr:col>116</xdr:col>
      <xdr:colOff>114300</xdr:colOff>
      <xdr:row>63</xdr:row>
      <xdr:rowOff>12129</xdr:rowOff>
    </xdr:to>
    <xdr:sp macro="" textlink="">
      <xdr:nvSpPr>
        <xdr:cNvPr id="572" name="フローチャート: 判断 571"/>
        <xdr:cNvSpPr/>
      </xdr:nvSpPr>
      <xdr:spPr>
        <a:xfrm>
          <a:off x="22110700" y="1071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79693</xdr:rowOff>
    </xdr:from>
    <xdr:to>
      <xdr:col>112</xdr:col>
      <xdr:colOff>38100</xdr:colOff>
      <xdr:row>63</xdr:row>
      <xdr:rowOff>9843</xdr:rowOff>
    </xdr:to>
    <xdr:sp macro="" textlink="">
      <xdr:nvSpPr>
        <xdr:cNvPr id="573" name="フローチャート: 判断 572"/>
        <xdr:cNvSpPr/>
      </xdr:nvSpPr>
      <xdr:spPr>
        <a:xfrm>
          <a:off x="21272500" y="1070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83883</xdr:rowOff>
    </xdr:from>
    <xdr:to>
      <xdr:col>107</xdr:col>
      <xdr:colOff>101600</xdr:colOff>
      <xdr:row>63</xdr:row>
      <xdr:rowOff>14033</xdr:rowOff>
    </xdr:to>
    <xdr:sp macro="" textlink="">
      <xdr:nvSpPr>
        <xdr:cNvPr id="574" name="フローチャート: 判断 573"/>
        <xdr:cNvSpPr/>
      </xdr:nvSpPr>
      <xdr:spPr>
        <a:xfrm>
          <a:off x="20383500" y="1071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89408</xdr:rowOff>
    </xdr:from>
    <xdr:to>
      <xdr:col>102</xdr:col>
      <xdr:colOff>165100</xdr:colOff>
      <xdr:row>63</xdr:row>
      <xdr:rowOff>19558</xdr:rowOff>
    </xdr:to>
    <xdr:sp macro="" textlink="">
      <xdr:nvSpPr>
        <xdr:cNvPr id="575" name="フローチャート: 判断 574"/>
        <xdr:cNvSpPr/>
      </xdr:nvSpPr>
      <xdr:spPr>
        <a:xfrm>
          <a:off x="19494500" y="1071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89027</xdr:rowOff>
    </xdr:from>
    <xdr:to>
      <xdr:col>98</xdr:col>
      <xdr:colOff>38100</xdr:colOff>
      <xdr:row>63</xdr:row>
      <xdr:rowOff>19177</xdr:rowOff>
    </xdr:to>
    <xdr:sp macro="" textlink="">
      <xdr:nvSpPr>
        <xdr:cNvPr id="576" name="フローチャート: 判断 575"/>
        <xdr:cNvSpPr/>
      </xdr:nvSpPr>
      <xdr:spPr>
        <a:xfrm>
          <a:off x="18605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7" name="テキスト ボックス 57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8" name="テキスト ボックス 57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9" name="テキスト ボックス 57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0" name="テキスト ボックス 57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81" name="テキスト ボックス 58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158179</xdr:rowOff>
    </xdr:from>
    <xdr:to>
      <xdr:col>112</xdr:col>
      <xdr:colOff>38100</xdr:colOff>
      <xdr:row>63</xdr:row>
      <xdr:rowOff>88329</xdr:rowOff>
    </xdr:to>
    <xdr:sp macro="" textlink="">
      <xdr:nvSpPr>
        <xdr:cNvPr id="582" name="楕円 581"/>
        <xdr:cNvSpPr/>
      </xdr:nvSpPr>
      <xdr:spPr>
        <a:xfrm>
          <a:off x="21272500" y="1078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157417</xdr:rowOff>
    </xdr:from>
    <xdr:to>
      <xdr:col>107</xdr:col>
      <xdr:colOff>101600</xdr:colOff>
      <xdr:row>63</xdr:row>
      <xdr:rowOff>87567</xdr:rowOff>
    </xdr:to>
    <xdr:sp macro="" textlink="">
      <xdr:nvSpPr>
        <xdr:cNvPr id="583" name="楕円 582"/>
        <xdr:cNvSpPr/>
      </xdr:nvSpPr>
      <xdr:spPr>
        <a:xfrm>
          <a:off x="20383500" y="1078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36767</xdr:rowOff>
    </xdr:from>
    <xdr:to>
      <xdr:col>111</xdr:col>
      <xdr:colOff>177800</xdr:colOff>
      <xdr:row>63</xdr:row>
      <xdr:rowOff>37529</xdr:rowOff>
    </xdr:to>
    <xdr:cxnSp macro="">
      <xdr:nvCxnSpPr>
        <xdr:cNvPr id="584" name="直線コネクタ 583"/>
        <xdr:cNvCxnSpPr/>
      </xdr:nvCxnSpPr>
      <xdr:spPr>
        <a:xfrm>
          <a:off x="20434300" y="1083811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157607</xdr:rowOff>
    </xdr:from>
    <xdr:to>
      <xdr:col>102</xdr:col>
      <xdr:colOff>165100</xdr:colOff>
      <xdr:row>63</xdr:row>
      <xdr:rowOff>87757</xdr:rowOff>
    </xdr:to>
    <xdr:sp macro="" textlink="">
      <xdr:nvSpPr>
        <xdr:cNvPr id="585" name="楕円 584"/>
        <xdr:cNvSpPr/>
      </xdr:nvSpPr>
      <xdr:spPr>
        <a:xfrm>
          <a:off x="19494500" y="107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36767</xdr:rowOff>
    </xdr:from>
    <xdr:to>
      <xdr:col>107</xdr:col>
      <xdr:colOff>50800</xdr:colOff>
      <xdr:row>63</xdr:row>
      <xdr:rowOff>36957</xdr:rowOff>
    </xdr:to>
    <xdr:cxnSp macro="">
      <xdr:nvCxnSpPr>
        <xdr:cNvPr id="586" name="直線コネクタ 585"/>
        <xdr:cNvCxnSpPr/>
      </xdr:nvCxnSpPr>
      <xdr:spPr>
        <a:xfrm flipV="1">
          <a:off x="19545300" y="10838117"/>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150940</xdr:rowOff>
    </xdr:from>
    <xdr:to>
      <xdr:col>98</xdr:col>
      <xdr:colOff>38100</xdr:colOff>
      <xdr:row>63</xdr:row>
      <xdr:rowOff>81090</xdr:rowOff>
    </xdr:to>
    <xdr:sp macro="" textlink="">
      <xdr:nvSpPr>
        <xdr:cNvPr id="587" name="楕円 586"/>
        <xdr:cNvSpPr/>
      </xdr:nvSpPr>
      <xdr:spPr>
        <a:xfrm>
          <a:off x="18605500" y="1078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30290</xdr:rowOff>
    </xdr:from>
    <xdr:to>
      <xdr:col>102</xdr:col>
      <xdr:colOff>114300</xdr:colOff>
      <xdr:row>63</xdr:row>
      <xdr:rowOff>36957</xdr:rowOff>
    </xdr:to>
    <xdr:cxnSp macro="">
      <xdr:nvCxnSpPr>
        <xdr:cNvPr id="588" name="直線コネクタ 587"/>
        <xdr:cNvCxnSpPr/>
      </xdr:nvCxnSpPr>
      <xdr:spPr>
        <a:xfrm>
          <a:off x="18656300" y="10831640"/>
          <a:ext cx="889000" cy="6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26370</xdr:rowOff>
    </xdr:from>
    <xdr:ext cx="469744" cy="259045"/>
    <xdr:sp macro="" textlink="">
      <xdr:nvSpPr>
        <xdr:cNvPr id="589" name="n_1aveValue【学校施設】&#10;一人当たり面積"/>
        <xdr:cNvSpPr txBox="1"/>
      </xdr:nvSpPr>
      <xdr:spPr>
        <a:xfrm>
          <a:off x="21075727" y="1048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30560</xdr:rowOff>
    </xdr:from>
    <xdr:ext cx="469744" cy="259045"/>
    <xdr:sp macro="" textlink="">
      <xdr:nvSpPr>
        <xdr:cNvPr id="590" name="n_2aveValue【学校施設】&#10;一人当たり面積"/>
        <xdr:cNvSpPr txBox="1"/>
      </xdr:nvSpPr>
      <xdr:spPr>
        <a:xfrm>
          <a:off x="20199427" y="1048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36085</xdr:rowOff>
    </xdr:from>
    <xdr:ext cx="469744" cy="259045"/>
    <xdr:sp macro="" textlink="">
      <xdr:nvSpPr>
        <xdr:cNvPr id="591" name="n_3aveValue【学校施設】&#10;一人当たり面積"/>
        <xdr:cNvSpPr txBox="1"/>
      </xdr:nvSpPr>
      <xdr:spPr>
        <a:xfrm>
          <a:off x="19310427" y="104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35704</xdr:rowOff>
    </xdr:from>
    <xdr:ext cx="469744" cy="259045"/>
    <xdr:sp macro="" textlink="">
      <xdr:nvSpPr>
        <xdr:cNvPr id="592" name="n_4aveValue【学校施設】&#10;一人当たり面積"/>
        <xdr:cNvSpPr txBox="1"/>
      </xdr:nvSpPr>
      <xdr:spPr>
        <a:xfrm>
          <a:off x="18421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79456</xdr:rowOff>
    </xdr:from>
    <xdr:ext cx="469744" cy="259045"/>
    <xdr:sp macro="" textlink="">
      <xdr:nvSpPr>
        <xdr:cNvPr id="593" name="n_1mainValue【学校施設】&#10;一人当たり面積"/>
        <xdr:cNvSpPr txBox="1"/>
      </xdr:nvSpPr>
      <xdr:spPr>
        <a:xfrm>
          <a:off x="21075727" y="10880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78694</xdr:rowOff>
    </xdr:from>
    <xdr:ext cx="469744" cy="259045"/>
    <xdr:sp macro="" textlink="">
      <xdr:nvSpPr>
        <xdr:cNvPr id="594" name="n_2mainValue【学校施設】&#10;一人当たり面積"/>
        <xdr:cNvSpPr txBox="1"/>
      </xdr:nvSpPr>
      <xdr:spPr>
        <a:xfrm>
          <a:off x="20199427" y="10880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78884</xdr:rowOff>
    </xdr:from>
    <xdr:ext cx="469744" cy="259045"/>
    <xdr:sp macro="" textlink="">
      <xdr:nvSpPr>
        <xdr:cNvPr id="595" name="n_3mainValue【学校施設】&#10;一人当たり面積"/>
        <xdr:cNvSpPr txBox="1"/>
      </xdr:nvSpPr>
      <xdr:spPr>
        <a:xfrm>
          <a:off x="19310427" y="108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72217</xdr:rowOff>
    </xdr:from>
    <xdr:ext cx="469744" cy="259045"/>
    <xdr:sp macro="" textlink="">
      <xdr:nvSpPr>
        <xdr:cNvPr id="596" name="n_4mainValue【学校施設】&#10;一人当たり面積"/>
        <xdr:cNvSpPr txBox="1"/>
      </xdr:nvSpPr>
      <xdr:spPr>
        <a:xfrm>
          <a:off x="18421427" y="1087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7" name="正方形/長方形 596"/>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8" name="正方形/長方形 597"/>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9" name="正方形/長方形 598"/>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0" name="正方形/長方形 599"/>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1" name="正方形/長方形 600"/>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2" name="正方形/長方形 601"/>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3" name="正方形/長方形 602"/>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4" name="正方形/長方形 603"/>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5" name="テキスト ボックス 604"/>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6" name="直線コネクタ 605"/>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7" name="テキスト ボックス 606"/>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8" name="直線コネクタ 60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9" name="テキスト ボックス 608"/>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10" name="直線コネクタ 60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11" name="テキスト ボックス 61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2" name="直線コネクタ 61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3" name="テキスト ボックス 61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4" name="直線コネクタ 61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5" name="テキスト ボックス 61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6" name="直線コネクタ 61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7" name="テキスト ボックス 61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8" name="直線コネクタ 61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9" name="テキスト ボックス 618"/>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0" name="直線コネクタ 61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80555</xdr:rowOff>
    </xdr:from>
    <xdr:to>
      <xdr:col>85</xdr:col>
      <xdr:colOff>126364</xdr:colOff>
      <xdr:row>86</xdr:row>
      <xdr:rowOff>168729</xdr:rowOff>
    </xdr:to>
    <xdr:cxnSp macro="">
      <xdr:nvCxnSpPr>
        <xdr:cNvPr id="622" name="直線コネクタ 621"/>
        <xdr:cNvCxnSpPr/>
      </xdr:nvCxnSpPr>
      <xdr:spPr>
        <a:xfrm flipV="1">
          <a:off x="16318864" y="1345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3"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4" name="直線コネクタ 623"/>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27232</xdr:rowOff>
    </xdr:from>
    <xdr:ext cx="405111" cy="259045"/>
    <xdr:sp macro="" textlink="">
      <xdr:nvSpPr>
        <xdr:cNvPr id="625" name="【児童館】&#10;有形固定資産減価償却率最大値テキスト"/>
        <xdr:cNvSpPr txBox="1"/>
      </xdr:nvSpPr>
      <xdr:spPr>
        <a:xfrm>
          <a:off x="16357600" y="1322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80555</xdr:rowOff>
    </xdr:from>
    <xdr:to>
      <xdr:col>86</xdr:col>
      <xdr:colOff>25400</xdr:colOff>
      <xdr:row>78</xdr:row>
      <xdr:rowOff>80555</xdr:rowOff>
    </xdr:to>
    <xdr:cxnSp macro="">
      <xdr:nvCxnSpPr>
        <xdr:cNvPr id="626" name="直線コネクタ 625"/>
        <xdr:cNvCxnSpPr/>
      </xdr:nvCxnSpPr>
      <xdr:spPr>
        <a:xfrm>
          <a:off x="16230600" y="1345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29408</xdr:rowOff>
    </xdr:from>
    <xdr:ext cx="405111" cy="259045"/>
    <xdr:sp macro="" textlink="">
      <xdr:nvSpPr>
        <xdr:cNvPr id="627" name="【児童館】&#10;有形固定資産減価償却率平均値テキスト"/>
        <xdr:cNvSpPr txBox="1"/>
      </xdr:nvSpPr>
      <xdr:spPr>
        <a:xfrm>
          <a:off x="16357600" y="140883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50981</xdr:rowOff>
    </xdr:from>
    <xdr:to>
      <xdr:col>85</xdr:col>
      <xdr:colOff>177800</xdr:colOff>
      <xdr:row>82</xdr:row>
      <xdr:rowOff>152581</xdr:rowOff>
    </xdr:to>
    <xdr:sp macro="" textlink="">
      <xdr:nvSpPr>
        <xdr:cNvPr id="628" name="フローチャート: 判断 627"/>
        <xdr:cNvSpPr/>
      </xdr:nvSpPr>
      <xdr:spPr>
        <a:xfrm>
          <a:off x="162687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86905</xdr:rowOff>
    </xdr:from>
    <xdr:to>
      <xdr:col>81</xdr:col>
      <xdr:colOff>101600</xdr:colOff>
      <xdr:row>83</xdr:row>
      <xdr:rowOff>17055</xdr:rowOff>
    </xdr:to>
    <xdr:sp macro="" textlink="">
      <xdr:nvSpPr>
        <xdr:cNvPr id="629" name="フローチャート: 判断 628"/>
        <xdr:cNvSpPr/>
      </xdr:nvSpPr>
      <xdr:spPr>
        <a:xfrm>
          <a:off x="15430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75474</xdr:rowOff>
    </xdr:from>
    <xdr:to>
      <xdr:col>76</xdr:col>
      <xdr:colOff>165100</xdr:colOff>
      <xdr:row>83</xdr:row>
      <xdr:rowOff>5624</xdr:rowOff>
    </xdr:to>
    <xdr:sp macro="" textlink="">
      <xdr:nvSpPr>
        <xdr:cNvPr id="630" name="フローチャート: 判断 629"/>
        <xdr:cNvSpPr/>
      </xdr:nvSpPr>
      <xdr:spPr>
        <a:xfrm>
          <a:off x="14541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68943</xdr:rowOff>
    </xdr:from>
    <xdr:to>
      <xdr:col>72</xdr:col>
      <xdr:colOff>38100</xdr:colOff>
      <xdr:row>82</xdr:row>
      <xdr:rowOff>170543</xdr:rowOff>
    </xdr:to>
    <xdr:sp macro="" textlink="">
      <xdr:nvSpPr>
        <xdr:cNvPr id="631" name="フローチャート: 判断 630"/>
        <xdr:cNvSpPr/>
      </xdr:nvSpPr>
      <xdr:spPr>
        <a:xfrm>
          <a:off x="13652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67311</xdr:rowOff>
    </xdr:from>
    <xdr:to>
      <xdr:col>67</xdr:col>
      <xdr:colOff>101600</xdr:colOff>
      <xdr:row>82</xdr:row>
      <xdr:rowOff>168911</xdr:rowOff>
    </xdr:to>
    <xdr:sp macro="" textlink="">
      <xdr:nvSpPr>
        <xdr:cNvPr id="632" name="フローチャート: 判断 631"/>
        <xdr:cNvSpPr/>
      </xdr:nvSpPr>
      <xdr:spPr>
        <a:xfrm>
          <a:off x="12763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3" name="テキスト ボックス 63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4" name="テキスト ボックス 63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5" name="テキスト ボックス 63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6" name="テキスト ボックス 63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7" name="テキスト ボックス 63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139156</xdr:rowOff>
    </xdr:from>
    <xdr:to>
      <xdr:col>81</xdr:col>
      <xdr:colOff>101600</xdr:colOff>
      <xdr:row>81</xdr:row>
      <xdr:rowOff>69306</xdr:rowOff>
    </xdr:to>
    <xdr:sp macro="" textlink="">
      <xdr:nvSpPr>
        <xdr:cNvPr id="638" name="楕円 637"/>
        <xdr:cNvSpPr/>
      </xdr:nvSpPr>
      <xdr:spPr>
        <a:xfrm>
          <a:off x="15430500" y="1385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93436</xdr:rowOff>
    </xdr:from>
    <xdr:to>
      <xdr:col>76</xdr:col>
      <xdr:colOff>165100</xdr:colOff>
      <xdr:row>81</xdr:row>
      <xdr:rowOff>23586</xdr:rowOff>
    </xdr:to>
    <xdr:sp macro="" textlink="">
      <xdr:nvSpPr>
        <xdr:cNvPr id="639" name="楕円 638"/>
        <xdr:cNvSpPr/>
      </xdr:nvSpPr>
      <xdr:spPr>
        <a:xfrm>
          <a:off x="14541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144236</xdr:rowOff>
    </xdr:from>
    <xdr:to>
      <xdr:col>81</xdr:col>
      <xdr:colOff>50800</xdr:colOff>
      <xdr:row>81</xdr:row>
      <xdr:rowOff>18506</xdr:rowOff>
    </xdr:to>
    <xdr:cxnSp macro="">
      <xdr:nvCxnSpPr>
        <xdr:cNvPr id="640" name="直線コネクタ 639"/>
        <xdr:cNvCxnSpPr/>
      </xdr:nvCxnSpPr>
      <xdr:spPr>
        <a:xfrm>
          <a:off x="14592300" y="138602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49349</xdr:rowOff>
    </xdr:from>
    <xdr:to>
      <xdr:col>72</xdr:col>
      <xdr:colOff>38100</xdr:colOff>
      <xdr:row>80</xdr:row>
      <xdr:rowOff>150949</xdr:rowOff>
    </xdr:to>
    <xdr:sp macro="" textlink="">
      <xdr:nvSpPr>
        <xdr:cNvPr id="641" name="楕円 640"/>
        <xdr:cNvSpPr/>
      </xdr:nvSpPr>
      <xdr:spPr>
        <a:xfrm>
          <a:off x="13652500" y="137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100149</xdr:rowOff>
    </xdr:from>
    <xdr:to>
      <xdr:col>76</xdr:col>
      <xdr:colOff>114300</xdr:colOff>
      <xdr:row>80</xdr:row>
      <xdr:rowOff>144236</xdr:rowOff>
    </xdr:to>
    <xdr:cxnSp macro="">
      <xdr:nvCxnSpPr>
        <xdr:cNvPr id="642" name="直線コネクタ 641"/>
        <xdr:cNvCxnSpPr/>
      </xdr:nvCxnSpPr>
      <xdr:spPr>
        <a:xfrm>
          <a:off x="13703300" y="1381614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33020</xdr:rowOff>
    </xdr:from>
    <xdr:to>
      <xdr:col>67</xdr:col>
      <xdr:colOff>101600</xdr:colOff>
      <xdr:row>80</xdr:row>
      <xdr:rowOff>134620</xdr:rowOff>
    </xdr:to>
    <xdr:sp macro="" textlink="">
      <xdr:nvSpPr>
        <xdr:cNvPr id="643" name="楕円 642"/>
        <xdr:cNvSpPr/>
      </xdr:nvSpPr>
      <xdr:spPr>
        <a:xfrm>
          <a:off x="12763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83820</xdr:rowOff>
    </xdr:from>
    <xdr:to>
      <xdr:col>71</xdr:col>
      <xdr:colOff>177800</xdr:colOff>
      <xdr:row>80</xdr:row>
      <xdr:rowOff>100149</xdr:rowOff>
    </xdr:to>
    <xdr:cxnSp macro="">
      <xdr:nvCxnSpPr>
        <xdr:cNvPr id="644" name="直線コネクタ 643"/>
        <xdr:cNvCxnSpPr/>
      </xdr:nvCxnSpPr>
      <xdr:spPr>
        <a:xfrm>
          <a:off x="12814300" y="13799820"/>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8182</xdr:rowOff>
    </xdr:from>
    <xdr:ext cx="405111" cy="259045"/>
    <xdr:sp macro="" textlink="">
      <xdr:nvSpPr>
        <xdr:cNvPr id="645" name="n_1aveValue【児童館】&#10;有形固定資産減価償却率"/>
        <xdr:cNvSpPr txBox="1"/>
      </xdr:nvSpPr>
      <xdr:spPr>
        <a:xfrm>
          <a:off x="15266044" y="1423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168201</xdr:rowOff>
    </xdr:from>
    <xdr:ext cx="405111" cy="259045"/>
    <xdr:sp macro="" textlink="">
      <xdr:nvSpPr>
        <xdr:cNvPr id="646" name="n_2aveValue【児童館】&#10;有形固定資産減価償却率"/>
        <xdr:cNvSpPr txBox="1"/>
      </xdr:nvSpPr>
      <xdr:spPr>
        <a:xfrm>
          <a:off x="14389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161670</xdr:rowOff>
    </xdr:from>
    <xdr:ext cx="405111" cy="259045"/>
    <xdr:sp macro="" textlink="">
      <xdr:nvSpPr>
        <xdr:cNvPr id="647" name="n_3aveValue【児童館】&#10;有形固定資産減価償却率"/>
        <xdr:cNvSpPr txBox="1"/>
      </xdr:nvSpPr>
      <xdr:spPr>
        <a:xfrm>
          <a:off x="13500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160038</xdr:rowOff>
    </xdr:from>
    <xdr:ext cx="405111" cy="259045"/>
    <xdr:sp macro="" textlink="">
      <xdr:nvSpPr>
        <xdr:cNvPr id="648" name="n_4aveValue【児童館】&#10;有形固定資産減価償却率"/>
        <xdr:cNvSpPr txBox="1"/>
      </xdr:nvSpPr>
      <xdr:spPr>
        <a:xfrm>
          <a:off x="12611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85833</xdr:rowOff>
    </xdr:from>
    <xdr:ext cx="405111" cy="259045"/>
    <xdr:sp macro="" textlink="">
      <xdr:nvSpPr>
        <xdr:cNvPr id="649" name="n_1mainValue【児童館】&#10;有形固定資産減価償却率"/>
        <xdr:cNvSpPr txBox="1"/>
      </xdr:nvSpPr>
      <xdr:spPr>
        <a:xfrm>
          <a:off x="15266044" y="1363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40113</xdr:rowOff>
    </xdr:from>
    <xdr:ext cx="405111" cy="259045"/>
    <xdr:sp macro="" textlink="">
      <xdr:nvSpPr>
        <xdr:cNvPr id="650" name="n_2mainValue【児童館】&#10;有形固定資産減価償却率"/>
        <xdr:cNvSpPr txBox="1"/>
      </xdr:nvSpPr>
      <xdr:spPr>
        <a:xfrm>
          <a:off x="14389744" y="1358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167476</xdr:rowOff>
    </xdr:from>
    <xdr:ext cx="405111" cy="259045"/>
    <xdr:sp macro="" textlink="">
      <xdr:nvSpPr>
        <xdr:cNvPr id="651" name="n_3mainValue【児童館】&#10;有形固定資産減価償却率"/>
        <xdr:cNvSpPr txBox="1"/>
      </xdr:nvSpPr>
      <xdr:spPr>
        <a:xfrm>
          <a:off x="13500744" y="1354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151147</xdr:rowOff>
    </xdr:from>
    <xdr:ext cx="405111" cy="259045"/>
    <xdr:sp macro="" textlink="">
      <xdr:nvSpPr>
        <xdr:cNvPr id="652" name="n_4mainValue【児童館】&#10;有形固定資産減価償却率"/>
        <xdr:cNvSpPr txBox="1"/>
      </xdr:nvSpPr>
      <xdr:spPr>
        <a:xfrm>
          <a:off x="12611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3" name="正方形/長方形 65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4" name="正方形/長方形 65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5" name="正方形/長方形 65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6" name="正方形/長方形 65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7" name="正方形/長方形 65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8" name="正方形/長方形 65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9" name="正方形/長方形 65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0" name="正方形/長方形 65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61" name="テキスト ボックス 66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2" name="直線コネクタ 66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63" name="直線コネクタ 662"/>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64" name="テキスト ボックス 663"/>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65" name="直線コネクタ 664"/>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66" name="テキスト ボックス 665"/>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67" name="直線コネクタ 666"/>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68" name="テキスト ボックス 667"/>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69" name="直線コネクタ 668"/>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70" name="テキスト ボックス 669"/>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71" name="直線コネクタ 670"/>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72" name="テキスト ボックス 671"/>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73" name="直線コネクタ 672"/>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74" name="テキスト ボックス 673"/>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5" name="直線コネクタ 67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6" name="テキスト ボックス 67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111579</xdr:rowOff>
    </xdr:from>
    <xdr:to>
      <xdr:col>116</xdr:col>
      <xdr:colOff>62864</xdr:colOff>
      <xdr:row>86</xdr:row>
      <xdr:rowOff>136071</xdr:rowOff>
    </xdr:to>
    <xdr:cxnSp macro="">
      <xdr:nvCxnSpPr>
        <xdr:cNvPr id="678" name="直線コネクタ 677"/>
        <xdr:cNvCxnSpPr/>
      </xdr:nvCxnSpPr>
      <xdr:spPr>
        <a:xfrm flipV="1">
          <a:off x="22160864" y="13656129"/>
          <a:ext cx="0" cy="1224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139898</xdr:rowOff>
    </xdr:from>
    <xdr:ext cx="469744" cy="259045"/>
    <xdr:sp macro="" textlink="">
      <xdr:nvSpPr>
        <xdr:cNvPr id="679" name="【児童館】&#10;一人当たり面積最小値テキスト"/>
        <xdr:cNvSpPr txBox="1"/>
      </xdr:nvSpPr>
      <xdr:spPr>
        <a:xfrm>
          <a:off x="22199600" y="148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136071</xdr:rowOff>
    </xdr:from>
    <xdr:to>
      <xdr:col>116</xdr:col>
      <xdr:colOff>152400</xdr:colOff>
      <xdr:row>86</xdr:row>
      <xdr:rowOff>136071</xdr:rowOff>
    </xdr:to>
    <xdr:cxnSp macro="">
      <xdr:nvCxnSpPr>
        <xdr:cNvPr id="680" name="直線コネクタ 679"/>
        <xdr:cNvCxnSpPr/>
      </xdr:nvCxnSpPr>
      <xdr:spPr>
        <a:xfrm>
          <a:off x="22072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58256</xdr:rowOff>
    </xdr:from>
    <xdr:ext cx="469744" cy="259045"/>
    <xdr:sp macro="" textlink="">
      <xdr:nvSpPr>
        <xdr:cNvPr id="681" name="【児童館】&#10;一人当たり面積最大値テキスト"/>
        <xdr:cNvSpPr txBox="1"/>
      </xdr:nvSpPr>
      <xdr:spPr>
        <a:xfrm>
          <a:off x="22199600" y="1343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111579</xdr:rowOff>
    </xdr:from>
    <xdr:to>
      <xdr:col>116</xdr:col>
      <xdr:colOff>152400</xdr:colOff>
      <xdr:row>79</xdr:row>
      <xdr:rowOff>111579</xdr:rowOff>
    </xdr:to>
    <xdr:cxnSp macro="">
      <xdr:nvCxnSpPr>
        <xdr:cNvPr id="682" name="直線コネクタ 681"/>
        <xdr:cNvCxnSpPr/>
      </xdr:nvCxnSpPr>
      <xdr:spPr>
        <a:xfrm>
          <a:off x="22072600" y="13656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63698</xdr:rowOff>
    </xdr:from>
    <xdr:ext cx="469744" cy="259045"/>
    <xdr:sp macro="" textlink="">
      <xdr:nvSpPr>
        <xdr:cNvPr id="683" name="【児童館】&#10;一人当たり面積平均値テキスト"/>
        <xdr:cNvSpPr txBox="1"/>
      </xdr:nvSpPr>
      <xdr:spPr>
        <a:xfrm>
          <a:off x="22199600" y="144654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85271</xdr:rowOff>
    </xdr:from>
    <xdr:to>
      <xdr:col>116</xdr:col>
      <xdr:colOff>114300</xdr:colOff>
      <xdr:row>85</xdr:row>
      <xdr:rowOff>15421</xdr:rowOff>
    </xdr:to>
    <xdr:sp macro="" textlink="">
      <xdr:nvSpPr>
        <xdr:cNvPr id="684" name="フローチャート: 判断 683"/>
        <xdr:cNvSpPr/>
      </xdr:nvSpPr>
      <xdr:spPr>
        <a:xfrm>
          <a:off x="221107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68943</xdr:rowOff>
    </xdr:from>
    <xdr:to>
      <xdr:col>112</xdr:col>
      <xdr:colOff>38100</xdr:colOff>
      <xdr:row>84</xdr:row>
      <xdr:rowOff>170543</xdr:rowOff>
    </xdr:to>
    <xdr:sp macro="" textlink="">
      <xdr:nvSpPr>
        <xdr:cNvPr id="685" name="フローチャート: 判断 684"/>
        <xdr:cNvSpPr/>
      </xdr:nvSpPr>
      <xdr:spPr>
        <a:xfrm>
          <a:off x="21272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68943</xdr:rowOff>
    </xdr:from>
    <xdr:to>
      <xdr:col>107</xdr:col>
      <xdr:colOff>101600</xdr:colOff>
      <xdr:row>84</xdr:row>
      <xdr:rowOff>170543</xdr:rowOff>
    </xdr:to>
    <xdr:sp macro="" textlink="">
      <xdr:nvSpPr>
        <xdr:cNvPr id="686" name="フローチャート: 判断 685"/>
        <xdr:cNvSpPr/>
      </xdr:nvSpPr>
      <xdr:spPr>
        <a:xfrm>
          <a:off x="20383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687" name="フローチャート: 判断 686"/>
        <xdr:cNvSpPr/>
      </xdr:nvSpPr>
      <xdr:spPr>
        <a:xfrm>
          <a:off x="19494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52614</xdr:rowOff>
    </xdr:from>
    <xdr:to>
      <xdr:col>98</xdr:col>
      <xdr:colOff>38100</xdr:colOff>
      <xdr:row>84</xdr:row>
      <xdr:rowOff>154214</xdr:rowOff>
    </xdr:to>
    <xdr:sp macro="" textlink="">
      <xdr:nvSpPr>
        <xdr:cNvPr id="688" name="フローチャート: 判断 687"/>
        <xdr:cNvSpPr/>
      </xdr:nvSpPr>
      <xdr:spPr>
        <a:xfrm>
          <a:off x="18605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9" name="テキスト ボックス 68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90" name="テキスト ボックス 68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91" name="テキスト ボックス 69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92" name="テキスト ボックス 69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93" name="テキスト ボックス 69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36286</xdr:rowOff>
    </xdr:from>
    <xdr:to>
      <xdr:col>112</xdr:col>
      <xdr:colOff>38100</xdr:colOff>
      <xdr:row>82</xdr:row>
      <xdr:rowOff>137886</xdr:rowOff>
    </xdr:to>
    <xdr:sp macro="" textlink="">
      <xdr:nvSpPr>
        <xdr:cNvPr id="694" name="楕円 693"/>
        <xdr:cNvSpPr/>
      </xdr:nvSpPr>
      <xdr:spPr>
        <a:xfrm>
          <a:off x="21272500" y="1409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81</xdr:row>
      <xdr:rowOff>158750</xdr:rowOff>
    </xdr:from>
    <xdr:to>
      <xdr:col>107</xdr:col>
      <xdr:colOff>101600</xdr:colOff>
      <xdr:row>82</xdr:row>
      <xdr:rowOff>88900</xdr:rowOff>
    </xdr:to>
    <xdr:sp macro="" textlink="">
      <xdr:nvSpPr>
        <xdr:cNvPr id="695" name="楕円 694"/>
        <xdr:cNvSpPr/>
      </xdr:nvSpPr>
      <xdr:spPr>
        <a:xfrm>
          <a:off x="20383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38100</xdr:rowOff>
    </xdr:from>
    <xdr:to>
      <xdr:col>111</xdr:col>
      <xdr:colOff>177800</xdr:colOff>
      <xdr:row>82</xdr:row>
      <xdr:rowOff>87086</xdr:rowOff>
    </xdr:to>
    <xdr:cxnSp macro="">
      <xdr:nvCxnSpPr>
        <xdr:cNvPr id="696" name="直線コネクタ 695"/>
        <xdr:cNvCxnSpPr/>
      </xdr:nvCxnSpPr>
      <xdr:spPr>
        <a:xfrm>
          <a:off x="20434300" y="1409700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158750</xdr:rowOff>
    </xdr:from>
    <xdr:to>
      <xdr:col>102</xdr:col>
      <xdr:colOff>165100</xdr:colOff>
      <xdr:row>82</xdr:row>
      <xdr:rowOff>88900</xdr:rowOff>
    </xdr:to>
    <xdr:sp macro="" textlink="">
      <xdr:nvSpPr>
        <xdr:cNvPr id="697" name="楕円 696"/>
        <xdr:cNvSpPr/>
      </xdr:nvSpPr>
      <xdr:spPr>
        <a:xfrm>
          <a:off x="19494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38100</xdr:rowOff>
    </xdr:from>
    <xdr:to>
      <xdr:col>107</xdr:col>
      <xdr:colOff>50800</xdr:colOff>
      <xdr:row>82</xdr:row>
      <xdr:rowOff>38100</xdr:rowOff>
    </xdr:to>
    <xdr:cxnSp macro="">
      <xdr:nvCxnSpPr>
        <xdr:cNvPr id="698" name="直線コネクタ 697"/>
        <xdr:cNvCxnSpPr/>
      </xdr:nvCxnSpPr>
      <xdr:spPr>
        <a:xfrm>
          <a:off x="19545300" y="14097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78</xdr:row>
      <xdr:rowOff>36286</xdr:rowOff>
    </xdr:from>
    <xdr:to>
      <xdr:col>98</xdr:col>
      <xdr:colOff>38100</xdr:colOff>
      <xdr:row>78</xdr:row>
      <xdr:rowOff>137886</xdr:rowOff>
    </xdr:to>
    <xdr:sp macro="" textlink="">
      <xdr:nvSpPr>
        <xdr:cNvPr id="699" name="楕円 698"/>
        <xdr:cNvSpPr/>
      </xdr:nvSpPr>
      <xdr:spPr>
        <a:xfrm>
          <a:off x="18605500" y="134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78</xdr:row>
      <xdr:rowOff>87086</xdr:rowOff>
    </xdr:from>
    <xdr:to>
      <xdr:col>102</xdr:col>
      <xdr:colOff>114300</xdr:colOff>
      <xdr:row>82</xdr:row>
      <xdr:rowOff>38100</xdr:rowOff>
    </xdr:to>
    <xdr:cxnSp macro="">
      <xdr:nvCxnSpPr>
        <xdr:cNvPr id="700" name="直線コネクタ 699"/>
        <xdr:cNvCxnSpPr/>
      </xdr:nvCxnSpPr>
      <xdr:spPr>
        <a:xfrm>
          <a:off x="18656300" y="13460186"/>
          <a:ext cx="889000" cy="63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161670</xdr:rowOff>
    </xdr:from>
    <xdr:ext cx="469744" cy="259045"/>
    <xdr:sp macro="" textlink="">
      <xdr:nvSpPr>
        <xdr:cNvPr id="701" name="n_1aveValue【児童館】&#10;一人当たり面積"/>
        <xdr:cNvSpPr txBox="1"/>
      </xdr:nvSpPr>
      <xdr:spPr>
        <a:xfrm>
          <a:off x="210757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161670</xdr:rowOff>
    </xdr:from>
    <xdr:ext cx="469744" cy="259045"/>
    <xdr:sp macro="" textlink="">
      <xdr:nvSpPr>
        <xdr:cNvPr id="702" name="n_2aveValue【児童館】&#10;一人当たり面積"/>
        <xdr:cNvSpPr txBox="1"/>
      </xdr:nvSpPr>
      <xdr:spPr>
        <a:xfrm>
          <a:off x="20199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161670</xdr:rowOff>
    </xdr:from>
    <xdr:ext cx="469744" cy="259045"/>
    <xdr:sp macro="" textlink="">
      <xdr:nvSpPr>
        <xdr:cNvPr id="703" name="n_3aveValue【児童館】&#10;一人当たり面積"/>
        <xdr:cNvSpPr txBox="1"/>
      </xdr:nvSpPr>
      <xdr:spPr>
        <a:xfrm>
          <a:off x="19310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145341</xdr:rowOff>
    </xdr:from>
    <xdr:ext cx="469744" cy="259045"/>
    <xdr:sp macro="" textlink="">
      <xdr:nvSpPr>
        <xdr:cNvPr id="704" name="n_4aveValue【児童館】&#10;一人当たり面積"/>
        <xdr:cNvSpPr txBox="1"/>
      </xdr:nvSpPr>
      <xdr:spPr>
        <a:xfrm>
          <a:off x="184214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154413</xdr:rowOff>
    </xdr:from>
    <xdr:ext cx="469744" cy="259045"/>
    <xdr:sp macro="" textlink="">
      <xdr:nvSpPr>
        <xdr:cNvPr id="705" name="n_1mainValue【児童館】&#10;一人当たり面積"/>
        <xdr:cNvSpPr txBox="1"/>
      </xdr:nvSpPr>
      <xdr:spPr>
        <a:xfrm>
          <a:off x="21075727" y="1387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105427</xdr:rowOff>
    </xdr:from>
    <xdr:ext cx="469744" cy="259045"/>
    <xdr:sp macro="" textlink="">
      <xdr:nvSpPr>
        <xdr:cNvPr id="706" name="n_2mainValue【児童館】&#10;一人当たり面積"/>
        <xdr:cNvSpPr txBox="1"/>
      </xdr:nvSpPr>
      <xdr:spPr>
        <a:xfrm>
          <a:off x="20199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105427</xdr:rowOff>
    </xdr:from>
    <xdr:ext cx="469744" cy="259045"/>
    <xdr:sp macro="" textlink="">
      <xdr:nvSpPr>
        <xdr:cNvPr id="707" name="n_3mainValue【児童館】&#10;一人当たり面積"/>
        <xdr:cNvSpPr txBox="1"/>
      </xdr:nvSpPr>
      <xdr:spPr>
        <a:xfrm>
          <a:off x="193104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76</xdr:row>
      <xdr:rowOff>154413</xdr:rowOff>
    </xdr:from>
    <xdr:ext cx="469744" cy="259045"/>
    <xdr:sp macro="" textlink="">
      <xdr:nvSpPr>
        <xdr:cNvPr id="708" name="n_4mainValue【児童館】&#10;一人当たり面積"/>
        <xdr:cNvSpPr txBox="1"/>
      </xdr:nvSpPr>
      <xdr:spPr>
        <a:xfrm>
          <a:off x="18421427" y="1318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9" name="正方形/長方形 70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10" name="正方形/長方形 70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11" name="正方形/長方形 71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12" name="正方形/長方形 71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13" name="正方形/長方形 71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14" name="正方形/長方形 71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15" name="正方形/長方形 71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6" name="正方形/長方形 715"/>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17" name="正方形/長方形 71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8" name="正方形/長方形 71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9" name="正方形/長方形 71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0" name="正方形/長方形 71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21" name="正方形/長方形 72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2" name="正方形/長方形 72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3" name="正方形/長方形 72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4" name="正方形/長方形 723"/>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25" name="正方形/長方形 724"/>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26" name="正方形/長方形 725"/>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27" name="テキスト ボックス 726"/>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令和２年度の有形固定資産減価償却率については、学校施設が</a:t>
          </a:r>
          <a:r>
            <a:rPr kumimoji="1" lang="en-US" altLang="ja-JP" sz="1300">
              <a:latin typeface="ＭＳ Ｐゴシック" panose="020B0600070205080204" pitchFamily="50" charset="-128"/>
              <a:ea typeface="ＭＳ Ｐゴシック" panose="020B0600070205080204" pitchFamily="50" charset="-128"/>
            </a:rPr>
            <a:t>53.8</a:t>
          </a:r>
          <a:r>
            <a:rPr kumimoji="1" lang="ja-JP" altLang="en-US" sz="1300">
              <a:latin typeface="ＭＳ Ｐゴシック" panose="020B0600070205080204" pitchFamily="50" charset="-128"/>
              <a:ea typeface="ＭＳ Ｐゴシック" panose="020B0600070205080204" pitchFamily="50" charset="-128"/>
            </a:rPr>
            <a:t>％となっており類似団体と比較すると低い水準となっている。要因としては小・中学校の大規模改修工事を進めていることが考えられる。</a:t>
          </a:r>
        </a:p>
        <a:p>
          <a:r>
            <a:rPr kumimoji="1" lang="ja-JP" altLang="en-US" sz="1300">
              <a:latin typeface="ＭＳ Ｐゴシック" panose="020B0600070205080204" pitchFamily="50" charset="-128"/>
              <a:ea typeface="ＭＳ Ｐゴシック" panose="020B0600070205080204" pitchFamily="50" charset="-128"/>
            </a:rPr>
            <a:t>一方で図書館は</a:t>
          </a:r>
          <a:r>
            <a:rPr kumimoji="1" lang="en-US" altLang="ja-JP" sz="1300">
              <a:latin typeface="ＭＳ Ｐゴシック" panose="020B0600070205080204" pitchFamily="50" charset="-128"/>
              <a:ea typeface="ＭＳ Ｐゴシック" panose="020B0600070205080204" pitchFamily="50" charset="-128"/>
            </a:rPr>
            <a:t>66.2</a:t>
          </a:r>
          <a:r>
            <a:rPr kumimoji="1" lang="ja-JP" altLang="en-US" sz="1300">
              <a:latin typeface="ＭＳ Ｐゴシック" panose="020B0600070205080204" pitchFamily="50" charset="-128"/>
              <a:ea typeface="ＭＳ Ｐゴシック" panose="020B0600070205080204" pitchFamily="50" charset="-128"/>
            </a:rPr>
            <a:t>％となっており、類似団体と比較して高い水準となっていることから、老朽化が進んでいることが読み取れる。</a:t>
          </a:r>
        </a:p>
        <a:p>
          <a:r>
            <a:rPr kumimoji="1" lang="ja-JP" altLang="en-US" sz="1300">
              <a:latin typeface="ＭＳ Ｐゴシック" panose="020B0600070205080204" pitchFamily="50" charset="-128"/>
              <a:ea typeface="ＭＳ Ｐゴシック" panose="020B0600070205080204" pitchFamily="50" charset="-128"/>
            </a:rPr>
            <a:t>令和元年度まで高い水準が続いていた体育館・プールは、中学校全校の体育館空調設備設置工事を行ったため、</a:t>
          </a:r>
          <a:r>
            <a:rPr kumimoji="1" lang="en-US" altLang="ja-JP" sz="1300">
              <a:latin typeface="ＭＳ Ｐゴシック" panose="020B0600070205080204" pitchFamily="50" charset="-128"/>
              <a:ea typeface="ＭＳ Ｐゴシック" panose="020B0600070205080204" pitchFamily="50" charset="-128"/>
            </a:rPr>
            <a:t>34.2</a:t>
          </a:r>
          <a:r>
            <a:rPr kumimoji="1" lang="ja-JP" altLang="en-US" sz="1300">
              <a:latin typeface="ＭＳ Ｐゴシック" panose="020B0600070205080204" pitchFamily="50" charset="-128"/>
              <a:ea typeface="ＭＳ Ｐゴシック" panose="020B0600070205080204" pitchFamily="50" charset="-128"/>
            </a:rPr>
            <a:t>％に改善した。同様に、庁舎は建て替えを行ったため</a:t>
          </a:r>
          <a:r>
            <a:rPr kumimoji="1" lang="en-US" altLang="ja-JP" sz="1300">
              <a:latin typeface="ＭＳ Ｐゴシック" panose="020B0600070205080204" pitchFamily="50" charset="-128"/>
              <a:ea typeface="ＭＳ Ｐゴシック" panose="020B0600070205080204" pitchFamily="50" charset="-128"/>
            </a:rPr>
            <a:t>20.8</a:t>
          </a:r>
          <a:r>
            <a:rPr kumimoji="1" lang="ja-JP" altLang="en-US" sz="1300">
              <a:latin typeface="ＭＳ Ｐゴシック" panose="020B0600070205080204" pitchFamily="50" charset="-128"/>
              <a:ea typeface="ＭＳ Ｐゴシック" panose="020B0600070205080204" pitchFamily="50" charset="-128"/>
            </a:rPr>
            <a:t>％まで改善した。</a:t>
          </a:r>
        </a:p>
        <a:p>
          <a:r>
            <a:rPr kumimoji="1" lang="ja-JP" altLang="en-US" sz="1300">
              <a:latin typeface="ＭＳ Ｐゴシック" panose="020B0600070205080204" pitchFamily="50" charset="-128"/>
              <a:ea typeface="ＭＳ Ｐゴシック" panose="020B0600070205080204" pitchFamily="50" charset="-128"/>
            </a:rPr>
            <a:t>　老朽化した公共施設を適切に維持していくためには多額の費用がかかり、限られた財源の中で、現在保有している公共施設を全て維持していくことは困難である。「公共施設個別施設計画」の策定を行い、それを踏まえて令和４年３月に「公共施設等総合管理計画」の改定を行った。今後も計画的な更新・改修に取り組む。</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74,948
73,640
10.23
38,105,882
35,703,524
2,119,557
16,549,111
21,462,919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19050</xdr:rowOff>
    </xdr:from>
    <xdr:to>
      <xdr:col>24</xdr:col>
      <xdr:colOff>62865</xdr:colOff>
      <xdr:row>42</xdr:row>
      <xdr:rowOff>64770</xdr:rowOff>
    </xdr:to>
    <xdr:cxnSp macro="">
      <xdr:nvCxnSpPr>
        <xdr:cNvPr id="58" name="直線コネクタ 57"/>
        <xdr:cNvCxnSpPr/>
      </xdr:nvCxnSpPr>
      <xdr:spPr>
        <a:xfrm flipV="1">
          <a:off x="4634865" y="567690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図書館】&#10;有形固定資産減価償却率最小値テキスト"/>
        <xdr:cNvSpPr txBox="1"/>
      </xdr:nvSpPr>
      <xdr:spPr>
        <a:xfrm>
          <a:off x="4673600" y="726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xdr:cNvCxnSpPr/>
      </xdr:nvCxnSpPr>
      <xdr:spPr>
        <a:xfrm>
          <a:off x="4546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137177</xdr:rowOff>
    </xdr:from>
    <xdr:ext cx="340478" cy="259045"/>
    <xdr:sp macro="" textlink="">
      <xdr:nvSpPr>
        <xdr:cNvPr id="61" name="【図書館】&#10;有形固定資産減価償却率最大値テキスト"/>
        <xdr:cNvSpPr txBox="1"/>
      </xdr:nvSpPr>
      <xdr:spPr>
        <a:xfrm>
          <a:off x="4673600" y="545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19050</xdr:rowOff>
    </xdr:from>
    <xdr:to>
      <xdr:col>24</xdr:col>
      <xdr:colOff>152400</xdr:colOff>
      <xdr:row>33</xdr:row>
      <xdr:rowOff>19050</xdr:rowOff>
    </xdr:to>
    <xdr:cxnSp macro="">
      <xdr:nvCxnSpPr>
        <xdr:cNvPr id="62" name="直線コネクタ 61"/>
        <xdr:cNvCxnSpPr/>
      </xdr:nvCxnSpPr>
      <xdr:spPr>
        <a:xfrm>
          <a:off x="4546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21788</xdr:rowOff>
    </xdr:from>
    <xdr:ext cx="405111" cy="259045"/>
    <xdr:sp macro="" textlink="">
      <xdr:nvSpPr>
        <xdr:cNvPr id="63" name="【図書館】&#10;有形固定資産減価償却率平均値テキスト"/>
        <xdr:cNvSpPr txBox="1"/>
      </xdr:nvSpPr>
      <xdr:spPr>
        <a:xfrm>
          <a:off x="4673600" y="63654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64" name="フローチャート: 判断 63"/>
        <xdr:cNvSpPr/>
      </xdr:nvSpPr>
      <xdr:spPr>
        <a:xfrm>
          <a:off x="4584700" y="638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56424</xdr:rowOff>
    </xdr:from>
    <xdr:to>
      <xdr:col>20</xdr:col>
      <xdr:colOff>38100</xdr:colOff>
      <xdr:row>37</xdr:row>
      <xdr:rowOff>158024</xdr:rowOff>
    </xdr:to>
    <xdr:sp macro="" textlink="">
      <xdr:nvSpPr>
        <xdr:cNvPr id="65" name="フローチャート: 判断 64"/>
        <xdr:cNvSpPr/>
      </xdr:nvSpPr>
      <xdr:spPr>
        <a:xfrm>
          <a:off x="3746500" y="640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27033</xdr:rowOff>
    </xdr:from>
    <xdr:to>
      <xdr:col>15</xdr:col>
      <xdr:colOff>101600</xdr:colOff>
      <xdr:row>37</xdr:row>
      <xdr:rowOff>128633</xdr:rowOff>
    </xdr:to>
    <xdr:sp macro="" textlink="">
      <xdr:nvSpPr>
        <xdr:cNvPr id="66" name="フローチャート: 判断 65"/>
        <xdr:cNvSpPr/>
      </xdr:nvSpPr>
      <xdr:spPr>
        <a:xfrm>
          <a:off x="2857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162560</xdr:rowOff>
    </xdr:from>
    <xdr:to>
      <xdr:col>10</xdr:col>
      <xdr:colOff>165100</xdr:colOff>
      <xdr:row>37</xdr:row>
      <xdr:rowOff>92710</xdr:rowOff>
    </xdr:to>
    <xdr:sp macro="" textlink="">
      <xdr:nvSpPr>
        <xdr:cNvPr id="67" name="フローチャート: 判断 66"/>
        <xdr:cNvSpPr/>
      </xdr:nvSpPr>
      <xdr:spPr>
        <a:xfrm>
          <a:off x="1968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146231</xdr:rowOff>
    </xdr:from>
    <xdr:to>
      <xdr:col>6</xdr:col>
      <xdr:colOff>38100</xdr:colOff>
      <xdr:row>37</xdr:row>
      <xdr:rowOff>76381</xdr:rowOff>
    </xdr:to>
    <xdr:sp macro="" textlink="">
      <xdr:nvSpPr>
        <xdr:cNvPr id="68" name="フローチャート: 判断 67"/>
        <xdr:cNvSpPr/>
      </xdr:nvSpPr>
      <xdr:spPr>
        <a:xfrm>
          <a:off x="1079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4173</xdr:rowOff>
    </xdr:from>
    <xdr:to>
      <xdr:col>20</xdr:col>
      <xdr:colOff>38100</xdr:colOff>
      <xdr:row>39</xdr:row>
      <xdr:rowOff>105773</xdr:rowOff>
    </xdr:to>
    <xdr:sp macro="" textlink="">
      <xdr:nvSpPr>
        <xdr:cNvPr id="74" name="楕円 73"/>
        <xdr:cNvSpPr/>
      </xdr:nvSpPr>
      <xdr:spPr>
        <a:xfrm>
          <a:off x="3746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151130</xdr:rowOff>
    </xdr:from>
    <xdr:to>
      <xdr:col>15</xdr:col>
      <xdr:colOff>101600</xdr:colOff>
      <xdr:row>39</xdr:row>
      <xdr:rowOff>81280</xdr:rowOff>
    </xdr:to>
    <xdr:sp macro="" textlink="">
      <xdr:nvSpPr>
        <xdr:cNvPr id="75" name="楕円 74"/>
        <xdr:cNvSpPr/>
      </xdr:nvSpPr>
      <xdr:spPr>
        <a:xfrm>
          <a:off x="2857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30480</xdr:rowOff>
    </xdr:from>
    <xdr:to>
      <xdr:col>19</xdr:col>
      <xdr:colOff>177800</xdr:colOff>
      <xdr:row>39</xdr:row>
      <xdr:rowOff>54973</xdr:rowOff>
    </xdr:to>
    <xdr:cxnSp macro="">
      <xdr:nvCxnSpPr>
        <xdr:cNvPr id="76" name="直線コネクタ 75"/>
        <xdr:cNvCxnSpPr/>
      </xdr:nvCxnSpPr>
      <xdr:spPr>
        <a:xfrm>
          <a:off x="2908300" y="671703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116840</xdr:rowOff>
    </xdr:from>
    <xdr:to>
      <xdr:col>10</xdr:col>
      <xdr:colOff>165100</xdr:colOff>
      <xdr:row>39</xdr:row>
      <xdr:rowOff>46990</xdr:rowOff>
    </xdr:to>
    <xdr:sp macro="" textlink="">
      <xdr:nvSpPr>
        <xdr:cNvPr id="77" name="楕円 76"/>
        <xdr:cNvSpPr/>
      </xdr:nvSpPr>
      <xdr:spPr>
        <a:xfrm>
          <a:off x="1968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167640</xdr:rowOff>
    </xdr:from>
    <xdr:to>
      <xdr:col>15</xdr:col>
      <xdr:colOff>50800</xdr:colOff>
      <xdr:row>39</xdr:row>
      <xdr:rowOff>30480</xdr:rowOff>
    </xdr:to>
    <xdr:cxnSp macro="">
      <xdr:nvCxnSpPr>
        <xdr:cNvPr id="78" name="直線コネクタ 77"/>
        <xdr:cNvCxnSpPr/>
      </xdr:nvCxnSpPr>
      <xdr:spPr>
        <a:xfrm>
          <a:off x="2019300" y="66827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115207</xdr:rowOff>
    </xdr:from>
    <xdr:to>
      <xdr:col>6</xdr:col>
      <xdr:colOff>38100</xdr:colOff>
      <xdr:row>39</xdr:row>
      <xdr:rowOff>45357</xdr:rowOff>
    </xdr:to>
    <xdr:sp macro="" textlink="">
      <xdr:nvSpPr>
        <xdr:cNvPr id="79" name="楕円 78"/>
        <xdr:cNvSpPr/>
      </xdr:nvSpPr>
      <xdr:spPr>
        <a:xfrm>
          <a:off x="1079500" y="663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166007</xdr:rowOff>
    </xdr:from>
    <xdr:to>
      <xdr:col>10</xdr:col>
      <xdr:colOff>114300</xdr:colOff>
      <xdr:row>38</xdr:row>
      <xdr:rowOff>167640</xdr:rowOff>
    </xdr:to>
    <xdr:cxnSp macro="">
      <xdr:nvCxnSpPr>
        <xdr:cNvPr id="80" name="直線コネクタ 79"/>
        <xdr:cNvCxnSpPr/>
      </xdr:nvCxnSpPr>
      <xdr:spPr>
        <a:xfrm>
          <a:off x="1130300" y="668110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3101</xdr:rowOff>
    </xdr:from>
    <xdr:ext cx="405111" cy="259045"/>
    <xdr:sp macro="" textlink="">
      <xdr:nvSpPr>
        <xdr:cNvPr id="81" name="n_1aveValue【図書館】&#10;有形固定資産減価償却率"/>
        <xdr:cNvSpPr txBox="1"/>
      </xdr:nvSpPr>
      <xdr:spPr>
        <a:xfrm>
          <a:off x="3582044" y="617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145160</xdr:rowOff>
    </xdr:from>
    <xdr:ext cx="405111" cy="259045"/>
    <xdr:sp macro="" textlink="">
      <xdr:nvSpPr>
        <xdr:cNvPr id="82" name="n_2aveValue【図書館】&#10;有形固定資産減価償却率"/>
        <xdr:cNvSpPr txBox="1"/>
      </xdr:nvSpPr>
      <xdr:spPr>
        <a:xfrm>
          <a:off x="2705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109237</xdr:rowOff>
    </xdr:from>
    <xdr:ext cx="405111" cy="259045"/>
    <xdr:sp macro="" textlink="">
      <xdr:nvSpPr>
        <xdr:cNvPr id="83" name="n_3aveValue【図書館】&#10;有形固定資産減価償却率"/>
        <xdr:cNvSpPr txBox="1"/>
      </xdr:nvSpPr>
      <xdr:spPr>
        <a:xfrm>
          <a:off x="1816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92908</xdr:rowOff>
    </xdr:from>
    <xdr:ext cx="405111" cy="259045"/>
    <xdr:sp macro="" textlink="">
      <xdr:nvSpPr>
        <xdr:cNvPr id="84" name="n_4aveValue【図書館】&#10;有形固定資産減価償却率"/>
        <xdr:cNvSpPr txBox="1"/>
      </xdr:nvSpPr>
      <xdr:spPr>
        <a:xfrm>
          <a:off x="927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96900</xdr:rowOff>
    </xdr:from>
    <xdr:ext cx="405111" cy="259045"/>
    <xdr:sp macro="" textlink="">
      <xdr:nvSpPr>
        <xdr:cNvPr id="85" name="n_1mainValue【図書館】&#10;有形固定資産減価償却率"/>
        <xdr:cNvSpPr txBox="1"/>
      </xdr:nvSpPr>
      <xdr:spPr>
        <a:xfrm>
          <a:off x="35820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72407</xdr:rowOff>
    </xdr:from>
    <xdr:ext cx="405111" cy="259045"/>
    <xdr:sp macro="" textlink="">
      <xdr:nvSpPr>
        <xdr:cNvPr id="86" name="n_2mainValue【図書館】&#10;有形固定資産減価償却率"/>
        <xdr:cNvSpPr txBox="1"/>
      </xdr:nvSpPr>
      <xdr:spPr>
        <a:xfrm>
          <a:off x="2705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38117</xdr:rowOff>
    </xdr:from>
    <xdr:ext cx="405111" cy="259045"/>
    <xdr:sp macro="" textlink="">
      <xdr:nvSpPr>
        <xdr:cNvPr id="87" name="n_3mainValue【図書館】&#10;有形固定資産減価償却率"/>
        <xdr:cNvSpPr txBox="1"/>
      </xdr:nvSpPr>
      <xdr:spPr>
        <a:xfrm>
          <a:off x="1816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36484</xdr:rowOff>
    </xdr:from>
    <xdr:ext cx="405111" cy="259045"/>
    <xdr:sp macro="" textlink="">
      <xdr:nvSpPr>
        <xdr:cNvPr id="88" name="n_4mainValue【図書館】&#10;有形固定資産減価償却率"/>
        <xdr:cNvSpPr txBox="1"/>
      </xdr:nvSpPr>
      <xdr:spPr>
        <a:xfrm>
          <a:off x="927744" y="672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73914</xdr:rowOff>
    </xdr:from>
    <xdr:to>
      <xdr:col>54</xdr:col>
      <xdr:colOff>189865</xdr:colOff>
      <xdr:row>41</xdr:row>
      <xdr:rowOff>124206</xdr:rowOff>
    </xdr:to>
    <xdr:cxnSp macro="">
      <xdr:nvCxnSpPr>
        <xdr:cNvPr id="110" name="直線コネクタ 109"/>
        <xdr:cNvCxnSpPr/>
      </xdr:nvCxnSpPr>
      <xdr:spPr>
        <a:xfrm flipV="1">
          <a:off x="10476865" y="6074664"/>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128033</xdr:rowOff>
    </xdr:from>
    <xdr:ext cx="469744" cy="259045"/>
    <xdr:sp macro="" textlink="">
      <xdr:nvSpPr>
        <xdr:cNvPr id="111" name="【図書館】&#10;一人当たり面積最小値テキスト"/>
        <xdr:cNvSpPr txBox="1"/>
      </xdr:nvSpPr>
      <xdr:spPr>
        <a:xfrm>
          <a:off x="10515600" y="71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124206</xdr:rowOff>
    </xdr:from>
    <xdr:to>
      <xdr:col>55</xdr:col>
      <xdr:colOff>88900</xdr:colOff>
      <xdr:row>41</xdr:row>
      <xdr:rowOff>124206</xdr:rowOff>
    </xdr:to>
    <xdr:cxnSp macro="">
      <xdr:nvCxnSpPr>
        <xdr:cNvPr id="112" name="直線コネクタ 111"/>
        <xdr:cNvCxnSpPr/>
      </xdr:nvCxnSpPr>
      <xdr:spPr>
        <a:xfrm>
          <a:off x="10388600" y="715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20591</xdr:rowOff>
    </xdr:from>
    <xdr:ext cx="469744" cy="259045"/>
    <xdr:sp macro="" textlink="">
      <xdr:nvSpPr>
        <xdr:cNvPr id="113" name="【図書館】&#10;一人当たり面積最大値テキスト"/>
        <xdr:cNvSpPr txBox="1"/>
      </xdr:nvSpPr>
      <xdr:spPr>
        <a:xfrm>
          <a:off x="10515600" y="5849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73914</xdr:rowOff>
    </xdr:from>
    <xdr:to>
      <xdr:col>55</xdr:col>
      <xdr:colOff>88900</xdr:colOff>
      <xdr:row>35</xdr:row>
      <xdr:rowOff>73914</xdr:rowOff>
    </xdr:to>
    <xdr:cxnSp macro="">
      <xdr:nvCxnSpPr>
        <xdr:cNvPr id="114" name="直線コネクタ 113"/>
        <xdr:cNvCxnSpPr/>
      </xdr:nvCxnSpPr>
      <xdr:spPr>
        <a:xfrm>
          <a:off x="10388600" y="6074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22115</xdr:rowOff>
    </xdr:from>
    <xdr:ext cx="469744" cy="259045"/>
    <xdr:sp macro="" textlink="">
      <xdr:nvSpPr>
        <xdr:cNvPr id="115" name="【図書館】&#10;一人当たり面積平均値テキスト"/>
        <xdr:cNvSpPr txBox="1"/>
      </xdr:nvSpPr>
      <xdr:spPr>
        <a:xfrm>
          <a:off x="10515600" y="68801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43688</xdr:rowOff>
    </xdr:from>
    <xdr:to>
      <xdr:col>55</xdr:col>
      <xdr:colOff>50800</xdr:colOff>
      <xdr:row>40</xdr:row>
      <xdr:rowOff>145288</xdr:rowOff>
    </xdr:to>
    <xdr:sp macro="" textlink="">
      <xdr:nvSpPr>
        <xdr:cNvPr id="116" name="フローチャート: 判断 115"/>
        <xdr:cNvSpPr/>
      </xdr:nvSpPr>
      <xdr:spPr>
        <a:xfrm>
          <a:off x="10426700" y="690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61976</xdr:rowOff>
    </xdr:from>
    <xdr:to>
      <xdr:col>50</xdr:col>
      <xdr:colOff>165100</xdr:colOff>
      <xdr:row>40</xdr:row>
      <xdr:rowOff>163576</xdr:rowOff>
    </xdr:to>
    <xdr:sp macro="" textlink="">
      <xdr:nvSpPr>
        <xdr:cNvPr id="117" name="フローチャート: 判断 116"/>
        <xdr:cNvSpPr/>
      </xdr:nvSpPr>
      <xdr:spPr>
        <a:xfrm>
          <a:off x="9588500" y="691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66548</xdr:rowOff>
    </xdr:from>
    <xdr:to>
      <xdr:col>46</xdr:col>
      <xdr:colOff>38100</xdr:colOff>
      <xdr:row>40</xdr:row>
      <xdr:rowOff>168148</xdr:rowOff>
    </xdr:to>
    <xdr:sp macro="" textlink="">
      <xdr:nvSpPr>
        <xdr:cNvPr id="118" name="フローチャート: 判断 117"/>
        <xdr:cNvSpPr/>
      </xdr:nvSpPr>
      <xdr:spPr>
        <a:xfrm>
          <a:off x="8699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66548</xdr:rowOff>
    </xdr:from>
    <xdr:to>
      <xdr:col>41</xdr:col>
      <xdr:colOff>101600</xdr:colOff>
      <xdr:row>40</xdr:row>
      <xdr:rowOff>168148</xdr:rowOff>
    </xdr:to>
    <xdr:sp macro="" textlink="">
      <xdr:nvSpPr>
        <xdr:cNvPr id="119" name="フローチャート: 判断 118"/>
        <xdr:cNvSpPr/>
      </xdr:nvSpPr>
      <xdr:spPr>
        <a:xfrm>
          <a:off x="7810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66548</xdr:rowOff>
    </xdr:from>
    <xdr:to>
      <xdr:col>36</xdr:col>
      <xdr:colOff>165100</xdr:colOff>
      <xdr:row>40</xdr:row>
      <xdr:rowOff>168148</xdr:rowOff>
    </xdr:to>
    <xdr:sp macro="" textlink="">
      <xdr:nvSpPr>
        <xdr:cNvPr id="120" name="フローチャート: 判断 119"/>
        <xdr:cNvSpPr/>
      </xdr:nvSpPr>
      <xdr:spPr>
        <a:xfrm>
          <a:off x="6921500" y="692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137414</xdr:rowOff>
    </xdr:from>
    <xdr:to>
      <xdr:col>50</xdr:col>
      <xdr:colOff>165100</xdr:colOff>
      <xdr:row>40</xdr:row>
      <xdr:rowOff>67564</xdr:rowOff>
    </xdr:to>
    <xdr:sp macro="" textlink="">
      <xdr:nvSpPr>
        <xdr:cNvPr id="126" name="楕円 125"/>
        <xdr:cNvSpPr/>
      </xdr:nvSpPr>
      <xdr:spPr>
        <a:xfrm>
          <a:off x="9588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137414</xdr:rowOff>
    </xdr:from>
    <xdr:to>
      <xdr:col>46</xdr:col>
      <xdr:colOff>38100</xdr:colOff>
      <xdr:row>40</xdr:row>
      <xdr:rowOff>67564</xdr:rowOff>
    </xdr:to>
    <xdr:sp macro="" textlink="">
      <xdr:nvSpPr>
        <xdr:cNvPr id="127" name="楕円 126"/>
        <xdr:cNvSpPr/>
      </xdr:nvSpPr>
      <xdr:spPr>
        <a:xfrm>
          <a:off x="8699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16764</xdr:rowOff>
    </xdr:from>
    <xdr:to>
      <xdr:col>50</xdr:col>
      <xdr:colOff>114300</xdr:colOff>
      <xdr:row>40</xdr:row>
      <xdr:rowOff>16764</xdr:rowOff>
    </xdr:to>
    <xdr:cxnSp macro="">
      <xdr:nvCxnSpPr>
        <xdr:cNvPr id="128" name="直線コネクタ 127"/>
        <xdr:cNvCxnSpPr/>
      </xdr:nvCxnSpPr>
      <xdr:spPr>
        <a:xfrm>
          <a:off x="8750300" y="6874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137414</xdr:rowOff>
    </xdr:from>
    <xdr:to>
      <xdr:col>41</xdr:col>
      <xdr:colOff>101600</xdr:colOff>
      <xdr:row>40</xdr:row>
      <xdr:rowOff>67564</xdr:rowOff>
    </xdr:to>
    <xdr:sp macro="" textlink="">
      <xdr:nvSpPr>
        <xdr:cNvPr id="129" name="楕円 128"/>
        <xdr:cNvSpPr/>
      </xdr:nvSpPr>
      <xdr:spPr>
        <a:xfrm>
          <a:off x="7810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16764</xdr:rowOff>
    </xdr:from>
    <xdr:to>
      <xdr:col>45</xdr:col>
      <xdr:colOff>177800</xdr:colOff>
      <xdr:row>40</xdr:row>
      <xdr:rowOff>16764</xdr:rowOff>
    </xdr:to>
    <xdr:cxnSp macro="">
      <xdr:nvCxnSpPr>
        <xdr:cNvPr id="130" name="直線コネクタ 129"/>
        <xdr:cNvCxnSpPr/>
      </xdr:nvCxnSpPr>
      <xdr:spPr>
        <a:xfrm>
          <a:off x="7861300" y="6874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137414</xdr:rowOff>
    </xdr:from>
    <xdr:to>
      <xdr:col>36</xdr:col>
      <xdr:colOff>165100</xdr:colOff>
      <xdr:row>40</xdr:row>
      <xdr:rowOff>67564</xdr:rowOff>
    </xdr:to>
    <xdr:sp macro="" textlink="">
      <xdr:nvSpPr>
        <xdr:cNvPr id="131" name="楕円 130"/>
        <xdr:cNvSpPr/>
      </xdr:nvSpPr>
      <xdr:spPr>
        <a:xfrm>
          <a:off x="6921500" y="682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16764</xdr:rowOff>
    </xdr:from>
    <xdr:to>
      <xdr:col>41</xdr:col>
      <xdr:colOff>50800</xdr:colOff>
      <xdr:row>40</xdr:row>
      <xdr:rowOff>16764</xdr:rowOff>
    </xdr:to>
    <xdr:cxnSp macro="">
      <xdr:nvCxnSpPr>
        <xdr:cNvPr id="132" name="直線コネクタ 131"/>
        <xdr:cNvCxnSpPr/>
      </xdr:nvCxnSpPr>
      <xdr:spPr>
        <a:xfrm>
          <a:off x="6972300" y="6874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154703</xdr:rowOff>
    </xdr:from>
    <xdr:ext cx="469744" cy="259045"/>
    <xdr:sp macro="" textlink="">
      <xdr:nvSpPr>
        <xdr:cNvPr id="133" name="n_1aveValue【図書館】&#10;一人当たり面積"/>
        <xdr:cNvSpPr txBox="1"/>
      </xdr:nvSpPr>
      <xdr:spPr>
        <a:xfrm>
          <a:off x="9391727" y="70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159275</xdr:rowOff>
    </xdr:from>
    <xdr:ext cx="469744" cy="259045"/>
    <xdr:sp macro="" textlink="">
      <xdr:nvSpPr>
        <xdr:cNvPr id="134" name="n_2aveValue【図書館】&#10;一人当たり面積"/>
        <xdr:cNvSpPr txBox="1"/>
      </xdr:nvSpPr>
      <xdr:spPr>
        <a:xfrm>
          <a:off x="8515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159275</xdr:rowOff>
    </xdr:from>
    <xdr:ext cx="469744" cy="259045"/>
    <xdr:sp macro="" textlink="">
      <xdr:nvSpPr>
        <xdr:cNvPr id="135" name="n_3aveValue【図書館】&#10;一人当たり面積"/>
        <xdr:cNvSpPr txBox="1"/>
      </xdr:nvSpPr>
      <xdr:spPr>
        <a:xfrm>
          <a:off x="7626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159275</xdr:rowOff>
    </xdr:from>
    <xdr:ext cx="469744" cy="259045"/>
    <xdr:sp macro="" textlink="">
      <xdr:nvSpPr>
        <xdr:cNvPr id="136" name="n_4aveValue【図書館】&#10;一人当たり面積"/>
        <xdr:cNvSpPr txBox="1"/>
      </xdr:nvSpPr>
      <xdr:spPr>
        <a:xfrm>
          <a:off x="6737427" y="7017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84091</xdr:rowOff>
    </xdr:from>
    <xdr:ext cx="469744" cy="259045"/>
    <xdr:sp macro="" textlink="">
      <xdr:nvSpPr>
        <xdr:cNvPr id="137" name="n_1mainValue【図書館】&#10;一人当たり面積"/>
        <xdr:cNvSpPr txBox="1"/>
      </xdr:nvSpPr>
      <xdr:spPr>
        <a:xfrm>
          <a:off x="9391727"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84091</xdr:rowOff>
    </xdr:from>
    <xdr:ext cx="469744" cy="259045"/>
    <xdr:sp macro="" textlink="">
      <xdr:nvSpPr>
        <xdr:cNvPr id="138" name="n_2mainValue【図書館】&#10;一人当たり面積"/>
        <xdr:cNvSpPr txBox="1"/>
      </xdr:nvSpPr>
      <xdr:spPr>
        <a:xfrm>
          <a:off x="8515427"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84091</xdr:rowOff>
    </xdr:from>
    <xdr:ext cx="469744" cy="259045"/>
    <xdr:sp macro="" textlink="">
      <xdr:nvSpPr>
        <xdr:cNvPr id="139" name="n_3mainValue【図書館】&#10;一人当たり面積"/>
        <xdr:cNvSpPr txBox="1"/>
      </xdr:nvSpPr>
      <xdr:spPr>
        <a:xfrm>
          <a:off x="7626427"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84091</xdr:rowOff>
    </xdr:from>
    <xdr:ext cx="469744" cy="259045"/>
    <xdr:sp macro="" textlink="">
      <xdr:nvSpPr>
        <xdr:cNvPr id="140" name="n_4mainValue【図書館】&#10;一人当たり面積"/>
        <xdr:cNvSpPr txBox="1"/>
      </xdr:nvSpPr>
      <xdr:spPr>
        <a:xfrm>
          <a:off x="6737427" y="659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1" name="正方形/長方形 14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2" name="正方形/長方形 14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3" name="正方形/長方形 14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4" name="正方形/長方形 14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5" name="正方形/長方形 14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6" name="正方形/長方形 14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7" name="正方形/長方形 14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8" name="正方形/長方形 14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9" name="テキスト ボックス 14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0" name="直線コネクタ 14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1" name="テキスト ボックス 15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2" name="直線コネクタ 15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3" name="テキスト ボックス 15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4" name="直線コネクタ 15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5" name="テキスト ボックス 15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6" name="直線コネクタ 15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7" name="テキスト ボックス 15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8" name="直線コネクタ 15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9" name="テキスト ボックス 15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0" name="直線コネクタ 15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1" name="テキスト ボックス 16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106680</xdr:rowOff>
    </xdr:from>
    <xdr:to>
      <xdr:col>24</xdr:col>
      <xdr:colOff>62865</xdr:colOff>
      <xdr:row>64</xdr:row>
      <xdr:rowOff>24765</xdr:rowOff>
    </xdr:to>
    <xdr:cxnSp macro="">
      <xdr:nvCxnSpPr>
        <xdr:cNvPr id="165" name="直線コネクタ 164"/>
        <xdr:cNvCxnSpPr/>
      </xdr:nvCxnSpPr>
      <xdr:spPr>
        <a:xfrm flipV="1">
          <a:off x="4634865" y="9536430"/>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28592</xdr:rowOff>
    </xdr:from>
    <xdr:ext cx="405111" cy="259045"/>
    <xdr:sp macro="" textlink="">
      <xdr:nvSpPr>
        <xdr:cNvPr id="166" name="【体育館・プール】&#10;有形固定資産減価償却率最小値テキスト"/>
        <xdr:cNvSpPr txBox="1"/>
      </xdr:nvSpPr>
      <xdr:spPr>
        <a:xfrm>
          <a:off x="4673600" y="1100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24765</xdr:rowOff>
    </xdr:from>
    <xdr:to>
      <xdr:col>24</xdr:col>
      <xdr:colOff>152400</xdr:colOff>
      <xdr:row>64</xdr:row>
      <xdr:rowOff>24765</xdr:rowOff>
    </xdr:to>
    <xdr:cxnSp macro="">
      <xdr:nvCxnSpPr>
        <xdr:cNvPr id="167" name="直線コネクタ 166"/>
        <xdr:cNvCxnSpPr/>
      </xdr:nvCxnSpPr>
      <xdr:spPr>
        <a:xfrm>
          <a:off x="4546600" y="1099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53357</xdr:rowOff>
    </xdr:from>
    <xdr:ext cx="405111" cy="259045"/>
    <xdr:sp macro="" textlink="">
      <xdr:nvSpPr>
        <xdr:cNvPr id="168" name="【体育館・プール】&#10;有形固定資産減価償却率最大値テキスト"/>
        <xdr:cNvSpPr txBox="1"/>
      </xdr:nvSpPr>
      <xdr:spPr>
        <a:xfrm>
          <a:off x="4673600" y="931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106680</xdr:rowOff>
    </xdr:from>
    <xdr:to>
      <xdr:col>24</xdr:col>
      <xdr:colOff>152400</xdr:colOff>
      <xdr:row>55</xdr:row>
      <xdr:rowOff>106680</xdr:rowOff>
    </xdr:to>
    <xdr:cxnSp macro="">
      <xdr:nvCxnSpPr>
        <xdr:cNvPr id="169" name="直線コネクタ 168"/>
        <xdr:cNvCxnSpPr/>
      </xdr:nvCxnSpPr>
      <xdr:spPr>
        <a:xfrm>
          <a:off x="4546600" y="953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167657</xdr:rowOff>
    </xdr:from>
    <xdr:ext cx="405111" cy="259045"/>
    <xdr:sp macro="" textlink="">
      <xdr:nvSpPr>
        <xdr:cNvPr id="170" name="【体育館・プール】&#10;有形固定資産減価償却率平均値テキスト"/>
        <xdr:cNvSpPr txBox="1"/>
      </xdr:nvSpPr>
      <xdr:spPr>
        <a:xfrm>
          <a:off x="4673600" y="1028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17780</xdr:rowOff>
    </xdr:from>
    <xdr:to>
      <xdr:col>24</xdr:col>
      <xdr:colOff>114300</xdr:colOff>
      <xdr:row>60</xdr:row>
      <xdr:rowOff>119380</xdr:rowOff>
    </xdr:to>
    <xdr:sp macro="" textlink="">
      <xdr:nvSpPr>
        <xdr:cNvPr id="171" name="フローチャート: 判断 170"/>
        <xdr:cNvSpPr/>
      </xdr:nvSpPr>
      <xdr:spPr>
        <a:xfrm>
          <a:off x="4584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6350</xdr:rowOff>
    </xdr:from>
    <xdr:to>
      <xdr:col>20</xdr:col>
      <xdr:colOff>38100</xdr:colOff>
      <xdr:row>60</xdr:row>
      <xdr:rowOff>107950</xdr:rowOff>
    </xdr:to>
    <xdr:sp macro="" textlink="">
      <xdr:nvSpPr>
        <xdr:cNvPr id="172" name="フローチャート: 判断 171"/>
        <xdr:cNvSpPr/>
      </xdr:nvSpPr>
      <xdr:spPr>
        <a:xfrm>
          <a:off x="3746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164465</xdr:rowOff>
    </xdr:from>
    <xdr:to>
      <xdr:col>15</xdr:col>
      <xdr:colOff>101600</xdr:colOff>
      <xdr:row>60</xdr:row>
      <xdr:rowOff>94615</xdr:rowOff>
    </xdr:to>
    <xdr:sp macro="" textlink="">
      <xdr:nvSpPr>
        <xdr:cNvPr id="173" name="フローチャート: 判断 172"/>
        <xdr:cNvSpPr/>
      </xdr:nvSpPr>
      <xdr:spPr>
        <a:xfrm>
          <a:off x="2857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120650</xdr:rowOff>
    </xdr:from>
    <xdr:to>
      <xdr:col>10</xdr:col>
      <xdr:colOff>165100</xdr:colOff>
      <xdr:row>60</xdr:row>
      <xdr:rowOff>50800</xdr:rowOff>
    </xdr:to>
    <xdr:sp macro="" textlink="">
      <xdr:nvSpPr>
        <xdr:cNvPr id="174" name="フローチャート: 判断 173"/>
        <xdr:cNvSpPr/>
      </xdr:nvSpPr>
      <xdr:spPr>
        <a:xfrm>
          <a:off x="1968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114935</xdr:rowOff>
    </xdr:from>
    <xdr:to>
      <xdr:col>6</xdr:col>
      <xdr:colOff>38100</xdr:colOff>
      <xdr:row>60</xdr:row>
      <xdr:rowOff>45085</xdr:rowOff>
    </xdr:to>
    <xdr:sp macro="" textlink="">
      <xdr:nvSpPr>
        <xdr:cNvPr id="175" name="フローチャート: 判断 174"/>
        <xdr:cNvSpPr/>
      </xdr:nvSpPr>
      <xdr:spPr>
        <a:xfrm>
          <a:off x="1079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143510</xdr:rowOff>
    </xdr:from>
    <xdr:to>
      <xdr:col>20</xdr:col>
      <xdr:colOff>38100</xdr:colOff>
      <xdr:row>57</xdr:row>
      <xdr:rowOff>73660</xdr:rowOff>
    </xdr:to>
    <xdr:sp macro="" textlink="">
      <xdr:nvSpPr>
        <xdr:cNvPr id="181" name="楕円 180"/>
        <xdr:cNvSpPr/>
      </xdr:nvSpPr>
      <xdr:spPr>
        <a:xfrm>
          <a:off x="3746500" y="974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63</xdr:row>
      <xdr:rowOff>141605</xdr:rowOff>
    </xdr:from>
    <xdr:to>
      <xdr:col>15</xdr:col>
      <xdr:colOff>101600</xdr:colOff>
      <xdr:row>64</xdr:row>
      <xdr:rowOff>71755</xdr:rowOff>
    </xdr:to>
    <xdr:sp macro="" textlink="">
      <xdr:nvSpPr>
        <xdr:cNvPr id="182" name="楕円 181"/>
        <xdr:cNvSpPr/>
      </xdr:nvSpPr>
      <xdr:spPr>
        <a:xfrm>
          <a:off x="2857500" y="1094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22860</xdr:rowOff>
    </xdr:from>
    <xdr:to>
      <xdr:col>19</xdr:col>
      <xdr:colOff>177800</xdr:colOff>
      <xdr:row>64</xdr:row>
      <xdr:rowOff>20955</xdr:rowOff>
    </xdr:to>
    <xdr:cxnSp macro="">
      <xdr:nvCxnSpPr>
        <xdr:cNvPr id="183" name="直線コネクタ 182"/>
        <xdr:cNvCxnSpPr/>
      </xdr:nvCxnSpPr>
      <xdr:spPr>
        <a:xfrm flipV="1">
          <a:off x="2908300" y="9795510"/>
          <a:ext cx="889000" cy="119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135890</xdr:rowOff>
    </xdr:from>
    <xdr:to>
      <xdr:col>10</xdr:col>
      <xdr:colOff>165100</xdr:colOff>
      <xdr:row>64</xdr:row>
      <xdr:rowOff>66040</xdr:rowOff>
    </xdr:to>
    <xdr:sp macro="" textlink="">
      <xdr:nvSpPr>
        <xdr:cNvPr id="184" name="楕円 183"/>
        <xdr:cNvSpPr/>
      </xdr:nvSpPr>
      <xdr:spPr>
        <a:xfrm>
          <a:off x="19685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15240</xdr:rowOff>
    </xdr:from>
    <xdr:to>
      <xdr:col>15</xdr:col>
      <xdr:colOff>50800</xdr:colOff>
      <xdr:row>64</xdr:row>
      <xdr:rowOff>20955</xdr:rowOff>
    </xdr:to>
    <xdr:cxnSp macro="">
      <xdr:nvCxnSpPr>
        <xdr:cNvPr id="185" name="直線コネクタ 184"/>
        <xdr:cNvCxnSpPr/>
      </xdr:nvCxnSpPr>
      <xdr:spPr>
        <a:xfrm>
          <a:off x="2019300" y="109880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137795</xdr:rowOff>
    </xdr:from>
    <xdr:to>
      <xdr:col>6</xdr:col>
      <xdr:colOff>38100</xdr:colOff>
      <xdr:row>63</xdr:row>
      <xdr:rowOff>67945</xdr:rowOff>
    </xdr:to>
    <xdr:sp macro="" textlink="">
      <xdr:nvSpPr>
        <xdr:cNvPr id="186" name="楕円 185"/>
        <xdr:cNvSpPr/>
      </xdr:nvSpPr>
      <xdr:spPr>
        <a:xfrm>
          <a:off x="1079500" y="107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17145</xdr:rowOff>
    </xdr:from>
    <xdr:to>
      <xdr:col>10</xdr:col>
      <xdr:colOff>114300</xdr:colOff>
      <xdr:row>64</xdr:row>
      <xdr:rowOff>15240</xdr:rowOff>
    </xdr:to>
    <xdr:cxnSp macro="">
      <xdr:nvCxnSpPr>
        <xdr:cNvPr id="187" name="直線コネクタ 186"/>
        <xdr:cNvCxnSpPr/>
      </xdr:nvCxnSpPr>
      <xdr:spPr>
        <a:xfrm>
          <a:off x="1130300" y="10818495"/>
          <a:ext cx="889000" cy="1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99077</xdr:rowOff>
    </xdr:from>
    <xdr:ext cx="405111" cy="259045"/>
    <xdr:sp macro="" textlink="">
      <xdr:nvSpPr>
        <xdr:cNvPr id="188" name="n_1aveValue【体育館・プール】&#10;有形固定資産減価償却率"/>
        <xdr:cNvSpPr txBox="1"/>
      </xdr:nvSpPr>
      <xdr:spPr>
        <a:xfrm>
          <a:off x="35820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111142</xdr:rowOff>
    </xdr:from>
    <xdr:ext cx="405111" cy="259045"/>
    <xdr:sp macro="" textlink="">
      <xdr:nvSpPr>
        <xdr:cNvPr id="189" name="n_2aveValue【体育館・プール】&#10;有形固定資産減価償却率"/>
        <xdr:cNvSpPr txBox="1"/>
      </xdr:nvSpPr>
      <xdr:spPr>
        <a:xfrm>
          <a:off x="2705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67327</xdr:rowOff>
    </xdr:from>
    <xdr:ext cx="405111" cy="259045"/>
    <xdr:sp macro="" textlink="">
      <xdr:nvSpPr>
        <xdr:cNvPr id="190" name="n_3aveValue【体育館・プール】&#10;有形固定資産減価償却率"/>
        <xdr:cNvSpPr txBox="1"/>
      </xdr:nvSpPr>
      <xdr:spPr>
        <a:xfrm>
          <a:off x="1816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61612</xdr:rowOff>
    </xdr:from>
    <xdr:ext cx="405111" cy="259045"/>
    <xdr:sp macro="" textlink="">
      <xdr:nvSpPr>
        <xdr:cNvPr id="191" name="n_4aveValue【体育館・プール】&#10;有形固定資産減価償却率"/>
        <xdr:cNvSpPr txBox="1"/>
      </xdr:nvSpPr>
      <xdr:spPr>
        <a:xfrm>
          <a:off x="927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90187</xdr:rowOff>
    </xdr:from>
    <xdr:ext cx="405111" cy="259045"/>
    <xdr:sp macro="" textlink="">
      <xdr:nvSpPr>
        <xdr:cNvPr id="192" name="n_1mainValue【体育館・プール】&#10;有形固定資産減価償却率"/>
        <xdr:cNvSpPr txBox="1"/>
      </xdr:nvSpPr>
      <xdr:spPr>
        <a:xfrm>
          <a:off x="3582044" y="951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62882</xdr:rowOff>
    </xdr:from>
    <xdr:ext cx="405111" cy="259045"/>
    <xdr:sp macro="" textlink="">
      <xdr:nvSpPr>
        <xdr:cNvPr id="193" name="n_2mainValue【体育館・プール】&#10;有形固定資産減価償却率"/>
        <xdr:cNvSpPr txBox="1"/>
      </xdr:nvSpPr>
      <xdr:spPr>
        <a:xfrm>
          <a:off x="2705744"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57167</xdr:rowOff>
    </xdr:from>
    <xdr:ext cx="405111" cy="259045"/>
    <xdr:sp macro="" textlink="">
      <xdr:nvSpPr>
        <xdr:cNvPr id="194" name="n_3mainValue【体育館・プール】&#10;有形固定資産減価償却率"/>
        <xdr:cNvSpPr txBox="1"/>
      </xdr:nvSpPr>
      <xdr:spPr>
        <a:xfrm>
          <a:off x="1816744"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59072</xdr:rowOff>
    </xdr:from>
    <xdr:ext cx="405111" cy="259045"/>
    <xdr:sp macro="" textlink="">
      <xdr:nvSpPr>
        <xdr:cNvPr id="195" name="n_4mainValue【体育館・プール】&#10;有形固定資産減価償却率"/>
        <xdr:cNvSpPr txBox="1"/>
      </xdr:nvSpPr>
      <xdr:spPr>
        <a:xfrm>
          <a:off x="927744"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6" name="正方形/長方形 19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7" name="正方形/長方形 19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8" name="正方形/長方形 19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9" name="正方形/長方形 19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0" name="正方形/長方形 19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1" name="正方形/長方形 20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2" name="正方形/長方形 20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3" name="正方形/長方形 20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4" name="テキスト ボックス 20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5" name="直線コネクタ 20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6" name="直線コネクタ 20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7" name="テキスト ボックス 20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8" name="直線コネクタ 20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9" name="テキスト ボックス 20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0" name="直線コネクタ 20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11" name="テキスト ボックス 21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2" name="直線コネクタ 21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13" name="テキスト ボックス 21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4" name="直線コネクタ 21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5" name="テキスト ボックス 21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6" name="直線コネクタ 21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7" name="テキスト ボックス 216"/>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83058</xdr:rowOff>
    </xdr:from>
    <xdr:to>
      <xdr:col>54</xdr:col>
      <xdr:colOff>189865</xdr:colOff>
      <xdr:row>64</xdr:row>
      <xdr:rowOff>70104</xdr:rowOff>
    </xdr:to>
    <xdr:cxnSp macro="">
      <xdr:nvCxnSpPr>
        <xdr:cNvPr id="219" name="直線コネクタ 218"/>
        <xdr:cNvCxnSpPr/>
      </xdr:nvCxnSpPr>
      <xdr:spPr>
        <a:xfrm flipV="1">
          <a:off x="10476865" y="9512808"/>
          <a:ext cx="0" cy="1530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73931</xdr:rowOff>
    </xdr:from>
    <xdr:ext cx="469744" cy="259045"/>
    <xdr:sp macro="" textlink="">
      <xdr:nvSpPr>
        <xdr:cNvPr id="220" name="【体育館・プール】&#10;一人当たり面積最小値テキスト"/>
        <xdr:cNvSpPr txBox="1"/>
      </xdr:nvSpPr>
      <xdr:spPr>
        <a:xfrm>
          <a:off x="10515600" y="1104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70104</xdr:rowOff>
    </xdr:from>
    <xdr:to>
      <xdr:col>55</xdr:col>
      <xdr:colOff>88900</xdr:colOff>
      <xdr:row>64</xdr:row>
      <xdr:rowOff>70104</xdr:rowOff>
    </xdr:to>
    <xdr:cxnSp macro="">
      <xdr:nvCxnSpPr>
        <xdr:cNvPr id="221" name="直線コネクタ 220"/>
        <xdr:cNvCxnSpPr/>
      </xdr:nvCxnSpPr>
      <xdr:spPr>
        <a:xfrm>
          <a:off x="10388600" y="11042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29735</xdr:rowOff>
    </xdr:from>
    <xdr:ext cx="469744" cy="259045"/>
    <xdr:sp macro="" textlink="">
      <xdr:nvSpPr>
        <xdr:cNvPr id="222" name="【体育館・プール】&#10;一人当たり面積最大値テキスト"/>
        <xdr:cNvSpPr txBox="1"/>
      </xdr:nvSpPr>
      <xdr:spPr>
        <a:xfrm>
          <a:off x="10515600" y="9288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83058</xdr:rowOff>
    </xdr:from>
    <xdr:to>
      <xdr:col>55</xdr:col>
      <xdr:colOff>88900</xdr:colOff>
      <xdr:row>55</xdr:row>
      <xdr:rowOff>83058</xdr:rowOff>
    </xdr:to>
    <xdr:cxnSp macro="">
      <xdr:nvCxnSpPr>
        <xdr:cNvPr id="223" name="直線コネクタ 222"/>
        <xdr:cNvCxnSpPr/>
      </xdr:nvCxnSpPr>
      <xdr:spPr>
        <a:xfrm>
          <a:off x="10388600" y="9512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89552</xdr:rowOff>
    </xdr:from>
    <xdr:ext cx="469744" cy="259045"/>
    <xdr:sp macro="" textlink="">
      <xdr:nvSpPr>
        <xdr:cNvPr id="224" name="【体育館・プール】&#10;一人当たり面積平均値テキスト"/>
        <xdr:cNvSpPr txBox="1"/>
      </xdr:nvSpPr>
      <xdr:spPr>
        <a:xfrm>
          <a:off x="10515600" y="1089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111125</xdr:rowOff>
    </xdr:from>
    <xdr:to>
      <xdr:col>55</xdr:col>
      <xdr:colOff>50800</xdr:colOff>
      <xdr:row>64</xdr:row>
      <xdr:rowOff>41275</xdr:rowOff>
    </xdr:to>
    <xdr:sp macro="" textlink="">
      <xdr:nvSpPr>
        <xdr:cNvPr id="225" name="フローチャート: 判断 224"/>
        <xdr:cNvSpPr/>
      </xdr:nvSpPr>
      <xdr:spPr>
        <a:xfrm>
          <a:off x="10426700" y="10912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125222</xdr:rowOff>
    </xdr:from>
    <xdr:to>
      <xdr:col>50</xdr:col>
      <xdr:colOff>165100</xdr:colOff>
      <xdr:row>64</xdr:row>
      <xdr:rowOff>55372</xdr:rowOff>
    </xdr:to>
    <xdr:sp macro="" textlink="">
      <xdr:nvSpPr>
        <xdr:cNvPr id="226" name="フローチャート: 判断 225"/>
        <xdr:cNvSpPr/>
      </xdr:nvSpPr>
      <xdr:spPr>
        <a:xfrm>
          <a:off x="9588500" y="10926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138176</xdr:rowOff>
    </xdr:from>
    <xdr:to>
      <xdr:col>46</xdr:col>
      <xdr:colOff>38100</xdr:colOff>
      <xdr:row>64</xdr:row>
      <xdr:rowOff>68326</xdr:rowOff>
    </xdr:to>
    <xdr:sp macro="" textlink="">
      <xdr:nvSpPr>
        <xdr:cNvPr id="227" name="フローチャート: 判断 226"/>
        <xdr:cNvSpPr/>
      </xdr:nvSpPr>
      <xdr:spPr>
        <a:xfrm>
          <a:off x="8699500" y="1093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138557</xdr:rowOff>
    </xdr:from>
    <xdr:to>
      <xdr:col>41</xdr:col>
      <xdr:colOff>101600</xdr:colOff>
      <xdr:row>64</xdr:row>
      <xdr:rowOff>68707</xdr:rowOff>
    </xdr:to>
    <xdr:sp macro="" textlink="">
      <xdr:nvSpPr>
        <xdr:cNvPr id="228" name="フローチャート: 判断 227"/>
        <xdr:cNvSpPr/>
      </xdr:nvSpPr>
      <xdr:spPr>
        <a:xfrm>
          <a:off x="7810500" y="1093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141224</xdr:rowOff>
    </xdr:from>
    <xdr:to>
      <xdr:col>36</xdr:col>
      <xdr:colOff>165100</xdr:colOff>
      <xdr:row>64</xdr:row>
      <xdr:rowOff>71374</xdr:rowOff>
    </xdr:to>
    <xdr:sp macro="" textlink="">
      <xdr:nvSpPr>
        <xdr:cNvPr id="229" name="フローチャート: 判断 228"/>
        <xdr:cNvSpPr/>
      </xdr:nvSpPr>
      <xdr:spPr>
        <a:xfrm>
          <a:off x="6921500" y="1094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0" name="テキスト ボックス 22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1" name="テキスト ボックス 23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2" name="テキスト ボックス 23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3" name="テキスト ボックス 23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4" name="テキスト ボックス 23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7874</xdr:rowOff>
    </xdr:from>
    <xdr:to>
      <xdr:col>50</xdr:col>
      <xdr:colOff>165100</xdr:colOff>
      <xdr:row>64</xdr:row>
      <xdr:rowOff>109474</xdr:rowOff>
    </xdr:to>
    <xdr:sp macro="" textlink="">
      <xdr:nvSpPr>
        <xdr:cNvPr id="235" name="楕円 234"/>
        <xdr:cNvSpPr/>
      </xdr:nvSpPr>
      <xdr:spPr>
        <a:xfrm>
          <a:off x="95885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64</xdr:row>
      <xdr:rowOff>7874</xdr:rowOff>
    </xdr:from>
    <xdr:to>
      <xdr:col>46</xdr:col>
      <xdr:colOff>38100</xdr:colOff>
      <xdr:row>64</xdr:row>
      <xdr:rowOff>109474</xdr:rowOff>
    </xdr:to>
    <xdr:sp macro="" textlink="">
      <xdr:nvSpPr>
        <xdr:cNvPr id="236" name="楕円 235"/>
        <xdr:cNvSpPr/>
      </xdr:nvSpPr>
      <xdr:spPr>
        <a:xfrm>
          <a:off x="86995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58674</xdr:rowOff>
    </xdr:from>
    <xdr:to>
      <xdr:col>50</xdr:col>
      <xdr:colOff>114300</xdr:colOff>
      <xdr:row>64</xdr:row>
      <xdr:rowOff>58674</xdr:rowOff>
    </xdr:to>
    <xdr:cxnSp macro="">
      <xdr:nvCxnSpPr>
        <xdr:cNvPr id="237" name="直線コネクタ 236"/>
        <xdr:cNvCxnSpPr/>
      </xdr:nvCxnSpPr>
      <xdr:spPr>
        <a:xfrm>
          <a:off x="8750300" y="110314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7874</xdr:rowOff>
    </xdr:from>
    <xdr:to>
      <xdr:col>41</xdr:col>
      <xdr:colOff>101600</xdr:colOff>
      <xdr:row>64</xdr:row>
      <xdr:rowOff>109474</xdr:rowOff>
    </xdr:to>
    <xdr:sp macro="" textlink="">
      <xdr:nvSpPr>
        <xdr:cNvPr id="238" name="楕円 237"/>
        <xdr:cNvSpPr/>
      </xdr:nvSpPr>
      <xdr:spPr>
        <a:xfrm>
          <a:off x="78105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58674</xdr:rowOff>
    </xdr:from>
    <xdr:to>
      <xdr:col>45</xdr:col>
      <xdr:colOff>177800</xdr:colOff>
      <xdr:row>64</xdr:row>
      <xdr:rowOff>58674</xdr:rowOff>
    </xdr:to>
    <xdr:cxnSp macro="">
      <xdr:nvCxnSpPr>
        <xdr:cNvPr id="239" name="直線コネクタ 238"/>
        <xdr:cNvCxnSpPr/>
      </xdr:nvCxnSpPr>
      <xdr:spPr>
        <a:xfrm>
          <a:off x="7861300" y="110314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5969</xdr:rowOff>
    </xdr:from>
    <xdr:to>
      <xdr:col>36</xdr:col>
      <xdr:colOff>165100</xdr:colOff>
      <xdr:row>64</xdr:row>
      <xdr:rowOff>107569</xdr:rowOff>
    </xdr:to>
    <xdr:sp macro="" textlink="">
      <xdr:nvSpPr>
        <xdr:cNvPr id="240" name="楕円 239"/>
        <xdr:cNvSpPr/>
      </xdr:nvSpPr>
      <xdr:spPr>
        <a:xfrm>
          <a:off x="6921500" y="1097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56769</xdr:rowOff>
    </xdr:from>
    <xdr:to>
      <xdr:col>41</xdr:col>
      <xdr:colOff>50800</xdr:colOff>
      <xdr:row>64</xdr:row>
      <xdr:rowOff>58674</xdr:rowOff>
    </xdr:to>
    <xdr:cxnSp macro="">
      <xdr:nvCxnSpPr>
        <xdr:cNvPr id="241" name="直線コネクタ 240"/>
        <xdr:cNvCxnSpPr/>
      </xdr:nvCxnSpPr>
      <xdr:spPr>
        <a:xfrm>
          <a:off x="6972300" y="11029569"/>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71899</xdr:rowOff>
    </xdr:from>
    <xdr:ext cx="469744" cy="259045"/>
    <xdr:sp macro="" textlink="">
      <xdr:nvSpPr>
        <xdr:cNvPr id="242" name="n_1aveValue【体育館・プール】&#10;一人当たり面積"/>
        <xdr:cNvSpPr txBox="1"/>
      </xdr:nvSpPr>
      <xdr:spPr>
        <a:xfrm>
          <a:off x="9391727" y="1070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84853</xdr:rowOff>
    </xdr:from>
    <xdr:ext cx="469744" cy="259045"/>
    <xdr:sp macro="" textlink="">
      <xdr:nvSpPr>
        <xdr:cNvPr id="243" name="n_2aveValue【体育館・プール】&#10;一人当たり面積"/>
        <xdr:cNvSpPr txBox="1"/>
      </xdr:nvSpPr>
      <xdr:spPr>
        <a:xfrm>
          <a:off x="8515427" y="1071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85234</xdr:rowOff>
    </xdr:from>
    <xdr:ext cx="469744" cy="259045"/>
    <xdr:sp macro="" textlink="">
      <xdr:nvSpPr>
        <xdr:cNvPr id="244" name="n_3aveValue【体育館・プール】&#10;一人当たり面積"/>
        <xdr:cNvSpPr txBox="1"/>
      </xdr:nvSpPr>
      <xdr:spPr>
        <a:xfrm>
          <a:off x="7626427" y="10715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87901</xdr:rowOff>
    </xdr:from>
    <xdr:ext cx="469744" cy="259045"/>
    <xdr:sp macro="" textlink="">
      <xdr:nvSpPr>
        <xdr:cNvPr id="245" name="n_4aveValue【体育館・プール】&#10;一人当たり面積"/>
        <xdr:cNvSpPr txBox="1"/>
      </xdr:nvSpPr>
      <xdr:spPr>
        <a:xfrm>
          <a:off x="6737427" y="10717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100601</xdr:rowOff>
    </xdr:from>
    <xdr:ext cx="469744" cy="259045"/>
    <xdr:sp macro="" textlink="">
      <xdr:nvSpPr>
        <xdr:cNvPr id="246" name="n_1mainValue【体育館・プール】&#10;一人当たり面積"/>
        <xdr:cNvSpPr txBox="1"/>
      </xdr:nvSpPr>
      <xdr:spPr>
        <a:xfrm>
          <a:off x="9391727" y="11073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100601</xdr:rowOff>
    </xdr:from>
    <xdr:ext cx="469744" cy="259045"/>
    <xdr:sp macro="" textlink="">
      <xdr:nvSpPr>
        <xdr:cNvPr id="247" name="n_2mainValue【体育館・プール】&#10;一人当たり面積"/>
        <xdr:cNvSpPr txBox="1"/>
      </xdr:nvSpPr>
      <xdr:spPr>
        <a:xfrm>
          <a:off x="8515427" y="11073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100601</xdr:rowOff>
    </xdr:from>
    <xdr:ext cx="469744" cy="259045"/>
    <xdr:sp macro="" textlink="">
      <xdr:nvSpPr>
        <xdr:cNvPr id="248" name="n_3mainValue【体育館・プール】&#10;一人当たり面積"/>
        <xdr:cNvSpPr txBox="1"/>
      </xdr:nvSpPr>
      <xdr:spPr>
        <a:xfrm>
          <a:off x="7626427" y="11073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98696</xdr:rowOff>
    </xdr:from>
    <xdr:ext cx="469744" cy="259045"/>
    <xdr:sp macro="" textlink="">
      <xdr:nvSpPr>
        <xdr:cNvPr id="249" name="n_4mainValue【体育館・プール】&#10;一人当たり面積"/>
        <xdr:cNvSpPr txBox="1"/>
      </xdr:nvSpPr>
      <xdr:spPr>
        <a:xfrm>
          <a:off x="6737427" y="11071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0" name="正方形/長方形 24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1" name="正方形/長方形 25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2" name="正方形/長方形 25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3" name="正方形/長方形 25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4" name="正方形/長方形 25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5" name="正方形/長方形 25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6" name="正方形/長方形 25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7" name="正方形/長方形 25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8" name="テキスト ボックス 25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9" name="直線コネクタ 25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0" name="テキスト ボックス 25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61" name="直線コネクタ 260"/>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62" name="テキスト ボックス 261"/>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3" name="直線コネクタ 262"/>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4" name="テキスト ボックス 263"/>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5" name="直線コネクタ 264"/>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6" name="テキスト ボックス 265"/>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7" name="直線コネクタ 266"/>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8" name="テキスト ボックス 267"/>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9" name="直線コネクタ 268"/>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0" name="テキスト ボックス 269"/>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71" name="直線コネクタ 270"/>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72" name="テキスト ボックス 271"/>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3" name="直線コネクタ 27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75" name="直線コネクタ 274"/>
        <xdr:cNvCxnSpPr/>
      </xdr:nvCxnSpPr>
      <xdr:spPr>
        <a:xfrm flipV="1">
          <a:off x="4634865" y="13422630"/>
          <a:ext cx="0"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76" name="【福祉施設】&#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77" name="直線コネクタ 276"/>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78" name="【福祉施設】&#10;有形固定資産減価償却率最大値テキスト"/>
        <xdr:cNvSpPr txBox="1"/>
      </xdr:nvSpPr>
      <xdr:spPr>
        <a:xfrm>
          <a:off x="4673600" y="1319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79" name="直線コネクタ 278"/>
        <xdr:cNvCxnSpPr/>
      </xdr:nvCxnSpPr>
      <xdr:spPr>
        <a:xfrm>
          <a:off x="4546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153506</xdr:rowOff>
    </xdr:from>
    <xdr:ext cx="405111" cy="259045"/>
    <xdr:sp macro="" textlink="">
      <xdr:nvSpPr>
        <xdr:cNvPr id="280" name="【福祉施設】&#10;有形固定資産減価償却率平均値テキスト"/>
        <xdr:cNvSpPr txBox="1"/>
      </xdr:nvSpPr>
      <xdr:spPr>
        <a:xfrm>
          <a:off x="4673600" y="142124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3629</xdr:rowOff>
    </xdr:from>
    <xdr:to>
      <xdr:col>24</xdr:col>
      <xdr:colOff>114300</xdr:colOff>
      <xdr:row>83</xdr:row>
      <xdr:rowOff>105229</xdr:rowOff>
    </xdr:to>
    <xdr:sp macro="" textlink="">
      <xdr:nvSpPr>
        <xdr:cNvPr id="281" name="フローチャート: 判断 280"/>
        <xdr:cNvSpPr/>
      </xdr:nvSpPr>
      <xdr:spPr>
        <a:xfrm>
          <a:off x="4584700" y="14233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155484</xdr:rowOff>
    </xdr:from>
    <xdr:to>
      <xdr:col>20</xdr:col>
      <xdr:colOff>38100</xdr:colOff>
      <xdr:row>83</xdr:row>
      <xdr:rowOff>85634</xdr:rowOff>
    </xdr:to>
    <xdr:sp macro="" textlink="">
      <xdr:nvSpPr>
        <xdr:cNvPr id="282" name="フローチャート: 判断 281"/>
        <xdr:cNvSpPr/>
      </xdr:nvSpPr>
      <xdr:spPr>
        <a:xfrm>
          <a:off x="3746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116295</xdr:rowOff>
    </xdr:from>
    <xdr:to>
      <xdr:col>15</xdr:col>
      <xdr:colOff>101600</xdr:colOff>
      <xdr:row>83</xdr:row>
      <xdr:rowOff>46445</xdr:rowOff>
    </xdr:to>
    <xdr:sp macro="" textlink="">
      <xdr:nvSpPr>
        <xdr:cNvPr id="283" name="フローチャート: 判断 282"/>
        <xdr:cNvSpPr/>
      </xdr:nvSpPr>
      <xdr:spPr>
        <a:xfrm>
          <a:off x="2857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114663</xdr:rowOff>
    </xdr:from>
    <xdr:to>
      <xdr:col>10</xdr:col>
      <xdr:colOff>165100</xdr:colOff>
      <xdr:row>83</xdr:row>
      <xdr:rowOff>44813</xdr:rowOff>
    </xdr:to>
    <xdr:sp macro="" textlink="">
      <xdr:nvSpPr>
        <xdr:cNvPr id="284" name="フローチャート: 判断 283"/>
        <xdr:cNvSpPr/>
      </xdr:nvSpPr>
      <xdr:spPr>
        <a:xfrm>
          <a:off x="1968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78739</xdr:rowOff>
    </xdr:from>
    <xdr:to>
      <xdr:col>6</xdr:col>
      <xdr:colOff>38100</xdr:colOff>
      <xdr:row>83</xdr:row>
      <xdr:rowOff>8889</xdr:rowOff>
    </xdr:to>
    <xdr:sp macro="" textlink="">
      <xdr:nvSpPr>
        <xdr:cNvPr id="285" name="フローチャート: 判断 284"/>
        <xdr:cNvSpPr/>
      </xdr:nvSpPr>
      <xdr:spPr>
        <a:xfrm>
          <a:off x="1079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6" name="テキスト ボックス 28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7" name="テキスト ボックス 28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8" name="テキスト ボックス 28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9" name="テキスト ボックス 28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0" name="テキスト ボックス 28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62412</xdr:rowOff>
    </xdr:from>
    <xdr:to>
      <xdr:col>20</xdr:col>
      <xdr:colOff>38100</xdr:colOff>
      <xdr:row>81</xdr:row>
      <xdr:rowOff>164012</xdr:rowOff>
    </xdr:to>
    <xdr:sp macro="" textlink="">
      <xdr:nvSpPr>
        <xdr:cNvPr id="291" name="楕円 290"/>
        <xdr:cNvSpPr/>
      </xdr:nvSpPr>
      <xdr:spPr>
        <a:xfrm>
          <a:off x="3746500" y="1394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28121</xdr:rowOff>
    </xdr:from>
    <xdr:to>
      <xdr:col>15</xdr:col>
      <xdr:colOff>101600</xdr:colOff>
      <xdr:row>81</xdr:row>
      <xdr:rowOff>129721</xdr:rowOff>
    </xdr:to>
    <xdr:sp macro="" textlink="">
      <xdr:nvSpPr>
        <xdr:cNvPr id="292" name="楕円 291"/>
        <xdr:cNvSpPr/>
      </xdr:nvSpPr>
      <xdr:spPr>
        <a:xfrm>
          <a:off x="2857500" y="139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78921</xdr:rowOff>
    </xdr:from>
    <xdr:to>
      <xdr:col>19</xdr:col>
      <xdr:colOff>177800</xdr:colOff>
      <xdr:row>81</xdr:row>
      <xdr:rowOff>113212</xdr:rowOff>
    </xdr:to>
    <xdr:cxnSp macro="">
      <xdr:nvCxnSpPr>
        <xdr:cNvPr id="293" name="直線コネクタ 292"/>
        <xdr:cNvCxnSpPr/>
      </xdr:nvCxnSpPr>
      <xdr:spPr>
        <a:xfrm>
          <a:off x="2908300" y="1396637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37919</xdr:rowOff>
    </xdr:from>
    <xdr:to>
      <xdr:col>10</xdr:col>
      <xdr:colOff>165100</xdr:colOff>
      <xdr:row>81</xdr:row>
      <xdr:rowOff>139519</xdr:rowOff>
    </xdr:to>
    <xdr:sp macro="" textlink="">
      <xdr:nvSpPr>
        <xdr:cNvPr id="294" name="楕円 293"/>
        <xdr:cNvSpPr/>
      </xdr:nvSpPr>
      <xdr:spPr>
        <a:xfrm>
          <a:off x="1968500" y="1392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78921</xdr:rowOff>
    </xdr:from>
    <xdr:to>
      <xdr:col>15</xdr:col>
      <xdr:colOff>50800</xdr:colOff>
      <xdr:row>81</xdr:row>
      <xdr:rowOff>88719</xdr:rowOff>
    </xdr:to>
    <xdr:cxnSp macro="">
      <xdr:nvCxnSpPr>
        <xdr:cNvPr id="295" name="直線コネクタ 294"/>
        <xdr:cNvCxnSpPr/>
      </xdr:nvCxnSpPr>
      <xdr:spPr>
        <a:xfrm flipV="1">
          <a:off x="2019300" y="1396637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160382</xdr:rowOff>
    </xdr:from>
    <xdr:to>
      <xdr:col>6</xdr:col>
      <xdr:colOff>38100</xdr:colOff>
      <xdr:row>81</xdr:row>
      <xdr:rowOff>90532</xdr:rowOff>
    </xdr:to>
    <xdr:sp macro="" textlink="">
      <xdr:nvSpPr>
        <xdr:cNvPr id="296" name="楕円 295"/>
        <xdr:cNvSpPr/>
      </xdr:nvSpPr>
      <xdr:spPr>
        <a:xfrm>
          <a:off x="1079500" y="1387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39732</xdr:rowOff>
    </xdr:from>
    <xdr:to>
      <xdr:col>10</xdr:col>
      <xdr:colOff>114300</xdr:colOff>
      <xdr:row>81</xdr:row>
      <xdr:rowOff>88719</xdr:rowOff>
    </xdr:to>
    <xdr:cxnSp macro="">
      <xdr:nvCxnSpPr>
        <xdr:cNvPr id="297" name="直線コネクタ 296"/>
        <xdr:cNvCxnSpPr/>
      </xdr:nvCxnSpPr>
      <xdr:spPr>
        <a:xfrm>
          <a:off x="1130300" y="13927182"/>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76761</xdr:rowOff>
    </xdr:from>
    <xdr:ext cx="405111" cy="259045"/>
    <xdr:sp macro="" textlink="">
      <xdr:nvSpPr>
        <xdr:cNvPr id="298" name="n_1aveValue【福祉施設】&#10;有形固定資産減価償却率"/>
        <xdr:cNvSpPr txBox="1"/>
      </xdr:nvSpPr>
      <xdr:spPr>
        <a:xfrm>
          <a:off x="35820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37572</xdr:rowOff>
    </xdr:from>
    <xdr:ext cx="405111" cy="259045"/>
    <xdr:sp macro="" textlink="">
      <xdr:nvSpPr>
        <xdr:cNvPr id="299" name="n_2aveValue【福祉施設】&#10;有形固定資産減価償却率"/>
        <xdr:cNvSpPr txBox="1"/>
      </xdr:nvSpPr>
      <xdr:spPr>
        <a:xfrm>
          <a:off x="2705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35940</xdr:rowOff>
    </xdr:from>
    <xdr:ext cx="405111" cy="259045"/>
    <xdr:sp macro="" textlink="">
      <xdr:nvSpPr>
        <xdr:cNvPr id="300" name="n_3aveValue【福祉施設】&#10;有形固定資産減価償却率"/>
        <xdr:cNvSpPr txBox="1"/>
      </xdr:nvSpPr>
      <xdr:spPr>
        <a:xfrm>
          <a:off x="1816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16</xdr:rowOff>
    </xdr:from>
    <xdr:ext cx="405111" cy="259045"/>
    <xdr:sp macro="" textlink="">
      <xdr:nvSpPr>
        <xdr:cNvPr id="301" name="n_4aveValue【福祉施設】&#10;有形固定資産減価償却率"/>
        <xdr:cNvSpPr txBox="1"/>
      </xdr:nvSpPr>
      <xdr:spPr>
        <a:xfrm>
          <a:off x="927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9089</xdr:rowOff>
    </xdr:from>
    <xdr:ext cx="405111" cy="259045"/>
    <xdr:sp macro="" textlink="">
      <xdr:nvSpPr>
        <xdr:cNvPr id="302" name="n_1mainValue【福祉施設】&#10;有形固定資産減価償却率"/>
        <xdr:cNvSpPr txBox="1"/>
      </xdr:nvSpPr>
      <xdr:spPr>
        <a:xfrm>
          <a:off x="3582044" y="1372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146248</xdr:rowOff>
    </xdr:from>
    <xdr:ext cx="405111" cy="259045"/>
    <xdr:sp macro="" textlink="">
      <xdr:nvSpPr>
        <xdr:cNvPr id="303" name="n_2mainValue【福祉施設】&#10;有形固定資産減価償却率"/>
        <xdr:cNvSpPr txBox="1"/>
      </xdr:nvSpPr>
      <xdr:spPr>
        <a:xfrm>
          <a:off x="2705744" y="1369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156046</xdr:rowOff>
    </xdr:from>
    <xdr:ext cx="405111" cy="259045"/>
    <xdr:sp macro="" textlink="">
      <xdr:nvSpPr>
        <xdr:cNvPr id="304" name="n_3mainValue【福祉施設】&#10;有形固定資産減価償却率"/>
        <xdr:cNvSpPr txBox="1"/>
      </xdr:nvSpPr>
      <xdr:spPr>
        <a:xfrm>
          <a:off x="1816744" y="1370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107059</xdr:rowOff>
    </xdr:from>
    <xdr:ext cx="405111" cy="259045"/>
    <xdr:sp macro="" textlink="">
      <xdr:nvSpPr>
        <xdr:cNvPr id="305" name="n_4mainValue【福祉施設】&#10;有形固定資産減価償却率"/>
        <xdr:cNvSpPr txBox="1"/>
      </xdr:nvSpPr>
      <xdr:spPr>
        <a:xfrm>
          <a:off x="927744" y="1365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6" name="正方形/長方形 30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7" name="正方形/長方形 30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8" name="正方形/長方形 30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9" name="正方形/長方形 30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0" name="正方形/長方形 30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1" name="正方形/長方形 31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2" name="正方形/長方形 31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3" name="正方形/長方形 31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4" name="テキスト ボックス 31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5" name="直線コネクタ 31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16" name="直線コネクタ 315"/>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17" name="テキスト ボックス 316"/>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8" name="直線コネクタ 31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9" name="テキスト ボックス 31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20" name="直線コネクタ 319"/>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21" name="テキスト ボックス 320"/>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2" name="直線コネクタ 32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3" name="テキスト ボックス 32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66675</xdr:rowOff>
    </xdr:from>
    <xdr:to>
      <xdr:col>54</xdr:col>
      <xdr:colOff>189865</xdr:colOff>
      <xdr:row>85</xdr:row>
      <xdr:rowOff>78105</xdr:rowOff>
    </xdr:to>
    <xdr:cxnSp macro="">
      <xdr:nvCxnSpPr>
        <xdr:cNvPr id="325" name="直線コネクタ 324"/>
        <xdr:cNvCxnSpPr/>
      </xdr:nvCxnSpPr>
      <xdr:spPr>
        <a:xfrm flipV="1">
          <a:off x="10476865" y="1343977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26" name="【福祉施設】&#10;一人当たり面積最小値テキスト"/>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27" name="直線コネクタ 326"/>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13352</xdr:rowOff>
    </xdr:from>
    <xdr:ext cx="469744" cy="259045"/>
    <xdr:sp macro="" textlink="">
      <xdr:nvSpPr>
        <xdr:cNvPr id="328" name="【福祉施設】&#10;一人当たり面積最大値テキスト"/>
        <xdr:cNvSpPr txBox="1"/>
      </xdr:nvSpPr>
      <xdr:spPr>
        <a:xfrm>
          <a:off x="10515600" y="1321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66675</xdr:rowOff>
    </xdr:from>
    <xdr:to>
      <xdr:col>55</xdr:col>
      <xdr:colOff>88900</xdr:colOff>
      <xdr:row>78</xdr:row>
      <xdr:rowOff>66675</xdr:rowOff>
    </xdr:to>
    <xdr:cxnSp macro="">
      <xdr:nvCxnSpPr>
        <xdr:cNvPr id="329" name="直線コネクタ 328"/>
        <xdr:cNvCxnSpPr/>
      </xdr:nvCxnSpPr>
      <xdr:spPr>
        <a:xfrm>
          <a:off x="10388600" y="1343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142891</xdr:rowOff>
    </xdr:from>
    <xdr:ext cx="469744" cy="259045"/>
    <xdr:sp macro="" textlink="">
      <xdr:nvSpPr>
        <xdr:cNvPr id="330" name="【福祉施設】&#10;一人当たり面積平均値テキスト"/>
        <xdr:cNvSpPr txBox="1"/>
      </xdr:nvSpPr>
      <xdr:spPr>
        <a:xfrm>
          <a:off x="10515600" y="14201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164464</xdr:rowOff>
    </xdr:from>
    <xdr:to>
      <xdr:col>55</xdr:col>
      <xdr:colOff>50800</xdr:colOff>
      <xdr:row>83</xdr:row>
      <xdr:rowOff>94614</xdr:rowOff>
    </xdr:to>
    <xdr:sp macro="" textlink="">
      <xdr:nvSpPr>
        <xdr:cNvPr id="331" name="フローチャート: 判断 330"/>
        <xdr:cNvSpPr/>
      </xdr:nvSpPr>
      <xdr:spPr>
        <a:xfrm>
          <a:off x="10426700" y="14223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44450</xdr:rowOff>
    </xdr:from>
    <xdr:to>
      <xdr:col>50</xdr:col>
      <xdr:colOff>165100</xdr:colOff>
      <xdr:row>83</xdr:row>
      <xdr:rowOff>146050</xdr:rowOff>
    </xdr:to>
    <xdr:sp macro="" textlink="">
      <xdr:nvSpPr>
        <xdr:cNvPr id="332" name="フローチャート: 判断 331"/>
        <xdr:cNvSpPr/>
      </xdr:nvSpPr>
      <xdr:spPr>
        <a:xfrm>
          <a:off x="9588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55880</xdr:rowOff>
    </xdr:from>
    <xdr:to>
      <xdr:col>46</xdr:col>
      <xdr:colOff>38100</xdr:colOff>
      <xdr:row>83</xdr:row>
      <xdr:rowOff>157480</xdr:rowOff>
    </xdr:to>
    <xdr:sp macro="" textlink="">
      <xdr:nvSpPr>
        <xdr:cNvPr id="333" name="フローチャート: 判断 332"/>
        <xdr:cNvSpPr/>
      </xdr:nvSpPr>
      <xdr:spPr>
        <a:xfrm>
          <a:off x="8699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50164</xdr:rowOff>
    </xdr:from>
    <xdr:to>
      <xdr:col>41</xdr:col>
      <xdr:colOff>101600</xdr:colOff>
      <xdr:row>83</xdr:row>
      <xdr:rowOff>151764</xdr:rowOff>
    </xdr:to>
    <xdr:sp macro="" textlink="">
      <xdr:nvSpPr>
        <xdr:cNvPr id="334" name="フローチャート: 判断 333"/>
        <xdr:cNvSpPr/>
      </xdr:nvSpPr>
      <xdr:spPr>
        <a:xfrm>
          <a:off x="7810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44450</xdr:rowOff>
    </xdr:from>
    <xdr:to>
      <xdr:col>36</xdr:col>
      <xdr:colOff>165100</xdr:colOff>
      <xdr:row>83</xdr:row>
      <xdr:rowOff>146050</xdr:rowOff>
    </xdr:to>
    <xdr:sp macro="" textlink="">
      <xdr:nvSpPr>
        <xdr:cNvPr id="335" name="フローチャート: 判断 334"/>
        <xdr:cNvSpPr/>
      </xdr:nvSpPr>
      <xdr:spPr>
        <a:xfrm>
          <a:off x="6921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6" name="テキスト ボックス 33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7" name="テキスト ボックス 33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8" name="テキスト ボックス 33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9" name="テキスト ボックス 33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0" name="テキスト ボックス 33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118745</xdr:rowOff>
    </xdr:from>
    <xdr:to>
      <xdr:col>50</xdr:col>
      <xdr:colOff>165100</xdr:colOff>
      <xdr:row>84</xdr:row>
      <xdr:rowOff>48895</xdr:rowOff>
    </xdr:to>
    <xdr:sp macro="" textlink="">
      <xdr:nvSpPr>
        <xdr:cNvPr id="341" name="楕円 340"/>
        <xdr:cNvSpPr/>
      </xdr:nvSpPr>
      <xdr:spPr>
        <a:xfrm>
          <a:off x="9588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107314</xdr:rowOff>
    </xdr:from>
    <xdr:to>
      <xdr:col>46</xdr:col>
      <xdr:colOff>38100</xdr:colOff>
      <xdr:row>84</xdr:row>
      <xdr:rowOff>37464</xdr:rowOff>
    </xdr:to>
    <xdr:sp macro="" textlink="">
      <xdr:nvSpPr>
        <xdr:cNvPr id="342" name="楕円 341"/>
        <xdr:cNvSpPr/>
      </xdr:nvSpPr>
      <xdr:spPr>
        <a:xfrm>
          <a:off x="8699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158114</xdr:rowOff>
    </xdr:from>
    <xdr:to>
      <xdr:col>50</xdr:col>
      <xdr:colOff>114300</xdr:colOff>
      <xdr:row>83</xdr:row>
      <xdr:rowOff>169545</xdr:rowOff>
    </xdr:to>
    <xdr:cxnSp macro="">
      <xdr:nvCxnSpPr>
        <xdr:cNvPr id="343" name="直線コネクタ 342"/>
        <xdr:cNvCxnSpPr/>
      </xdr:nvCxnSpPr>
      <xdr:spPr>
        <a:xfrm>
          <a:off x="8750300" y="1438846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141605</xdr:rowOff>
    </xdr:from>
    <xdr:to>
      <xdr:col>41</xdr:col>
      <xdr:colOff>101600</xdr:colOff>
      <xdr:row>83</xdr:row>
      <xdr:rowOff>71755</xdr:rowOff>
    </xdr:to>
    <xdr:sp macro="" textlink="">
      <xdr:nvSpPr>
        <xdr:cNvPr id="344" name="楕円 343"/>
        <xdr:cNvSpPr/>
      </xdr:nvSpPr>
      <xdr:spPr>
        <a:xfrm>
          <a:off x="7810500" y="1420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20955</xdr:rowOff>
    </xdr:from>
    <xdr:to>
      <xdr:col>45</xdr:col>
      <xdr:colOff>177800</xdr:colOff>
      <xdr:row>83</xdr:row>
      <xdr:rowOff>158114</xdr:rowOff>
    </xdr:to>
    <xdr:cxnSp macro="">
      <xdr:nvCxnSpPr>
        <xdr:cNvPr id="345" name="直線コネクタ 344"/>
        <xdr:cNvCxnSpPr/>
      </xdr:nvCxnSpPr>
      <xdr:spPr>
        <a:xfrm>
          <a:off x="7861300" y="14251305"/>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135889</xdr:rowOff>
    </xdr:from>
    <xdr:to>
      <xdr:col>36</xdr:col>
      <xdr:colOff>165100</xdr:colOff>
      <xdr:row>84</xdr:row>
      <xdr:rowOff>66039</xdr:rowOff>
    </xdr:to>
    <xdr:sp macro="" textlink="">
      <xdr:nvSpPr>
        <xdr:cNvPr id="346" name="楕円 345"/>
        <xdr:cNvSpPr/>
      </xdr:nvSpPr>
      <xdr:spPr>
        <a:xfrm>
          <a:off x="6921500" y="1436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20955</xdr:rowOff>
    </xdr:from>
    <xdr:to>
      <xdr:col>41</xdr:col>
      <xdr:colOff>50800</xdr:colOff>
      <xdr:row>84</xdr:row>
      <xdr:rowOff>15239</xdr:rowOff>
    </xdr:to>
    <xdr:cxnSp macro="">
      <xdr:nvCxnSpPr>
        <xdr:cNvPr id="347" name="直線コネクタ 346"/>
        <xdr:cNvCxnSpPr/>
      </xdr:nvCxnSpPr>
      <xdr:spPr>
        <a:xfrm flipV="1">
          <a:off x="6972300" y="14251305"/>
          <a:ext cx="889000" cy="16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162577</xdr:rowOff>
    </xdr:from>
    <xdr:ext cx="469744" cy="259045"/>
    <xdr:sp macro="" textlink="">
      <xdr:nvSpPr>
        <xdr:cNvPr id="348" name="n_1aveValue【福祉施設】&#10;一人当たり面積"/>
        <xdr:cNvSpPr txBox="1"/>
      </xdr:nvSpPr>
      <xdr:spPr>
        <a:xfrm>
          <a:off x="9391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2557</xdr:rowOff>
    </xdr:from>
    <xdr:ext cx="469744" cy="259045"/>
    <xdr:sp macro="" textlink="">
      <xdr:nvSpPr>
        <xdr:cNvPr id="349" name="n_2aveValue【福祉施設】&#10;一人当たり面積"/>
        <xdr:cNvSpPr txBox="1"/>
      </xdr:nvSpPr>
      <xdr:spPr>
        <a:xfrm>
          <a:off x="8515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142891</xdr:rowOff>
    </xdr:from>
    <xdr:ext cx="469744" cy="259045"/>
    <xdr:sp macro="" textlink="">
      <xdr:nvSpPr>
        <xdr:cNvPr id="350" name="n_3aveValue【福祉施設】&#10;一人当たり面積"/>
        <xdr:cNvSpPr txBox="1"/>
      </xdr:nvSpPr>
      <xdr:spPr>
        <a:xfrm>
          <a:off x="7626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162577</xdr:rowOff>
    </xdr:from>
    <xdr:ext cx="469744" cy="259045"/>
    <xdr:sp macro="" textlink="">
      <xdr:nvSpPr>
        <xdr:cNvPr id="351" name="n_4aveValue【福祉施設】&#10;一人当たり面積"/>
        <xdr:cNvSpPr txBox="1"/>
      </xdr:nvSpPr>
      <xdr:spPr>
        <a:xfrm>
          <a:off x="6737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40022</xdr:rowOff>
    </xdr:from>
    <xdr:ext cx="469744" cy="259045"/>
    <xdr:sp macro="" textlink="">
      <xdr:nvSpPr>
        <xdr:cNvPr id="352" name="n_1mainValue【福祉施設】&#10;一人当たり面積"/>
        <xdr:cNvSpPr txBox="1"/>
      </xdr:nvSpPr>
      <xdr:spPr>
        <a:xfrm>
          <a:off x="9391727" y="1444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28591</xdr:rowOff>
    </xdr:from>
    <xdr:ext cx="469744" cy="259045"/>
    <xdr:sp macro="" textlink="">
      <xdr:nvSpPr>
        <xdr:cNvPr id="353" name="n_2mainValue【福祉施設】&#10;一人当たり面積"/>
        <xdr:cNvSpPr txBox="1"/>
      </xdr:nvSpPr>
      <xdr:spPr>
        <a:xfrm>
          <a:off x="8515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88282</xdr:rowOff>
    </xdr:from>
    <xdr:ext cx="469744" cy="259045"/>
    <xdr:sp macro="" textlink="">
      <xdr:nvSpPr>
        <xdr:cNvPr id="354" name="n_3mainValue【福祉施設】&#10;一人当たり面積"/>
        <xdr:cNvSpPr txBox="1"/>
      </xdr:nvSpPr>
      <xdr:spPr>
        <a:xfrm>
          <a:off x="7626427" y="1397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57166</xdr:rowOff>
    </xdr:from>
    <xdr:ext cx="469744" cy="259045"/>
    <xdr:sp macro="" textlink="">
      <xdr:nvSpPr>
        <xdr:cNvPr id="355" name="n_4mainValue【福祉施設】&#10;一人当たり面積"/>
        <xdr:cNvSpPr txBox="1"/>
      </xdr:nvSpPr>
      <xdr:spPr>
        <a:xfrm>
          <a:off x="6737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6" name="正方形/長方形 35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7" name="正方形/長方形 35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8" name="正方形/長方形 35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9" name="正方形/長方形 35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0" name="正方形/長方形 35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1" name="正方形/長方形 36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2" name="正方形/長方形 36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3" name="正方形/長方形 36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4" name="テキスト ボックス 36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5" name="直線コネクタ 36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6" name="テキスト ボックス 36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67" name="直線コネクタ 366"/>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68" name="テキスト ボックス 367"/>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9" name="直線コネクタ 368"/>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70" name="テキスト ボックス 369"/>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71" name="直線コネクタ 370"/>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72" name="テキスト ボックス 371"/>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73" name="直線コネクタ 372"/>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74" name="テキスト ボックス 373"/>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75" name="直線コネクタ 374"/>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76" name="テキスト ボックス 375"/>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77" name="直線コネクタ 376"/>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78" name="テキスト ボックス 377"/>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9" name="直線コネクタ 37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159476</xdr:rowOff>
    </xdr:from>
    <xdr:to>
      <xdr:col>24</xdr:col>
      <xdr:colOff>62865</xdr:colOff>
      <xdr:row>109</xdr:row>
      <xdr:rowOff>35379</xdr:rowOff>
    </xdr:to>
    <xdr:cxnSp macro="">
      <xdr:nvCxnSpPr>
        <xdr:cNvPr id="381" name="直線コネクタ 380"/>
        <xdr:cNvCxnSpPr/>
      </xdr:nvCxnSpPr>
      <xdr:spPr>
        <a:xfrm flipV="1">
          <a:off x="4634865" y="1730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82"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83" name="直線コネクタ 382"/>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106153</xdr:rowOff>
    </xdr:from>
    <xdr:ext cx="405111" cy="259045"/>
    <xdr:sp macro="" textlink="">
      <xdr:nvSpPr>
        <xdr:cNvPr id="384" name="【市民会館】&#10;有形固定資産減価償却率最大値テキスト"/>
        <xdr:cNvSpPr txBox="1"/>
      </xdr:nvSpPr>
      <xdr:spPr>
        <a:xfrm>
          <a:off x="4673600" y="1707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159476</xdr:rowOff>
    </xdr:from>
    <xdr:to>
      <xdr:col>24</xdr:col>
      <xdr:colOff>152400</xdr:colOff>
      <xdr:row>100</xdr:row>
      <xdr:rowOff>159476</xdr:rowOff>
    </xdr:to>
    <xdr:cxnSp macro="">
      <xdr:nvCxnSpPr>
        <xdr:cNvPr id="385" name="直線コネクタ 384"/>
        <xdr:cNvCxnSpPr/>
      </xdr:nvCxnSpPr>
      <xdr:spPr>
        <a:xfrm>
          <a:off x="4546600" y="1730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132822</xdr:rowOff>
    </xdr:from>
    <xdr:ext cx="405111" cy="259045"/>
    <xdr:sp macro="" textlink="">
      <xdr:nvSpPr>
        <xdr:cNvPr id="386" name="【市民会館】&#10;有形固定資産減価償却率平均値テキスト"/>
        <xdr:cNvSpPr txBox="1"/>
      </xdr:nvSpPr>
      <xdr:spPr>
        <a:xfrm>
          <a:off x="4673600" y="179636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154395</xdr:rowOff>
    </xdr:from>
    <xdr:to>
      <xdr:col>24</xdr:col>
      <xdr:colOff>114300</xdr:colOff>
      <xdr:row>105</xdr:row>
      <xdr:rowOff>84545</xdr:rowOff>
    </xdr:to>
    <xdr:sp macro="" textlink="">
      <xdr:nvSpPr>
        <xdr:cNvPr id="387" name="フローチャート: 判断 386"/>
        <xdr:cNvSpPr/>
      </xdr:nvSpPr>
      <xdr:spPr>
        <a:xfrm>
          <a:off x="45847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388" name="フローチャート: 判断 387"/>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160927</xdr:rowOff>
    </xdr:from>
    <xdr:to>
      <xdr:col>15</xdr:col>
      <xdr:colOff>101600</xdr:colOff>
      <xdr:row>105</xdr:row>
      <xdr:rowOff>91077</xdr:rowOff>
    </xdr:to>
    <xdr:sp macro="" textlink="">
      <xdr:nvSpPr>
        <xdr:cNvPr id="389" name="フローチャート: 判断 388"/>
        <xdr:cNvSpPr/>
      </xdr:nvSpPr>
      <xdr:spPr>
        <a:xfrm>
          <a:off x="2857500" y="1799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138068</xdr:rowOff>
    </xdr:from>
    <xdr:to>
      <xdr:col>10</xdr:col>
      <xdr:colOff>165100</xdr:colOff>
      <xdr:row>105</xdr:row>
      <xdr:rowOff>68218</xdr:rowOff>
    </xdr:to>
    <xdr:sp macro="" textlink="">
      <xdr:nvSpPr>
        <xdr:cNvPr id="390" name="フローチャート: 判断 389"/>
        <xdr:cNvSpPr/>
      </xdr:nvSpPr>
      <xdr:spPr>
        <a:xfrm>
          <a:off x="1968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72752</xdr:rowOff>
    </xdr:from>
    <xdr:to>
      <xdr:col>6</xdr:col>
      <xdr:colOff>38100</xdr:colOff>
      <xdr:row>105</xdr:row>
      <xdr:rowOff>2902</xdr:rowOff>
    </xdr:to>
    <xdr:sp macro="" textlink="">
      <xdr:nvSpPr>
        <xdr:cNvPr id="391" name="フローチャート: 判断 390"/>
        <xdr:cNvSpPr/>
      </xdr:nvSpPr>
      <xdr:spPr>
        <a:xfrm>
          <a:off x="1079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2" name="テキスト ボックス 39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3" name="テキスト ボックス 39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4" name="テキスト ボックス 39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5" name="テキスト ボックス 39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6" name="テキスト ボックス 39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82550</xdr:rowOff>
    </xdr:from>
    <xdr:to>
      <xdr:col>20</xdr:col>
      <xdr:colOff>38100</xdr:colOff>
      <xdr:row>102</xdr:row>
      <xdr:rowOff>12700</xdr:rowOff>
    </xdr:to>
    <xdr:sp macro="" textlink="">
      <xdr:nvSpPr>
        <xdr:cNvPr id="397" name="楕円 396"/>
        <xdr:cNvSpPr/>
      </xdr:nvSpPr>
      <xdr:spPr>
        <a:xfrm>
          <a:off x="37465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101</xdr:row>
      <xdr:rowOff>46627</xdr:rowOff>
    </xdr:from>
    <xdr:to>
      <xdr:col>15</xdr:col>
      <xdr:colOff>101600</xdr:colOff>
      <xdr:row>101</xdr:row>
      <xdr:rowOff>148227</xdr:rowOff>
    </xdr:to>
    <xdr:sp macro="" textlink="">
      <xdr:nvSpPr>
        <xdr:cNvPr id="398" name="楕円 397"/>
        <xdr:cNvSpPr/>
      </xdr:nvSpPr>
      <xdr:spPr>
        <a:xfrm>
          <a:off x="2857500" y="1736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97427</xdr:rowOff>
    </xdr:from>
    <xdr:to>
      <xdr:col>19</xdr:col>
      <xdr:colOff>177800</xdr:colOff>
      <xdr:row>101</xdr:row>
      <xdr:rowOff>133350</xdr:rowOff>
    </xdr:to>
    <xdr:cxnSp macro="">
      <xdr:nvCxnSpPr>
        <xdr:cNvPr id="399" name="直線コネクタ 398"/>
        <xdr:cNvCxnSpPr/>
      </xdr:nvCxnSpPr>
      <xdr:spPr>
        <a:xfrm>
          <a:off x="2908300" y="1741387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10705</xdr:rowOff>
    </xdr:from>
    <xdr:to>
      <xdr:col>10</xdr:col>
      <xdr:colOff>165100</xdr:colOff>
      <xdr:row>101</xdr:row>
      <xdr:rowOff>112305</xdr:rowOff>
    </xdr:to>
    <xdr:sp macro="" textlink="">
      <xdr:nvSpPr>
        <xdr:cNvPr id="400" name="楕円 399"/>
        <xdr:cNvSpPr/>
      </xdr:nvSpPr>
      <xdr:spPr>
        <a:xfrm>
          <a:off x="1968500" y="1732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61505</xdr:rowOff>
    </xdr:from>
    <xdr:to>
      <xdr:col>15</xdr:col>
      <xdr:colOff>50800</xdr:colOff>
      <xdr:row>101</xdr:row>
      <xdr:rowOff>97427</xdr:rowOff>
    </xdr:to>
    <xdr:cxnSp macro="">
      <xdr:nvCxnSpPr>
        <xdr:cNvPr id="401" name="直線コネクタ 400"/>
        <xdr:cNvCxnSpPr/>
      </xdr:nvCxnSpPr>
      <xdr:spPr>
        <a:xfrm>
          <a:off x="2019300" y="17377955"/>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146231</xdr:rowOff>
    </xdr:from>
    <xdr:to>
      <xdr:col>6</xdr:col>
      <xdr:colOff>38100</xdr:colOff>
      <xdr:row>101</xdr:row>
      <xdr:rowOff>76381</xdr:rowOff>
    </xdr:to>
    <xdr:sp macro="" textlink="">
      <xdr:nvSpPr>
        <xdr:cNvPr id="402" name="楕円 401"/>
        <xdr:cNvSpPr/>
      </xdr:nvSpPr>
      <xdr:spPr>
        <a:xfrm>
          <a:off x="1079500" y="1729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25581</xdr:rowOff>
    </xdr:from>
    <xdr:to>
      <xdr:col>10</xdr:col>
      <xdr:colOff>114300</xdr:colOff>
      <xdr:row>101</xdr:row>
      <xdr:rowOff>61505</xdr:rowOff>
    </xdr:to>
    <xdr:cxnSp macro="">
      <xdr:nvCxnSpPr>
        <xdr:cNvPr id="403" name="直線コネクタ 402"/>
        <xdr:cNvCxnSpPr/>
      </xdr:nvCxnSpPr>
      <xdr:spPr>
        <a:xfrm>
          <a:off x="1130300" y="1734203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72407</xdr:rowOff>
    </xdr:from>
    <xdr:ext cx="405111" cy="259045"/>
    <xdr:sp macro="" textlink="">
      <xdr:nvSpPr>
        <xdr:cNvPr id="404" name="n_1aveValue【市民会館】&#10;有形固定資産減価償却率"/>
        <xdr:cNvSpPr txBox="1"/>
      </xdr:nvSpPr>
      <xdr:spPr>
        <a:xfrm>
          <a:off x="35820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82204</xdr:rowOff>
    </xdr:from>
    <xdr:ext cx="405111" cy="259045"/>
    <xdr:sp macro="" textlink="">
      <xdr:nvSpPr>
        <xdr:cNvPr id="405" name="n_2aveValue【市民会館】&#10;有形固定資産減価償却率"/>
        <xdr:cNvSpPr txBox="1"/>
      </xdr:nvSpPr>
      <xdr:spPr>
        <a:xfrm>
          <a:off x="2705744"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59345</xdr:rowOff>
    </xdr:from>
    <xdr:ext cx="405111" cy="259045"/>
    <xdr:sp macro="" textlink="">
      <xdr:nvSpPr>
        <xdr:cNvPr id="406" name="n_3aveValue【市民会館】&#10;有形固定資産減価償却率"/>
        <xdr:cNvSpPr txBox="1"/>
      </xdr:nvSpPr>
      <xdr:spPr>
        <a:xfrm>
          <a:off x="1816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165479</xdr:rowOff>
    </xdr:from>
    <xdr:ext cx="405111" cy="259045"/>
    <xdr:sp macro="" textlink="">
      <xdr:nvSpPr>
        <xdr:cNvPr id="407" name="n_4aveValue【市民会館】&#10;有形固定資産減価償却率"/>
        <xdr:cNvSpPr txBox="1"/>
      </xdr:nvSpPr>
      <xdr:spPr>
        <a:xfrm>
          <a:off x="927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29227</xdr:rowOff>
    </xdr:from>
    <xdr:ext cx="405111" cy="259045"/>
    <xdr:sp macro="" textlink="">
      <xdr:nvSpPr>
        <xdr:cNvPr id="408" name="n_1mainValue【市民会館】&#10;有形固定資産減価償却率"/>
        <xdr:cNvSpPr txBox="1"/>
      </xdr:nvSpPr>
      <xdr:spPr>
        <a:xfrm>
          <a:off x="35820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164754</xdr:rowOff>
    </xdr:from>
    <xdr:ext cx="405111" cy="259045"/>
    <xdr:sp macro="" textlink="">
      <xdr:nvSpPr>
        <xdr:cNvPr id="409" name="n_2mainValue【市民会館】&#10;有形固定資産減価償却率"/>
        <xdr:cNvSpPr txBox="1"/>
      </xdr:nvSpPr>
      <xdr:spPr>
        <a:xfrm>
          <a:off x="2705744" y="1713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128832</xdr:rowOff>
    </xdr:from>
    <xdr:ext cx="405111" cy="259045"/>
    <xdr:sp macro="" textlink="">
      <xdr:nvSpPr>
        <xdr:cNvPr id="410" name="n_3mainValue【市民会館】&#10;有形固定資産減価償却率"/>
        <xdr:cNvSpPr txBox="1"/>
      </xdr:nvSpPr>
      <xdr:spPr>
        <a:xfrm>
          <a:off x="1816744" y="1710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92908</xdr:rowOff>
    </xdr:from>
    <xdr:ext cx="405111" cy="259045"/>
    <xdr:sp macro="" textlink="">
      <xdr:nvSpPr>
        <xdr:cNvPr id="411" name="n_4mainValue【市民会館】&#10;有形固定資産減価償却率"/>
        <xdr:cNvSpPr txBox="1"/>
      </xdr:nvSpPr>
      <xdr:spPr>
        <a:xfrm>
          <a:off x="927744" y="17066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2" name="正方形/長方形 41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3" name="正方形/長方形 41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4" name="正方形/長方形 41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5" name="正方形/長方形 41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6" name="正方形/長方形 41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7" name="正方形/長方形 41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8" name="正方形/長方形 41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9" name="正方形/長方形 41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20" name="テキスト ボックス 41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1" name="直線コネクタ 42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22" name="直線コネクタ 42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23" name="テキスト ボックス 422"/>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24" name="直線コネクタ 42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25" name="テキスト ボックス 424"/>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26" name="直線コネクタ 42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27" name="テキスト ボックス 426"/>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28" name="直線コネクタ 42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29" name="テキスト ボックス 428"/>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30" name="直線コネクタ 42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31" name="テキスト ボックス 430"/>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32"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87630</xdr:rowOff>
    </xdr:from>
    <xdr:to>
      <xdr:col>54</xdr:col>
      <xdr:colOff>189865</xdr:colOff>
      <xdr:row>108</xdr:row>
      <xdr:rowOff>53339</xdr:rowOff>
    </xdr:to>
    <xdr:cxnSp macro="">
      <xdr:nvCxnSpPr>
        <xdr:cNvPr id="433" name="直線コネクタ 432"/>
        <xdr:cNvCxnSpPr/>
      </xdr:nvCxnSpPr>
      <xdr:spPr>
        <a:xfrm flipV="1">
          <a:off x="10476865" y="17404080"/>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34" name="【市民会館】&#10;一人当たり面積最小値テキスト"/>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35" name="直線コネクタ 434"/>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34307</xdr:rowOff>
    </xdr:from>
    <xdr:ext cx="469744" cy="259045"/>
    <xdr:sp macro="" textlink="">
      <xdr:nvSpPr>
        <xdr:cNvPr id="436" name="【市民会館】&#10;一人当たり面積最大値テキスト"/>
        <xdr:cNvSpPr txBox="1"/>
      </xdr:nvSpPr>
      <xdr:spPr>
        <a:xfrm>
          <a:off x="10515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87630</xdr:rowOff>
    </xdr:from>
    <xdr:to>
      <xdr:col>55</xdr:col>
      <xdr:colOff>88900</xdr:colOff>
      <xdr:row>101</xdr:row>
      <xdr:rowOff>87630</xdr:rowOff>
    </xdr:to>
    <xdr:cxnSp macro="">
      <xdr:nvCxnSpPr>
        <xdr:cNvPr id="437" name="直線コネクタ 436"/>
        <xdr:cNvCxnSpPr/>
      </xdr:nvCxnSpPr>
      <xdr:spPr>
        <a:xfrm>
          <a:off x="10388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67835</xdr:rowOff>
    </xdr:from>
    <xdr:ext cx="469744" cy="259045"/>
    <xdr:sp macro="" textlink="">
      <xdr:nvSpPr>
        <xdr:cNvPr id="438" name="【市民会館】&#10;一人当たり面積平均値テキスト"/>
        <xdr:cNvSpPr txBox="1"/>
      </xdr:nvSpPr>
      <xdr:spPr>
        <a:xfrm>
          <a:off x="10515600" y="182415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89408</xdr:rowOff>
    </xdr:from>
    <xdr:to>
      <xdr:col>55</xdr:col>
      <xdr:colOff>50800</xdr:colOff>
      <xdr:row>107</xdr:row>
      <xdr:rowOff>19558</xdr:rowOff>
    </xdr:to>
    <xdr:sp macro="" textlink="">
      <xdr:nvSpPr>
        <xdr:cNvPr id="439" name="フローチャート: 判断 438"/>
        <xdr:cNvSpPr/>
      </xdr:nvSpPr>
      <xdr:spPr>
        <a:xfrm>
          <a:off x="10426700" y="1826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80263</xdr:rowOff>
    </xdr:from>
    <xdr:to>
      <xdr:col>50</xdr:col>
      <xdr:colOff>165100</xdr:colOff>
      <xdr:row>107</xdr:row>
      <xdr:rowOff>10413</xdr:rowOff>
    </xdr:to>
    <xdr:sp macro="" textlink="">
      <xdr:nvSpPr>
        <xdr:cNvPr id="440" name="フローチャート: 判断 439"/>
        <xdr:cNvSpPr/>
      </xdr:nvSpPr>
      <xdr:spPr>
        <a:xfrm>
          <a:off x="9588500" y="1825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87122</xdr:rowOff>
    </xdr:from>
    <xdr:to>
      <xdr:col>46</xdr:col>
      <xdr:colOff>38100</xdr:colOff>
      <xdr:row>107</xdr:row>
      <xdr:rowOff>17272</xdr:rowOff>
    </xdr:to>
    <xdr:sp macro="" textlink="">
      <xdr:nvSpPr>
        <xdr:cNvPr id="441" name="フローチャート: 判断 440"/>
        <xdr:cNvSpPr/>
      </xdr:nvSpPr>
      <xdr:spPr>
        <a:xfrm>
          <a:off x="8699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42" name="フローチャート: 判断 441"/>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77978</xdr:rowOff>
    </xdr:from>
    <xdr:to>
      <xdr:col>36</xdr:col>
      <xdr:colOff>165100</xdr:colOff>
      <xdr:row>107</xdr:row>
      <xdr:rowOff>8128</xdr:rowOff>
    </xdr:to>
    <xdr:sp macro="" textlink="">
      <xdr:nvSpPr>
        <xdr:cNvPr id="443" name="フローチャート: 判断 442"/>
        <xdr:cNvSpPr/>
      </xdr:nvSpPr>
      <xdr:spPr>
        <a:xfrm>
          <a:off x="6921500" y="1825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4" name="テキスト ボックス 44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5" name="テキスト ボックス 44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6" name="テキスト ボックス 44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7" name="テキスト ボックス 44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8" name="テキスト ボックス 44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75692</xdr:rowOff>
    </xdr:from>
    <xdr:to>
      <xdr:col>50</xdr:col>
      <xdr:colOff>165100</xdr:colOff>
      <xdr:row>108</xdr:row>
      <xdr:rowOff>5842</xdr:rowOff>
    </xdr:to>
    <xdr:sp macro="" textlink="">
      <xdr:nvSpPr>
        <xdr:cNvPr id="449" name="楕円 448"/>
        <xdr:cNvSpPr/>
      </xdr:nvSpPr>
      <xdr:spPr>
        <a:xfrm>
          <a:off x="9588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75692</xdr:rowOff>
    </xdr:from>
    <xdr:to>
      <xdr:col>46</xdr:col>
      <xdr:colOff>38100</xdr:colOff>
      <xdr:row>108</xdr:row>
      <xdr:rowOff>5842</xdr:rowOff>
    </xdr:to>
    <xdr:sp macro="" textlink="">
      <xdr:nvSpPr>
        <xdr:cNvPr id="450" name="楕円 449"/>
        <xdr:cNvSpPr/>
      </xdr:nvSpPr>
      <xdr:spPr>
        <a:xfrm>
          <a:off x="8699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126492</xdr:rowOff>
    </xdr:from>
    <xdr:to>
      <xdr:col>50</xdr:col>
      <xdr:colOff>114300</xdr:colOff>
      <xdr:row>107</xdr:row>
      <xdr:rowOff>126492</xdr:rowOff>
    </xdr:to>
    <xdr:cxnSp macro="">
      <xdr:nvCxnSpPr>
        <xdr:cNvPr id="451" name="直線コネクタ 450"/>
        <xdr:cNvCxnSpPr/>
      </xdr:nvCxnSpPr>
      <xdr:spPr>
        <a:xfrm>
          <a:off x="8750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75692</xdr:rowOff>
    </xdr:from>
    <xdr:to>
      <xdr:col>41</xdr:col>
      <xdr:colOff>101600</xdr:colOff>
      <xdr:row>108</xdr:row>
      <xdr:rowOff>5842</xdr:rowOff>
    </xdr:to>
    <xdr:sp macro="" textlink="">
      <xdr:nvSpPr>
        <xdr:cNvPr id="452" name="楕円 451"/>
        <xdr:cNvSpPr/>
      </xdr:nvSpPr>
      <xdr:spPr>
        <a:xfrm>
          <a:off x="7810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126492</xdr:rowOff>
    </xdr:from>
    <xdr:to>
      <xdr:col>45</xdr:col>
      <xdr:colOff>177800</xdr:colOff>
      <xdr:row>107</xdr:row>
      <xdr:rowOff>126492</xdr:rowOff>
    </xdr:to>
    <xdr:cxnSp macro="">
      <xdr:nvCxnSpPr>
        <xdr:cNvPr id="453" name="直線コネクタ 452"/>
        <xdr:cNvCxnSpPr/>
      </xdr:nvCxnSpPr>
      <xdr:spPr>
        <a:xfrm>
          <a:off x="7861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75692</xdr:rowOff>
    </xdr:from>
    <xdr:to>
      <xdr:col>36</xdr:col>
      <xdr:colOff>165100</xdr:colOff>
      <xdr:row>108</xdr:row>
      <xdr:rowOff>5842</xdr:rowOff>
    </xdr:to>
    <xdr:sp macro="" textlink="">
      <xdr:nvSpPr>
        <xdr:cNvPr id="454" name="楕円 453"/>
        <xdr:cNvSpPr/>
      </xdr:nvSpPr>
      <xdr:spPr>
        <a:xfrm>
          <a:off x="6921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126492</xdr:rowOff>
    </xdr:from>
    <xdr:to>
      <xdr:col>41</xdr:col>
      <xdr:colOff>50800</xdr:colOff>
      <xdr:row>107</xdr:row>
      <xdr:rowOff>126492</xdr:rowOff>
    </xdr:to>
    <xdr:cxnSp macro="">
      <xdr:nvCxnSpPr>
        <xdr:cNvPr id="455" name="直線コネクタ 454"/>
        <xdr:cNvCxnSpPr/>
      </xdr:nvCxnSpPr>
      <xdr:spPr>
        <a:xfrm>
          <a:off x="6972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26940</xdr:rowOff>
    </xdr:from>
    <xdr:ext cx="469744" cy="259045"/>
    <xdr:sp macro="" textlink="">
      <xdr:nvSpPr>
        <xdr:cNvPr id="456" name="n_1aveValue【市民会館】&#10;一人当たり面積"/>
        <xdr:cNvSpPr txBox="1"/>
      </xdr:nvSpPr>
      <xdr:spPr>
        <a:xfrm>
          <a:off x="9391727" y="1802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33799</xdr:rowOff>
    </xdr:from>
    <xdr:ext cx="469744" cy="259045"/>
    <xdr:sp macro="" textlink="">
      <xdr:nvSpPr>
        <xdr:cNvPr id="457" name="n_2aveValue【市民会館】&#10;一人当たり面積"/>
        <xdr:cNvSpPr txBox="1"/>
      </xdr:nvSpPr>
      <xdr:spPr>
        <a:xfrm>
          <a:off x="8515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58" name="n_3aveValue【市民会館】&#10;一人当たり面積"/>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24655</xdr:rowOff>
    </xdr:from>
    <xdr:ext cx="469744" cy="259045"/>
    <xdr:sp macro="" textlink="">
      <xdr:nvSpPr>
        <xdr:cNvPr id="459" name="n_4aveValue【市民会館】&#10;一人当たり面積"/>
        <xdr:cNvSpPr txBox="1"/>
      </xdr:nvSpPr>
      <xdr:spPr>
        <a:xfrm>
          <a:off x="6737427" y="18026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168419</xdr:rowOff>
    </xdr:from>
    <xdr:ext cx="469744" cy="259045"/>
    <xdr:sp macro="" textlink="">
      <xdr:nvSpPr>
        <xdr:cNvPr id="460" name="n_1mainValue【市民会館】&#10;一人当たり面積"/>
        <xdr:cNvSpPr txBox="1"/>
      </xdr:nvSpPr>
      <xdr:spPr>
        <a:xfrm>
          <a:off x="93917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168419</xdr:rowOff>
    </xdr:from>
    <xdr:ext cx="469744" cy="259045"/>
    <xdr:sp macro="" textlink="">
      <xdr:nvSpPr>
        <xdr:cNvPr id="461" name="n_2mainValue【市民会館】&#10;一人当たり面積"/>
        <xdr:cNvSpPr txBox="1"/>
      </xdr:nvSpPr>
      <xdr:spPr>
        <a:xfrm>
          <a:off x="8515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168419</xdr:rowOff>
    </xdr:from>
    <xdr:ext cx="469744" cy="259045"/>
    <xdr:sp macro="" textlink="">
      <xdr:nvSpPr>
        <xdr:cNvPr id="462" name="n_3mainValue【市民会館】&#10;一人当たり面積"/>
        <xdr:cNvSpPr txBox="1"/>
      </xdr:nvSpPr>
      <xdr:spPr>
        <a:xfrm>
          <a:off x="7626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168419</xdr:rowOff>
    </xdr:from>
    <xdr:ext cx="469744" cy="259045"/>
    <xdr:sp macro="" textlink="">
      <xdr:nvSpPr>
        <xdr:cNvPr id="463" name="n_4mainValue【市民会館】&#10;一人当たり面積"/>
        <xdr:cNvSpPr txBox="1"/>
      </xdr:nvSpPr>
      <xdr:spPr>
        <a:xfrm>
          <a:off x="6737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4" name="正方形/長方形 46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5" name="正方形/長方形 46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6" name="正方形/長方形 46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7" name="正方形/長方形 46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8" name="正方形/長方形 46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9" name="正方形/長方形 46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70" name="正方形/長方形 46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71" name="正方形/長方形 47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72" name="テキスト ボックス 47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3" name="直線コネクタ 47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4" name="テキスト ボックス 47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75" name="直線コネクタ 47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76" name="テキスト ボックス 475"/>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77" name="直線コネクタ 47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78" name="テキスト ボックス 47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79" name="直線コネクタ 47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80" name="テキスト ボックス 47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81" name="直線コネクタ 48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82" name="テキスト ボックス 48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83" name="直線コネクタ 48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84" name="テキスト ボックス 48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85" name="直線コネクタ 48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86" name="テキスト ボックス 485"/>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7" name="直線コネクタ 48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8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43543</xdr:rowOff>
    </xdr:from>
    <xdr:to>
      <xdr:col>85</xdr:col>
      <xdr:colOff>126364</xdr:colOff>
      <xdr:row>42</xdr:row>
      <xdr:rowOff>12519</xdr:rowOff>
    </xdr:to>
    <xdr:cxnSp macro="">
      <xdr:nvCxnSpPr>
        <xdr:cNvPr id="489" name="直線コネクタ 488"/>
        <xdr:cNvCxnSpPr/>
      </xdr:nvCxnSpPr>
      <xdr:spPr>
        <a:xfrm flipV="1">
          <a:off x="16318864" y="5872843"/>
          <a:ext cx="0" cy="134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16346</xdr:rowOff>
    </xdr:from>
    <xdr:ext cx="405111" cy="259045"/>
    <xdr:sp macro="" textlink="">
      <xdr:nvSpPr>
        <xdr:cNvPr id="490" name="【一般廃棄物処理施設】&#10;有形固定資産減価償却率最小値テキスト"/>
        <xdr:cNvSpPr txBox="1"/>
      </xdr:nvSpPr>
      <xdr:spPr>
        <a:xfrm>
          <a:off x="16357600" y="7217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12519</xdr:rowOff>
    </xdr:from>
    <xdr:to>
      <xdr:col>86</xdr:col>
      <xdr:colOff>25400</xdr:colOff>
      <xdr:row>42</xdr:row>
      <xdr:rowOff>12519</xdr:rowOff>
    </xdr:to>
    <xdr:cxnSp macro="">
      <xdr:nvCxnSpPr>
        <xdr:cNvPr id="491" name="直線コネクタ 490"/>
        <xdr:cNvCxnSpPr/>
      </xdr:nvCxnSpPr>
      <xdr:spPr>
        <a:xfrm>
          <a:off x="16230600" y="7213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161670</xdr:rowOff>
    </xdr:from>
    <xdr:ext cx="405111" cy="259045"/>
    <xdr:sp macro="" textlink="">
      <xdr:nvSpPr>
        <xdr:cNvPr id="492" name="【一般廃棄物処理施設】&#10;有形固定資産減価償却率最大値テキスト"/>
        <xdr:cNvSpPr txBox="1"/>
      </xdr:nvSpPr>
      <xdr:spPr>
        <a:xfrm>
          <a:off x="16357600" y="5648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43543</xdr:rowOff>
    </xdr:from>
    <xdr:to>
      <xdr:col>86</xdr:col>
      <xdr:colOff>25400</xdr:colOff>
      <xdr:row>34</xdr:row>
      <xdr:rowOff>43543</xdr:rowOff>
    </xdr:to>
    <xdr:cxnSp macro="">
      <xdr:nvCxnSpPr>
        <xdr:cNvPr id="493" name="直線コネクタ 492"/>
        <xdr:cNvCxnSpPr/>
      </xdr:nvCxnSpPr>
      <xdr:spPr>
        <a:xfrm>
          <a:off x="16230600" y="5872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100165</xdr:rowOff>
    </xdr:from>
    <xdr:ext cx="405111" cy="259045"/>
    <xdr:sp macro="" textlink="">
      <xdr:nvSpPr>
        <xdr:cNvPr id="494" name="【一般廃棄物処理施設】&#10;有形固定資産減価償却率平均値テキスト"/>
        <xdr:cNvSpPr txBox="1"/>
      </xdr:nvSpPr>
      <xdr:spPr>
        <a:xfrm>
          <a:off x="16357600" y="661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121738</xdr:rowOff>
    </xdr:from>
    <xdr:to>
      <xdr:col>85</xdr:col>
      <xdr:colOff>177800</xdr:colOff>
      <xdr:row>39</xdr:row>
      <xdr:rowOff>51888</xdr:rowOff>
    </xdr:to>
    <xdr:sp macro="" textlink="">
      <xdr:nvSpPr>
        <xdr:cNvPr id="495" name="フローチャート: 判断 494"/>
        <xdr:cNvSpPr/>
      </xdr:nvSpPr>
      <xdr:spPr>
        <a:xfrm>
          <a:off x="16268700" y="663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95613</xdr:rowOff>
    </xdr:from>
    <xdr:to>
      <xdr:col>81</xdr:col>
      <xdr:colOff>101600</xdr:colOff>
      <xdr:row>39</xdr:row>
      <xdr:rowOff>25763</xdr:rowOff>
    </xdr:to>
    <xdr:sp macro="" textlink="">
      <xdr:nvSpPr>
        <xdr:cNvPr id="496" name="フローチャート: 判断 495"/>
        <xdr:cNvSpPr/>
      </xdr:nvSpPr>
      <xdr:spPr>
        <a:xfrm>
          <a:off x="15430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58057</xdr:rowOff>
    </xdr:from>
    <xdr:to>
      <xdr:col>76</xdr:col>
      <xdr:colOff>165100</xdr:colOff>
      <xdr:row>38</xdr:row>
      <xdr:rowOff>159657</xdr:rowOff>
    </xdr:to>
    <xdr:sp macro="" textlink="">
      <xdr:nvSpPr>
        <xdr:cNvPr id="497" name="フローチャート: 判断 496"/>
        <xdr:cNvSpPr/>
      </xdr:nvSpPr>
      <xdr:spPr>
        <a:xfrm>
          <a:off x="14541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38463</xdr:rowOff>
    </xdr:from>
    <xdr:to>
      <xdr:col>72</xdr:col>
      <xdr:colOff>38100</xdr:colOff>
      <xdr:row>38</xdr:row>
      <xdr:rowOff>140063</xdr:rowOff>
    </xdr:to>
    <xdr:sp macro="" textlink="">
      <xdr:nvSpPr>
        <xdr:cNvPr id="498" name="フローチャート: 判断 497"/>
        <xdr:cNvSpPr/>
      </xdr:nvSpPr>
      <xdr:spPr>
        <a:xfrm>
          <a:off x="13652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59690</xdr:rowOff>
    </xdr:from>
    <xdr:to>
      <xdr:col>67</xdr:col>
      <xdr:colOff>101600</xdr:colOff>
      <xdr:row>38</xdr:row>
      <xdr:rowOff>161290</xdr:rowOff>
    </xdr:to>
    <xdr:sp macro="" textlink="">
      <xdr:nvSpPr>
        <xdr:cNvPr id="499" name="フローチャート: 判断 498"/>
        <xdr:cNvSpPr/>
      </xdr:nvSpPr>
      <xdr:spPr>
        <a:xfrm>
          <a:off x="12763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00" name="テキスト ボックス 49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01" name="テキスト ボックス 50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02" name="テキスト ボックス 50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03" name="テキスト ボックス 50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4" name="テキスト ボックス 50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89081</xdr:rowOff>
    </xdr:from>
    <xdr:to>
      <xdr:col>81</xdr:col>
      <xdr:colOff>101600</xdr:colOff>
      <xdr:row>40</xdr:row>
      <xdr:rowOff>19231</xdr:rowOff>
    </xdr:to>
    <xdr:sp macro="" textlink="">
      <xdr:nvSpPr>
        <xdr:cNvPr id="505" name="楕円 504"/>
        <xdr:cNvSpPr/>
      </xdr:nvSpPr>
      <xdr:spPr>
        <a:xfrm>
          <a:off x="154305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93980</xdr:rowOff>
    </xdr:from>
    <xdr:to>
      <xdr:col>76</xdr:col>
      <xdr:colOff>165100</xdr:colOff>
      <xdr:row>40</xdr:row>
      <xdr:rowOff>24130</xdr:rowOff>
    </xdr:to>
    <xdr:sp macro="" textlink="">
      <xdr:nvSpPr>
        <xdr:cNvPr id="506" name="楕円 505"/>
        <xdr:cNvSpPr/>
      </xdr:nvSpPr>
      <xdr:spPr>
        <a:xfrm>
          <a:off x="14541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139881</xdr:rowOff>
    </xdr:from>
    <xdr:to>
      <xdr:col>81</xdr:col>
      <xdr:colOff>50800</xdr:colOff>
      <xdr:row>39</xdr:row>
      <xdr:rowOff>144780</xdr:rowOff>
    </xdr:to>
    <xdr:cxnSp macro="">
      <xdr:nvCxnSpPr>
        <xdr:cNvPr id="507" name="直線コネクタ 506"/>
        <xdr:cNvCxnSpPr/>
      </xdr:nvCxnSpPr>
      <xdr:spPr>
        <a:xfrm flipV="1">
          <a:off x="14592300" y="682643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92347</xdr:rowOff>
    </xdr:from>
    <xdr:to>
      <xdr:col>72</xdr:col>
      <xdr:colOff>38100</xdr:colOff>
      <xdr:row>40</xdr:row>
      <xdr:rowOff>22497</xdr:rowOff>
    </xdr:to>
    <xdr:sp macro="" textlink="">
      <xdr:nvSpPr>
        <xdr:cNvPr id="508" name="楕円 507"/>
        <xdr:cNvSpPr/>
      </xdr:nvSpPr>
      <xdr:spPr>
        <a:xfrm>
          <a:off x="13652500" y="67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143147</xdr:rowOff>
    </xdr:from>
    <xdr:to>
      <xdr:col>76</xdr:col>
      <xdr:colOff>114300</xdr:colOff>
      <xdr:row>39</xdr:row>
      <xdr:rowOff>144780</xdr:rowOff>
    </xdr:to>
    <xdr:cxnSp macro="">
      <xdr:nvCxnSpPr>
        <xdr:cNvPr id="509" name="直線コネクタ 508"/>
        <xdr:cNvCxnSpPr/>
      </xdr:nvCxnSpPr>
      <xdr:spPr>
        <a:xfrm>
          <a:off x="13703300" y="682969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72753</xdr:rowOff>
    </xdr:from>
    <xdr:to>
      <xdr:col>67</xdr:col>
      <xdr:colOff>101600</xdr:colOff>
      <xdr:row>40</xdr:row>
      <xdr:rowOff>2903</xdr:rowOff>
    </xdr:to>
    <xdr:sp macro="" textlink="">
      <xdr:nvSpPr>
        <xdr:cNvPr id="510" name="楕円 509"/>
        <xdr:cNvSpPr/>
      </xdr:nvSpPr>
      <xdr:spPr>
        <a:xfrm>
          <a:off x="12763500" y="675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123553</xdr:rowOff>
    </xdr:from>
    <xdr:to>
      <xdr:col>71</xdr:col>
      <xdr:colOff>177800</xdr:colOff>
      <xdr:row>39</xdr:row>
      <xdr:rowOff>143147</xdr:rowOff>
    </xdr:to>
    <xdr:cxnSp macro="">
      <xdr:nvCxnSpPr>
        <xdr:cNvPr id="511" name="直線コネクタ 510"/>
        <xdr:cNvCxnSpPr/>
      </xdr:nvCxnSpPr>
      <xdr:spPr>
        <a:xfrm>
          <a:off x="12814300" y="681010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42290</xdr:rowOff>
    </xdr:from>
    <xdr:ext cx="405111" cy="259045"/>
    <xdr:sp macro="" textlink="">
      <xdr:nvSpPr>
        <xdr:cNvPr id="512" name="n_1aveValue【一般廃棄物処理施設】&#10;有形固定資産減価償却率"/>
        <xdr:cNvSpPr txBox="1"/>
      </xdr:nvSpPr>
      <xdr:spPr>
        <a:xfrm>
          <a:off x="152660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4734</xdr:rowOff>
    </xdr:from>
    <xdr:ext cx="405111" cy="259045"/>
    <xdr:sp macro="" textlink="">
      <xdr:nvSpPr>
        <xdr:cNvPr id="513" name="n_2aveValue【一般廃棄物処理施設】&#10;有形固定資産減価償却率"/>
        <xdr:cNvSpPr txBox="1"/>
      </xdr:nvSpPr>
      <xdr:spPr>
        <a:xfrm>
          <a:off x="14389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156590</xdr:rowOff>
    </xdr:from>
    <xdr:ext cx="405111" cy="259045"/>
    <xdr:sp macro="" textlink="">
      <xdr:nvSpPr>
        <xdr:cNvPr id="514" name="n_3aveValue【一般廃棄物処理施設】&#10;有形固定資産減価償却率"/>
        <xdr:cNvSpPr txBox="1"/>
      </xdr:nvSpPr>
      <xdr:spPr>
        <a:xfrm>
          <a:off x="13500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6367</xdr:rowOff>
    </xdr:from>
    <xdr:ext cx="405111" cy="259045"/>
    <xdr:sp macro="" textlink="">
      <xdr:nvSpPr>
        <xdr:cNvPr id="515" name="n_4aveValue【一般廃棄物処理施設】&#10;有形固定資産減価償却率"/>
        <xdr:cNvSpPr txBox="1"/>
      </xdr:nvSpPr>
      <xdr:spPr>
        <a:xfrm>
          <a:off x="12611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10358</xdr:rowOff>
    </xdr:from>
    <xdr:ext cx="405111" cy="259045"/>
    <xdr:sp macro="" textlink="">
      <xdr:nvSpPr>
        <xdr:cNvPr id="516" name="n_1mainValue【一般廃棄物処理施設】&#10;有形固定資産減価償却率"/>
        <xdr:cNvSpPr txBox="1"/>
      </xdr:nvSpPr>
      <xdr:spPr>
        <a:xfrm>
          <a:off x="15266044" y="686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15257</xdr:rowOff>
    </xdr:from>
    <xdr:ext cx="405111" cy="259045"/>
    <xdr:sp macro="" textlink="">
      <xdr:nvSpPr>
        <xdr:cNvPr id="517" name="n_2mainValue【一般廃棄物処理施設】&#10;有形固定資産減価償却率"/>
        <xdr:cNvSpPr txBox="1"/>
      </xdr:nvSpPr>
      <xdr:spPr>
        <a:xfrm>
          <a:off x="14389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13624</xdr:rowOff>
    </xdr:from>
    <xdr:ext cx="405111" cy="259045"/>
    <xdr:sp macro="" textlink="">
      <xdr:nvSpPr>
        <xdr:cNvPr id="518" name="n_3mainValue【一般廃棄物処理施設】&#10;有形固定資産減価償却率"/>
        <xdr:cNvSpPr txBox="1"/>
      </xdr:nvSpPr>
      <xdr:spPr>
        <a:xfrm>
          <a:off x="13500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165480</xdr:rowOff>
    </xdr:from>
    <xdr:ext cx="405111" cy="259045"/>
    <xdr:sp macro="" textlink="">
      <xdr:nvSpPr>
        <xdr:cNvPr id="519" name="n_4mainValue【一般廃棄物処理施設】&#10;有形固定資産減価償却率"/>
        <xdr:cNvSpPr txBox="1"/>
      </xdr:nvSpPr>
      <xdr:spPr>
        <a:xfrm>
          <a:off x="12611744" y="685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20" name="正方形/長方形 51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21" name="正方形/長方形 52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22" name="正方形/長方形 52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23" name="正方形/長方形 52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4" name="正方形/長方形 52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5" name="正方形/長方形 52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6" name="正方形/長方形 52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7" name="正方形/長方形 52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8" name="テキスト ボックス 52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9" name="直線コネクタ 52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30" name="直線コネクタ 529"/>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31" name="テキスト ボックス 530"/>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32" name="直線コネクタ 531"/>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33" name="テキスト ボックス 532"/>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4" name="直線コネクタ 53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535" name="テキスト ボックス 534"/>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36" name="直線コネクタ 535"/>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537" name="テキスト ボックス 536"/>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8" name="直線コネクタ 537"/>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539" name="テキスト ボックス 538"/>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40" name="直線コネクタ 53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41" name="テキスト ボックス 540"/>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4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106905</xdr:rowOff>
    </xdr:from>
    <xdr:to>
      <xdr:col>116</xdr:col>
      <xdr:colOff>62864</xdr:colOff>
      <xdr:row>42</xdr:row>
      <xdr:rowOff>38040</xdr:rowOff>
    </xdr:to>
    <xdr:cxnSp macro="">
      <xdr:nvCxnSpPr>
        <xdr:cNvPr id="543" name="直線コネクタ 542"/>
        <xdr:cNvCxnSpPr/>
      </xdr:nvCxnSpPr>
      <xdr:spPr>
        <a:xfrm flipV="1">
          <a:off x="22160864" y="5936205"/>
          <a:ext cx="0" cy="130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41867</xdr:rowOff>
    </xdr:from>
    <xdr:ext cx="313932" cy="259045"/>
    <xdr:sp macro="" textlink="">
      <xdr:nvSpPr>
        <xdr:cNvPr id="544" name="【一般廃棄物処理施設】&#10;一人当たり有形固定資産（償却資産）額最小値テキスト"/>
        <xdr:cNvSpPr txBox="1"/>
      </xdr:nvSpPr>
      <xdr:spPr>
        <a:xfrm>
          <a:off x="22199600" y="7242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38040</xdr:rowOff>
    </xdr:from>
    <xdr:to>
      <xdr:col>116</xdr:col>
      <xdr:colOff>152400</xdr:colOff>
      <xdr:row>42</xdr:row>
      <xdr:rowOff>38040</xdr:rowOff>
    </xdr:to>
    <xdr:cxnSp macro="">
      <xdr:nvCxnSpPr>
        <xdr:cNvPr id="545" name="直線コネクタ 544"/>
        <xdr:cNvCxnSpPr/>
      </xdr:nvCxnSpPr>
      <xdr:spPr>
        <a:xfrm>
          <a:off x="22072600" y="7238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53582</xdr:rowOff>
    </xdr:from>
    <xdr:ext cx="690189" cy="259045"/>
    <xdr:sp macro="" textlink="">
      <xdr:nvSpPr>
        <xdr:cNvPr id="546" name="【一般廃棄物処理施設】&#10;一人当たり有形固定資産（償却資産）額最大値テキスト"/>
        <xdr:cNvSpPr txBox="1"/>
      </xdr:nvSpPr>
      <xdr:spPr>
        <a:xfrm>
          <a:off x="22199600" y="57114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1,709,704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106905</xdr:rowOff>
    </xdr:from>
    <xdr:to>
      <xdr:col>116</xdr:col>
      <xdr:colOff>152400</xdr:colOff>
      <xdr:row>34</xdr:row>
      <xdr:rowOff>106905</xdr:rowOff>
    </xdr:to>
    <xdr:cxnSp macro="">
      <xdr:nvCxnSpPr>
        <xdr:cNvPr id="547" name="直線コネクタ 546"/>
        <xdr:cNvCxnSpPr/>
      </xdr:nvCxnSpPr>
      <xdr:spPr>
        <a:xfrm>
          <a:off x="22072600" y="593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65716</xdr:rowOff>
    </xdr:from>
    <xdr:ext cx="534377" cy="259045"/>
    <xdr:sp macro="" textlink="">
      <xdr:nvSpPr>
        <xdr:cNvPr id="548" name="【一般廃棄物処理施設】&#10;一人当たり有形固定資産（償却資産）額平均値テキスト"/>
        <xdr:cNvSpPr txBox="1"/>
      </xdr:nvSpPr>
      <xdr:spPr>
        <a:xfrm>
          <a:off x="22199600" y="7095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87289</xdr:rowOff>
    </xdr:from>
    <xdr:to>
      <xdr:col>116</xdr:col>
      <xdr:colOff>114300</xdr:colOff>
      <xdr:row>42</xdr:row>
      <xdr:rowOff>17439</xdr:rowOff>
    </xdr:to>
    <xdr:sp macro="" textlink="">
      <xdr:nvSpPr>
        <xdr:cNvPr id="549" name="フローチャート: 判断 548"/>
        <xdr:cNvSpPr/>
      </xdr:nvSpPr>
      <xdr:spPr>
        <a:xfrm>
          <a:off x="22110700" y="711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103273</xdr:rowOff>
    </xdr:from>
    <xdr:to>
      <xdr:col>112</xdr:col>
      <xdr:colOff>38100</xdr:colOff>
      <xdr:row>42</xdr:row>
      <xdr:rowOff>33423</xdr:rowOff>
    </xdr:to>
    <xdr:sp macro="" textlink="">
      <xdr:nvSpPr>
        <xdr:cNvPr id="550" name="フローチャート: 判断 549"/>
        <xdr:cNvSpPr/>
      </xdr:nvSpPr>
      <xdr:spPr>
        <a:xfrm>
          <a:off x="21272500" y="7132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103243</xdr:rowOff>
    </xdr:from>
    <xdr:to>
      <xdr:col>107</xdr:col>
      <xdr:colOff>101600</xdr:colOff>
      <xdr:row>42</xdr:row>
      <xdr:rowOff>33393</xdr:rowOff>
    </xdr:to>
    <xdr:sp macro="" textlink="">
      <xdr:nvSpPr>
        <xdr:cNvPr id="551" name="フローチャート: 判断 550"/>
        <xdr:cNvSpPr/>
      </xdr:nvSpPr>
      <xdr:spPr>
        <a:xfrm>
          <a:off x="20383500" y="713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105607</xdr:rowOff>
    </xdr:from>
    <xdr:to>
      <xdr:col>102</xdr:col>
      <xdr:colOff>165100</xdr:colOff>
      <xdr:row>42</xdr:row>
      <xdr:rowOff>35757</xdr:rowOff>
    </xdr:to>
    <xdr:sp macro="" textlink="">
      <xdr:nvSpPr>
        <xdr:cNvPr id="552" name="フローチャート: 判断 551"/>
        <xdr:cNvSpPr/>
      </xdr:nvSpPr>
      <xdr:spPr>
        <a:xfrm>
          <a:off x="19494500" y="713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107732</xdr:rowOff>
    </xdr:from>
    <xdr:to>
      <xdr:col>98</xdr:col>
      <xdr:colOff>38100</xdr:colOff>
      <xdr:row>42</xdr:row>
      <xdr:rowOff>37882</xdr:rowOff>
    </xdr:to>
    <xdr:sp macro="" textlink="">
      <xdr:nvSpPr>
        <xdr:cNvPr id="553" name="フローチャート: 判断 552"/>
        <xdr:cNvSpPr/>
      </xdr:nvSpPr>
      <xdr:spPr>
        <a:xfrm>
          <a:off x="18605500" y="7137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4" name="テキスト ボックス 55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5" name="テキスト ボックス 55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6" name="テキスト ボックス 55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7" name="テキスト ボックス 55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8" name="テキスト ボックス 55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111737</xdr:rowOff>
    </xdr:from>
    <xdr:to>
      <xdr:col>112</xdr:col>
      <xdr:colOff>38100</xdr:colOff>
      <xdr:row>42</xdr:row>
      <xdr:rowOff>41887</xdr:rowOff>
    </xdr:to>
    <xdr:sp macro="" textlink="">
      <xdr:nvSpPr>
        <xdr:cNvPr id="559" name="楕円 558"/>
        <xdr:cNvSpPr/>
      </xdr:nvSpPr>
      <xdr:spPr>
        <a:xfrm>
          <a:off x="21272500" y="7141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112522</xdr:rowOff>
    </xdr:from>
    <xdr:to>
      <xdr:col>107</xdr:col>
      <xdr:colOff>101600</xdr:colOff>
      <xdr:row>42</xdr:row>
      <xdr:rowOff>42672</xdr:rowOff>
    </xdr:to>
    <xdr:sp macro="" textlink="">
      <xdr:nvSpPr>
        <xdr:cNvPr id="560" name="楕円 559"/>
        <xdr:cNvSpPr/>
      </xdr:nvSpPr>
      <xdr:spPr>
        <a:xfrm>
          <a:off x="20383500" y="714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162537</xdr:rowOff>
    </xdr:from>
    <xdr:to>
      <xdr:col>111</xdr:col>
      <xdr:colOff>177800</xdr:colOff>
      <xdr:row>41</xdr:row>
      <xdr:rowOff>163322</xdr:rowOff>
    </xdr:to>
    <xdr:cxnSp macro="">
      <xdr:nvCxnSpPr>
        <xdr:cNvPr id="561" name="直線コネクタ 560"/>
        <xdr:cNvCxnSpPr/>
      </xdr:nvCxnSpPr>
      <xdr:spPr>
        <a:xfrm flipV="1">
          <a:off x="20434300" y="7191987"/>
          <a:ext cx="889000" cy="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113822</xdr:rowOff>
    </xdr:from>
    <xdr:to>
      <xdr:col>102</xdr:col>
      <xdr:colOff>165100</xdr:colOff>
      <xdr:row>42</xdr:row>
      <xdr:rowOff>43972</xdr:rowOff>
    </xdr:to>
    <xdr:sp macro="" textlink="">
      <xdr:nvSpPr>
        <xdr:cNvPr id="562" name="楕円 561"/>
        <xdr:cNvSpPr/>
      </xdr:nvSpPr>
      <xdr:spPr>
        <a:xfrm>
          <a:off x="19494500" y="71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163322</xdr:rowOff>
    </xdr:from>
    <xdr:to>
      <xdr:col>107</xdr:col>
      <xdr:colOff>50800</xdr:colOff>
      <xdr:row>41</xdr:row>
      <xdr:rowOff>164622</xdr:rowOff>
    </xdr:to>
    <xdr:cxnSp macro="">
      <xdr:nvCxnSpPr>
        <xdr:cNvPr id="563" name="直線コネクタ 562"/>
        <xdr:cNvCxnSpPr/>
      </xdr:nvCxnSpPr>
      <xdr:spPr>
        <a:xfrm flipV="1">
          <a:off x="19545300" y="7192772"/>
          <a:ext cx="889000" cy="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112230</xdr:rowOff>
    </xdr:from>
    <xdr:to>
      <xdr:col>98</xdr:col>
      <xdr:colOff>38100</xdr:colOff>
      <xdr:row>42</xdr:row>
      <xdr:rowOff>42380</xdr:rowOff>
    </xdr:to>
    <xdr:sp macro="" textlink="">
      <xdr:nvSpPr>
        <xdr:cNvPr id="564" name="楕円 563"/>
        <xdr:cNvSpPr/>
      </xdr:nvSpPr>
      <xdr:spPr>
        <a:xfrm>
          <a:off x="18605500" y="71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163030</xdr:rowOff>
    </xdr:from>
    <xdr:to>
      <xdr:col>102</xdr:col>
      <xdr:colOff>114300</xdr:colOff>
      <xdr:row>41</xdr:row>
      <xdr:rowOff>164622</xdr:rowOff>
    </xdr:to>
    <xdr:cxnSp macro="">
      <xdr:nvCxnSpPr>
        <xdr:cNvPr id="565" name="直線コネクタ 564"/>
        <xdr:cNvCxnSpPr/>
      </xdr:nvCxnSpPr>
      <xdr:spPr>
        <a:xfrm>
          <a:off x="18656300" y="7192480"/>
          <a:ext cx="889000" cy="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40</xdr:row>
      <xdr:rowOff>49950</xdr:rowOff>
    </xdr:from>
    <xdr:ext cx="534377" cy="259045"/>
    <xdr:sp macro="" textlink="">
      <xdr:nvSpPr>
        <xdr:cNvPr id="566" name="n_1aveValue【一般廃棄物処理施設】&#10;一人当たり有形固定資産（償却資産）額"/>
        <xdr:cNvSpPr txBox="1"/>
      </xdr:nvSpPr>
      <xdr:spPr>
        <a:xfrm>
          <a:off x="21043411" y="690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49920</xdr:rowOff>
    </xdr:from>
    <xdr:ext cx="534377" cy="259045"/>
    <xdr:sp macro="" textlink="">
      <xdr:nvSpPr>
        <xdr:cNvPr id="567" name="n_2aveValue【一般廃棄物処理施設】&#10;一人当たり有形固定資産（償却資産）額"/>
        <xdr:cNvSpPr txBox="1"/>
      </xdr:nvSpPr>
      <xdr:spPr>
        <a:xfrm>
          <a:off x="20167111" y="690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52284</xdr:rowOff>
    </xdr:from>
    <xdr:ext cx="534377" cy="259045"/>
    <xdr:sp macro="" textlink="">
      <xdr:nvSpPr>
        <xdr:cNvPr id="568" name="n_3aveValue【一般廃棄物処理施設】&#10;一人当たり有形固定資産（償却資産）額"/>
        <xdr:cNvSpPr txBox="1"/>
      </xdr:nvSpPr>
      <xdr:spPr>
        <a:xfrm>
          <a:off x="19278111" y="691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54409</xdr:rowOff>
    </xdr:from>
    <xdr:ext cx="534377" cy="259045"/>
    <xdr:sp macro="" textlink="">
      <xdr:nvSpPr>
        <xdr:cNvPr id="569" name="n_4aveValue【一般廃棄物処理施設】&#10;一人当たり有形固定資産（償却資産）額"/>
        <xdr:cNvSpPr txBox="1"/>
      </xdr:nvSpPr>
      <xdr:spPr>
        <a:xfrm>
          <a:off x="18389111" y="691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33014</xdr:rowOff>
    </xdr:from>
    <xdr:ext cx="534377" cy="259045"/>
    <xdr:sp macro="" textlink="">
      <xdr:nvSpPr>
        <xdr:cNvPr id="570" name="n_1mainValue【一般廃棄物処理施設】&#10;一人当たり有形固定資産（償却資産）額"/>
        <xdr:cNvSpPr txBox="1"/>
      </xdr:nvSpPr>
      <xdr:spPr>
        <a:xfrm>
          <a:off x="21043411" y="723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33799</xdr:rowOff>
    </xdr:from>
    <xdr:ext cx="534377" cy="259045"/>
    <xdr:sp macro="" textlink="">
      <xdr:nvSpPr>
        <xdr:cNvPr id="571" name="n_2mainValue【一般廃棄物処理施設】&#10;一人当たり有形固定資産（償却資産）額"/>
        <xdr:cNvSpPr txBox="1"/>
      </xdr:nvSpPr>
      <xdr:spPr>
        <a:xfrm>
          <a:off x="20167111" y="7234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35099</xdr:rowOff>
    </xdr:from>
    <xdr:ext cx="534377" cy="259045"/>
    <xdr:sp macro="" textlink="">
      <xdr:nvSpPr>
        <xdr:cNvPr id="572" name="n_3mainValue【一般廃棄物処理施設】&#10;一人当たり有形固定資産（償却資産）額"/>
        <xdr:cNvSpPr txBox="1"/>
      </xdr:nvSpPr>
      <xdr:spPr>
        <a:xfrm>
          <a:off x="19278111" y="7235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33507</xdr:rowOff>
    </xdr:from>
    <xdr:ext cx="534377" cy="259045"/>
    <xdr:sp macro="" textlink="">
      <xdr:nvSpPr>
        <xdr:cNvPr id="573" name="n_4mainValue【一般廃棄物処理施設】&#10;一人当たり有形固定資産（償却資産）額"/>
        <xdr:cNvSpPr txBox="1"/>
      </xdr:nvSpPr>
      <xdr:spPr>
        <a:xfrm>
          <a:off x="18389111" y="723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4" name="正方形/長方形 57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5" name="正方形/長方形 57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6" name="正方形/長方形 57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7" name="正方形/長方形 57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8" name="正方形/長方形 57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9" name="正方形/長方形 57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0" name="正方形/長方形 57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1" name="正方形/長方形 58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2" name="テキスト ボックス 58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83" name="直線コネクタ 58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4" name="テキスト ボックス 58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85" name="直線コネクタ 58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86" name="テキスト ボックス 585"/>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87" name="直線コネクタ 58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88" name="テキスト ボックス 58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89" name="直線コネクタ 58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90" name="テキスト ボックス 58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91" name="直線コネクタ 59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2" name="テキスト ボックス 59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93" name="直線コネクタ 59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94" name="テキスト ボックス 59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95" name="直線コネクタ 59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96" name="テキスト ボックス 595"/>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97" name="直線コネクタ 59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9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117566</xdr:rowOff>
    </xdr:from>
    <xdr:to>
      <xdr:col>85</xdr:col>
      <xdr:colOff>126364</xdr:colOff>
      <xdr:row>64</xdr:row>
      <xdr:rowOff>130628</xdr:rowOff>
    </xdr:to>
    <xdr:cxnSp macro="">
      <xdr:nvCxnSpPr>
        <xdr:cNvPr id="599" name="直線コネクタ 598"/>
        <xdr:cNvCxnSpPr/>
      </xdr:nvCxnSpPr>
      <xdr:spPr>
        <a:xfrm flipV="1">
          <a:off x="16318864" y="9547316"/>
          <a:ext cx="0" cy="1556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00"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01" name="直線コネクタ 600"/>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64243</xdr:rowOff>
    </xdr:from>
    <xdr:ext cx="340478" cy="259045"/>
    <xdr:sp macro="" textlink="">
      <xdr:nvSpPr>
        <xdr:cNvPr id="602" name="【保健センター・保健所】&#10;有形固定資産減価償却率最大値テキスト"/>
        <xdr:cNvSpPr txBox="1"/>
      </xdr:nvSpPr>
      <xdr:spPr>
        <a:xfrm>
          <a:off x="16357600" y="93225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117566</xdr:rowOff>
    </xdr:from>
    <xdr:to>
      <xdr:col>86</xdr:col>
      <xdr:colOff>25400</xdr:colOff>
      <xdr:row>55</xdr:row>
      <xdr:rowOff>117566</xdr:rowOff>
    </xdr:to>
    <xdr:cxnSp macro="">
      <xdr:nvCxnSpPr>
        <xdr:cNvPr id="603" name="直線コネクタ 602"/>
        <xdr:cNvCxnSpPr/>
      </xdr:nvCxnSpPr>
      <xdr:spPr>
        <a:xfrm>
          <a:off x="16230600" y="9547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102343</xdr:rowOff>
    </xdr:from>
    <xdr:ext cx="405111" cy="259045"/>
    <xdr:sp macro="" textlink="">
      <xdr:nvSpPr>
        <xdr:cNvPr id="604" name="【保健センター・保健所】&#10;有形固定資産減価償却率平均値テキスト"/>
        <xdr:cNvSpPr txBox="1"/>
      </xdr:nvSpPr>
      <xdr:spPr>
        <a:xfrm>
          <a:off x="16357600" y="1021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05" name="フローチャート: 判断 604"/>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14515</xdr:rowOff>
    </xdr:from>
    <xdr:to>
      <xdr:col>81</xdr:col>
      <xdr:colOff>101600</xdr:colOff>
      <xdr:row>59</xdr:row>
      <xdr:rowOff>116115</xdr:rowOff>
    </xdr:to>
    <xdr:sp macro="" textlink="">
      <xdr:nvSpPr>
        <xdr:cNvPr id="606" name="フローチャート: 判断 605"/>
        <xdr:cNvSpPr/>
      </xdr:nvSpPr>
      <xdr:spPr>
        <a:xfrm>
          <a:off x="15430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158206</xdr:rowOff>
    </xdr:from>
    <xdr:to>
      <xdr:col>76</xdr:col>
      <xdr:colOff>165100</xdr:colOff>
      <xdr:row>59</xdr:row>
      <xdr:rowOff>88356</xdr:rowOff>
    </xdr:to>
    <xdr:sp macro="" textlink="">
      <xdr:nvSpPr>
        <xdr:cNvPr id="607" name="フローチャート: 判断 606"/>
        <xdr:cNvSpPr/>
      </xdr:nvSpPr>
      <xdr:spPr>
        <a:xfrm>
          <a:off x="14541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128815</xdr:rowOff>
    </xdr:from>
    <xdr:to>
      <xdr:col>72</xdr:col>
      <xdr:colOff>38100</xdr:colOff>
      <xdr:row>59</xdr:row>
      <xdr:rowOff>58965</xdr:rowOff>
    </xdr:to>
    <xdr:sp macro="" textlink="">
      <xdr:nvSpPr>
        <xdr:cNvPr id="608" name="フローチャート: 判断 607"/>
        <xdr:cNvSpPr/>
      </xdr:nvSpPr>
      <xdr:spPr>
        <a:xfrm>
          <a:off x="13652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109220</xdr:rowOff>
    </xdr:from>
    <xdr:to>
      <xdr:col>67</xdr:col>
      <xdr:colOff>101600</xdr:colOff>
      <xdr:row>59</xdr:row>
      <xdr:rowOff>39370</xdr:rowOff>
    </xdr:to>
    <xdr:sp macro="" textlink="">
      <xdr:nvSpPr>
        <xdr:cNvPr id="609" name="フローチャート: 判断 608"/>
        <xdr:cNvSpPr/>
      </xdr:nvSpPr>
      <xdr:spPr>
        <a:xfrm>
          <a:off x="12763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0" name="テキスト ボックス 60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1" name="テキスト ボックス 61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2" name="テキスト ボックス 61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13" name="テキスト ボックス 61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14" name="テキスト ボックス 61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153307</xdr:rowOff>
    </xdr:from>
    <xdr:to>
      <xdr:col>81</xdr:col>
      <xdr:colOff>101600</xdr:colOff>
      <xdr:row>61</xdr:row>
      <xdr:rowOff>83457</xdr:rowOff>
    </xdr:to>
    <xdr:sp macro="" textlink="">
      <xdr:nvSpPr>
        <xdr:cNvPr id="615" name="楕円 614"/>
        <xdr:cNvSpPr/>
      </xdr:nvSpPr>
      <xdr:spPr>
        <a:xfrm>
          <a:off x="15430500" y="1044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125549</xdr:rowOff>
    </xdr:from>
    <xdr:to>
      <xdr:col>76</xdr:col>
      <xdr:colOff>165100</xdr:colOff>
      <xdr:row>61</xdr:row>
      <xdr:rowOff>55699</xdr:rowOff>
    </xdr:to>
    <xdr:sp macro="" textlink="">
      <xdr:nvSpPr>
        <xdr:cNvPr id="616" name="楕円 615"/>
        <xdr:cNvSpPr/>
      </xdr:nvSpPr>
      <xdr:spPr>
        <a:xfrm>
          <a:off x="14541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4899</xdr:rowOff>
    </xdr:from>
    <xdr:to>
      <xdr:col>81</xdr:col>
      <xdr:colOff>50800</xdr:colOff>
      <xdr:row>61</xdr:row>
      <xdr:rowOff>32657</xdr:rowOff>
    </xdr:to>
    <xdr:cxnSp macro="">
      <xdr:nvCxnSpPr>
        <xdr:cNvPr id="617" name="直線コネクタ 616"/>
        <xdr:cNvCxnSpPr/>
      </xdr:nvCxnSpPr>
      <xdr:spPr>
        <a:xfrm>
          <a:off x="14592300" y="1046334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86360</xdr:rowOff>
    </xdr:from>
    <xdr:to>
      <xdr:col>72</xdr:col>
      <xdr:colOff>38100</xdr:colOff>
      <xdr:row>61</xdr:row>
      <xdr:rowOff>16510</xdr:rowOff>
    </xdr:to>
    <xdr:sp macro="" textlink="">
      <xdr:nvSpPr>
        <xdr:cNvPr id="618" name="楕円 617"/>
        <xdr:cNvSpPr/>
      </xdr:nvSpPr>
      <xdr:spPr>
        <a:xfrm>
          <a:off x="13652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137160</xdr:rowOff>
    </xdr:from>
    <xdr:to>
      <xdr:col>76</xdr:col>
      <xdr:colOff>114300</xdr:colOff>
      <xdr:row>61</xdr:row>
      <xdr:rowOff>4899</xdr:rowOff>
    </xdr:to>
    <xdr:cxnSp macro="">
      <xdr:nvCxnSpPr>
        <xdr:cNvPr id="619" name="直線コネクタ 618"/>
        <xdr:cNvCxnSpPr/>
      </xdr:nvCxnSpPr>
      <xdr:spPr>
        <a:xfrm>
          <a:off x="13703300" y="10424160"/>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58601</xdr:rowOff>
    </xdr:from>
    <xdr:to>
      <xdr:col>67</xdr:col>
      <xdr:colOff>101600</xdr:colOff>
      <xdr:row>60</xdr:row>
      <xdr:rowOff>160201</xdr:rowOff>
    </xdr:to>
    <xdr:sp macro="" textlink="">
      <xdr:nvSpPr>
        <xdr:cNvPr id="620" name="楕円 619"/>
        <xdr:cNvSpPr/>
      </xdr:nvSpPr>
      <xdr:spPr>
        <a:xfrm>
          <a:off x="12763500" y="1034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109401</xdr:rowOff>
    </xdr:from>
    <xdr:to>
      <xdr:col>71</xdr:col>
      <xdr:colOff>177800</xdr:colOff>
      <xdr:row>60</xdr:row>
      <xdr:rowOff>137160</xdr:rowOff>
    </xdr:to>
    <xdr:cxnSp macro="">
      <xdr:nvCxnSpPr>
        <xdr:cNvPr id="621" name="直線コネクタ 620"/>
        <xdr:cNvCxnSpPr/>
      </xdr:nvCxnSpPr>
      <xdr:spPr>
        <a:xfrm>
          <a:off x="12814300" y="1039640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132642</xdr:rowOff>
    </xdr:from>
    <xdr:ext cx="405111" cy="259045"/>
    <xdr:sp macro="" textlink="">
      <xdr:nvSpPr>
        <xdr:cNvPr id="622" name="n_1aveValue【保健センター・保健所】&#10;有形固定資産減価償却率"/>
        <xdr:cNvSpPr txBox="1"/>
      </xdr:nvSpPr>
      <xdr:spPr>
        <a:xfrm>
          <a:off x="152660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104883</xdr:rowOff>
    </xdr:from>
    <xdr:ext cx="405111" cy="259045"/>
    <xdr:sp macro="" textlink="">
      <xdr:nvSpPr>
        <xdr:cNvPr id="623" name="n_2aveValue【保健センター・保健所】&#10;有形固定資産減価償却率"/>
        <xdr:cNvSpPr txBox="1"/>
      </xdr:nvSpPr>
      <xdr:spPr>
        <a:xfrm>
          <a:off x="14389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75492</xdr:rowOff>
    </xdr:from>
    <xdr:ext cx="405111" cy="259045"/>
    <xdr:sp macro="" textlink="">
      <xdr:nvSpPr>
        <xdr:cNvPr id="624" name="n_3aveValue【保健センター・保健所】&#10;有形固定資産減価償却率"/>
        <xdr:cNvSpPr txBox="1"/>
      </xdr:nvSpPr>
      <xdr:spPr>
        <a:xfrm>
          <a:off x="13500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55897</xdr:rowOff>
    </xdr:from>
    <xdr:ext cx="405111" cy="259045"/>
    <xdr:sp macro="" textlink="">
      <xdr:nvSpPr>
        <xdr:cNvPr id="625" name="n_4aveValue【保健センター・保健所】&#10;有形固定資産減価償却率"/>
        <xdr:cNvSpPr txBox="1"/>
      </xdr:nvSpPr>
      <xdr:spPr>
        <a:xfrm>
          <a:off x="12611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74584</xdr:rowOff>
    </xdr:from>
    <xdr:ext cx="405111" cy="259045"/>
    <xdr:sp macro="" textlink="">
      <xdr:nvSpPr>
        <xdr:cNvPr id="626" name="n_1mainValue【保健センター・保健所】&#10;有形固定資産減価償却率"/>
        <xdr:cNvSpPr txBox="1"/>
      </xdr:nvSpPr>
      <xdr:spPr>
        <a:xfrm>
          <a:off x="15266044"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46826</xdr:rowOff>
    </xdr:from>
    <xdr:ext cx="405111" cy="259045"/>
    <xdr:sp macro="" textlink="">
      <xdr:nvSpPr>
        <xdr:cNvPr id="627" name="n_2mainValue【保健センター・保健所】&#10;有形固定資産減価償却率"/>
        <xdr:cNvSpPr txBox="1"/>
      </xdr:nvSpPr>
      <xdr:spPr>
        <a:xfrm>
          <a:off x="143897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7637</xdr:rowOff>
    </xdr:from>
    <xdr:ext cx="405111" cy="259045"/>
    <xdr:sp macro="" textlink="">
      <xdr:nvSpPr>
        <xdr:cNvPr id="628" name="n_3mainValue【保健センター・保健所】&#10;有形固定資産減価償却率"/>
        <xdr:cNvSpPr txBox="1"/>
      </xdr:nvSpPr>
      <xdr:spPr>
        <a:xfrm>
          <a:off x="13500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151328</xdr:rowOff>
    </xdr:from>
    <xdr:ext cx="405111" cy="259045"/>
    <xdr:sp macro="" textlink="">
      <xdr:nvSpPr>
        <xdr:cNvPr id="629" name="n_4mainValue【保健センター・保健所】&#10;有形固定資産減価償却率"/>
        <xdr:cNvSpPr txBox="1"/>
      </xdr:nvSpPr>
      <xdr:spPr>
        <a:xfrm>
          <a:off x="12611744" y="1043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30" name="正方形/長方形 62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31" name="正方形/長方形 63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32" name="正方形/長方形 63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33" name="正方形/長方形 63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34" name="正方形/長方形 63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35" name="正方形/長方形 63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36" name="正方形/長方形 63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7" name="正方形/長方形 63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8" name="テキスト ボックス 63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9" name="直線コネクタ 63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40" name="直線コネクタ 639"/>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41" name="テキスト ボックス 640"/>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42" name="直線コネクタ 641"/>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43" name="テキスト ボックス 642"/>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44" name="直線コネクタ 643"/>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45" name="テキスト ボックス 644"/>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46" name="直線コネクタ 645"/>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47" name="テキスト ボックス 646"/>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8" name="直線コネクタ 647"/>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9" name="テキスト ボックス 648"/>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0"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139446</xdr:rowOff>
    </xdr:from>
    <xdr:to>
      <xdr:col>116</xdr:col>
      <xdr:colOff>62864</xdr:colOff>
      <xdr:row>63</xdr:row>
      <xdr:rowOff>153162</xdr:rowOff>
    </xdr:to>
    <xdr:cxnSp macro="">
      <xdr:nvCxnSpPr>
        <xdr:cNvPr id="651" name="直線コネクタ 650"/>
        <xdr:cNvCxnSpPr/>
      </xdr:nvCxnSpPr>
      <xdr:spPr>
        <a:xfrm flipV="1">
          <a:off x="22160864" y="9569196"/>
          <a:ext cx="0" cy="1385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52" name="【保健センター・保健所】&#10;一人当たり面積最小値テキスト"/>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53" name="直線コネクタ 652"/>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86123</xdr:rowOff>
    </xdr:from>
    <xdr:ext cx="469744" cy="259045"/>
    <xdr:sp macro="" textlink="">
      <xdr:nvSpPr>
        <xdr:cNvPr id="654" name="【保健センター・保健所】&#10;一人当たり面積最大値テキスト"/>
        <xdr:cNvSpPr txBox="1"/>
      </xdr:nvSpPr>
      <xdr:spPr>
        <a:xfrm>
          <a:off x="22199600" y="934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139446</xdr:rowOff>
    </xdr:from>
    <xdr:to>
      <xdr:col>116</xdr:col>
      <xdr:colOff>152400</xdr:colOff>
      <xdr:row>55</xdr:row>
      <xdr:rowOff>139446</xdr:rowOff>
    </xdr:to>
    <xdr:cxnSp macro="">
      <xdr:nvCxnSpPr>
        <xdr:cNvPr id="655" name="直線コネクタ 654"/>
        <xdr:cNvCxnSpPr/>
      </xdr:nvCxnSpPr>
      <xdr:spPr>
        <a:xfrm>
          <a:off x="22072600" y="956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110507</xdr:rowOff>
    </xdr:from>
    <xdr:ext cx="469744" cy="259045"/>
    <xdr:sp macro="" textlink="">
      <xdr:nvSpPr>
        <xdr:cNvPr id="656" name="【保健センター・保健所】&#10;一人当たり面積平均値テキスト"/>
        <xdr:cNvSpPr txBox="1"/>
      </xdr:nvSpPr>
      <xdr:spPr>
        <a:xfrm>
          <a:off x="22199600" y="1074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57" name="フローチャート: 判断 656"/>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58" name="フローチャート: 判断 657"/>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659" name="フローチャート: 判断 658"/>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60" name="フローチャート: 判断 659"/>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61" name="フローチャート: 判断 660"/>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62" name="テキスト ボックス 66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63" name="テキスト ボックス 66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64" name="テキスト ボックス 66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5" name="テキスト ボックス 66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6" name="テキスト ボックス 66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95504</xdr:rowOff>
    </xdr:from>
    <xdr:to>
      <xdr:col>112</xdr:col>
      <xdr:colOff>38100</xdr:colOff>
      <xdr:row>63</xdr:row>
      <xdr:rowOff>25654</xdr:rowOff>
    </xdr:to>
    <xdr:sp macro="" textlink="">
      <xdr:nvSpPr>
        <xdr:cNvPr id="667" name="楕円 666"/>
        <xdr:cNvSpPr/>
      </xdr:nvSpPr>
      <xdr:spPr>
        <a:xfrm>
          <a:off x="21272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668" name="楕円 667"/>
        <xdr:cNvSpPr/>
      </xdr:nvSpPr>
      <xdr:spPr>
        <a:xfrm>
          <a:off x="20383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146304</xdr:rowOff>
    </xdr:from>
    <xdr:to>
      <xdr:col>111</xdr:col>
      <xdr:colOff>177800</xdr:colOff>
      <xdr:row>62</xdr:row>
      <xdr:rowOff>146304</xdr:rowOff>
    </xdr:to>
    <xdr:cxnSp macro="">
      <xdr:nvCxnSpPr>
        <xdr:cNvPr id="669" name="直線コネクタ 668"/>
        <xdr:cNvCxnSpPr/>
      </xdr:nvCxnSpPr>
      <xdr:spPr>
        <a:xfrm>
          <a:off x="20434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95504</xdr:rowOff>
    </xdr:from>
    <xdr:to>
      <xdr:col>102</xdr:col>
      <xdr:colOff>165100</xdr:colOff>
      <xdr:row>63</xdr:row>
      <xdr:rowOff>25654</xdr:rowOff>
    </xdr:to>
    <xdr:sp macro="" textlink="">
      <xdr:nvSpPr>
        <xdr:cNvPr id="670" name="楕円 669"/>
        <xdr:cNvSpPr/>
      </xdr:nvSpPr>
      <xdr:spPr>
        <a:xfrm>
          <a:off x="19494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146304</xdr:rowOff>
    </xdr:from>
    <xdr:to>
      <xdr:col>107</xdr:col>
      <xdr:colOff>50800</xdr:colOff>
      <xdr:row>62</xdr:row>
      <xdr:rowOff>146304</xdr:rowOff>
    </xdr:to>
    <xdr:cxnSp macro="">
      <xdr:nvCxnSpPr>
        <xdr:cNvPr id="671" name="直線コネクタ 670"/>
        <xdr:cNvCxnSpPr/>
      </xdr:nvCxnSpPr>
      <xdr:spPr>
        <a:xfrm>
          <a:off x="19545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145796</xdr:rowOff>
    </xdr:from>
    <xdr:to>
      <xdr:col>98</xdr:col>
      <xdr:colOff>38100</xdr:colOff>
      <xdr:row>63</xdr:row>
      <xdr:rowOff>75946</xdr:rowOff>
    </xdr:to>
    <xdr:sp macro="" textlink="">
      <xdr:nvSpPr>
        <xdr:cNvPr id="672" name="楕円 671"/>
        <xdr:cNvSpPr/>
      </xdr:nvSpPr>
      <xdr:spPr>
        <a:xfrm>
          <a:off x="18605500" y="10775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146304</xdr:rowOff>
    </xdr:from>
    <xdr:to>
      <xdr:col>102</xdr:col>
      <xdr:colOff>114300</xdr:colOff>
      <xdr:row>63</xdr:row>
      <xdr:rowOff>25146</xdr:rowOff>
    </xdr:to>
    <xdr:cxnSp macro="">
      <xdr:nvCxnSpPr>
        <xdr:cNvPr id="673" name="直線コネクタ 672"/>
        <xdr:cNvCxnSpPr/>
      </xdr:nvCxnSpPr>
      <xdr:spPr>
        <a:xfrm flipV="1">
          <a:off x="18656300" y="107762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48785</xdr:rowOff>
    </xdr:from>
    <xdr:ext cx="469744" cy="259045"/>
    <xdr:sp macro="" textlink="">
      <xdr:nvSpPr>
        <xdr:cNvPr id="674" name="n_1aveValue【保健センター・保健所】&#10;一人当たり面積"/>
        <xdr:cNvSpPr txBox="1"/>
      </xdr:nvSpPr>
      <xdr:spPr>
        <a:xfrm>
          <a:off x="210757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675" name="n_2aveValue【保健センター・保健所】&#10;一人当たり面積"/>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676" name="n_3aveValue【保健センター・保健所】&#10;一人当たり面積"/>
        <xdr:cNvSpPr txBox="1"/>
      </xdr:nvSpPr>
      <xdr:spPr>
        <a:xfrm>
          <a:off x="19310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677" name="n_4aveValue【保健センター・保健所】&#10;一人当たり面積"/>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42181</xdr:rowOff>
    </xdr:from>
    <xdr:ext cx="469744" cy="259045"/>
    <xdr:sp macro="" textlink="">
      <xdr:nvSpPr>
        <xdr:cNvPr id="678" name="n_1mainValue【保健センター・保健所】&#10;一人当たり面積"/>
        <xdr:cNvSpPr txBox="1"/>
      </xdr:nvSpPr>
      <xdr:spPr>
        <a:xfrm>
          <a:off x="210757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679" name="n_2mainValue【保健センター・保健所】&#10;一人当たり面積"/>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42181</xdr:rowOff>
    </xdr:from>
    <xdr:ext cx="469744" cy="259045"/>
    <xdr:sp macro="" textlink="">
      <xdr:nvSpPr>
        <xdr:cNvPr id="680" name="n_3mainValue【保健センター・保健所】&#10;一人当たり面積"/>
        <xdr:cNvSpPr txBox="1"/>
      </xdr:nvSpPr>
      <xdr:spPr>
        <a:xfrm>
          <a:off x="19310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67073</xdr:rowOff>
    </xdr:from>
    <xdr:ext cx="469744" cy="259045"/>
    <xdr:sp macro="" textlink="">
      <xdr:nvSpPr>
        <xdr:cNvPr id="681" name="n_4mainValue【保健センター・保健所】&#10;一人当たり面積"/>
        <xdr:cNvSpPr txBox="1"/>
      </xdr:nvSpPr>
      <xdr:spPr>
        <a:xfrm>
          <a:off x="18421427" y="10868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82" name="正方形/長方形 68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83" name="正方形/長方形 68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84" name="正方形/長方形 68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5" name="正方形/長方形 68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6" name="正方形/長方形 68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7" name="正方形/長方形 68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8" name="正方形/長方形 68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9" name="正方形/長方形 68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90" name="テキスト ボックス 68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91" name="直線コネクタ 69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92" name="テキスト ボックス 69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93" name="直線コネクタ 69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94" name="テキスト ボックス 693"/>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95" name="直線コネクタ 69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96" name="テキスト ボックス 69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97" name="直線コネクタ 69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98" name="テキスト ボックス 69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99" name="直線コネクタ 69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00" name="テキスト ボックス 69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01" name="直線コネクタ 70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02" name="テキスト ボックス 70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03" name="直線コネクタ 70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04" name="テキスト ボックス 703"/>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05" name="直線コネクタ 70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6"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60961</xdr:rowOff>
    </xdr:from>
    <xdr:to>
      <xdr:col>85</xdr:col>
      <xdr:colOff>126364</xdr:colOff>
      <xdr:row>86</xdr:row>
      <xdr:rowOff>168729</xdr:rowOff>
    </xdr:to>
    <xdr:cxnSp macro="">
      <xdr:nvCxnSpPr>
        <xdr:cNvPr id="707" name="直線コネクタ 706"/>
        <xdr:cNvCxnSpPr/>
      </xdr:nvCxnSpPr>
      <xdr:spPr>
        <a:xfrm flipV="1">
          <a:off x="16318864" y="13434061"/>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08"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09" name="直線コネクタ 708"/>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7638</xdr:rowOff>
    </xdr:from>
    <xdr:ext cx="340478" cy="259045"/>
    <xdr:sp macro="" textlink="">
      <xdr:nvSpPr>
        <xdr:cNvPr id="710" name="【消防施設】&#10;有形固定資産減価償却率最大値テキスト"/>
        <xdr:cNvSpPr txBox="1"/>
      </xdr:nvSpPr>
      <xdr:spPr>
        <a:xfrm>
          <a:off x="16357600" y="132092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60961</xdr:rowOff>
    </xdr:from>
    <xdr:to>
      <xdr:col>86</xdr:col>
      <xdr:colOff>25400</xdr:colOff>
      <xdr:row>78</xdr:row>
      <xdr:rowOff>60961</xdr:rowOff>
    </xdr:to>
    <xdr:cxnSp macro="">
      <xdr:nvCxnSpPr>
        <xdr:cNvPr id="711" name="直線コネクタ 710"/>
        <xdr:cNvCxnSpPr/>
      </xdr:nvCxnSpPr>
      <xdr:spPr>
        <a:xfrm>
          <a:off x="16230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42471</xdr:rowOff>
    </xdr:from>
    <xdr:ext cx="405111" cy="259045"/>
    <xdr:sp macro="" textlink="">
      <xdr:nvSpPr>
        <xdr:cNvPr id="712" name="【消防施設】&#10;有形固定資産減価償却率平均値テキスト"/>
        <xdr:cNvSpPr txBox="1"/>
      </xdr:nvSpPr>
      <xdr:spPr>
        <a:xfrm>
          <a:off x="16357600" y="142728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64044</xdr:rowOff>
    </xdr:from>
    <xdr:to>
      <xdr:col>85</xdr:col>
      <xdr:colOff>177800</xdr:colOff>
      <xdr:row>83</xdr:row>
      <xdr:rowOff>165644</xdr:rowOff>
    </xdr:to>
    <xdr:sp macro="" textlink="">
      <xdr:nvSpPr>
        <xdr:cNvPr id="713" name="フローチャート: 判断 712"/>
        <xdr:cNvSpPr/>
      </xdr:nvSpPr>
      <xdr:spPr>
        <a:xfrm>
          <a:off x="162687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99968</xdr:rowOff>
    </xdr:from>
    <xdr:to>
      <xdr:col>81</xdr:col>
      <xdr:colOff>101600</xdr:colOff>
      <xdr:row>84</xdr:row>
      <xdr:rowOff>30118</xdr:rowOff>
    </xdr:to>
    <xdr:sp macro="" textlink="">
      <xdr:nvSpPr>
        <xdr:cNvPr id="714" name="フローチャート: 判断 713"/>
        <xdr:cNvSpPr/>
      </xdr:nvSpPr>
      <xdr:spPr>
        <a:xfrm>
          <a:off x="154305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83638</xdr:rowOff>
    </xdr:from>
    <xdr:to>
      <xdr:col>76</xdr:col>
      <xdr:colOff>165100</xdr:colOff>
      <xdr:row>84</xdr:row>
      <xdr:rowOff>13788</xdr:rowOff>
    </xdr:to>
    <xdr:sp macro="" textlink="">
      <xdr:nvSpPr>
        <xdr:cNvPr id="715" name="フローチャート: 判断 714"/>
        <xdr:cNvSpPr/>
      </xdr:nvSpPr>
      <xdr:spPr>
        <a:xfrm>
          <a:off x="14541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64044</xdr:rowOff>
    </xdr:from>
    <xdr:to>
      <xdr:col>72</xdr:col>
      <xdr:colOff>38100</xdr:colOff>
      <xdr:row>83</xdr:row>
      <xdr:rowOff>165644</xdr:rowOff>
    </xdr:to>
    <xdr:sp macro="" textlink="">
      <xdr:nvSpPr>
        <xdr:cNvPr id="716" name="フローチャート: 判断 715"/>
        <xdr:cNvSpPr/>
      </xdr:nvSpPr>
      <xdr:spPr>
        <a:xfrm>
          <a:off x="13652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57513</xdr:rowOff>
    </xdr:from>
    <xdr:to>
      <xdr:col>67</xdr:col>
      <xdr:colOff>101600</xdr:colOff>
      <xdr:row>83</xdr:row>
      <xdr:rowOff>159113</xdr:rowOff>
    </xdr:to>
    <xdr:sp macro="" textlink="">
      <xdr:nvSpPr>
        <xdr:cNvPr id="717" name="フローチャート: 判断 716"/>
        <xdr:cNvSpPr/>
      </xdr:nvSpPr>
      <xdr:spPr>
        <a:xfrm>
          <a:off x="12763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8" name="テキスト ボックス 717"/>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9" name="テキスト ボックス 718"/>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20" name="テキスト ボックス 719"/>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21" name="テキスト ボックス 720"/>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22" name="テキスト ボックス 721"/>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85271</xdr:rowOff>
    </xdr:from>
    <xdr:to>
      <xdr:col>81</xdr:col>
      <xdr:colOff>101600</xdr:colOff>
      <xdr:row>83</xdr:row>
      <xdr:rowOff>15421</xdr:rowOff>
    </xdr:to>
    <xdr:sp macro="" textlink="">
      <xdr:nvSpPr>
        <xdr:cNvPr id="723" name="楕円 722"/>
        <xdr:cNvSpPr/>
      </xdr:nvSpPr>
      <xdr:spPr>
        <a:xfrm>
          <a:off x="15430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39551</xdr:rowOff>
    </xdr:from>
    <xdr:to>
      <xdr:col>76</xdr:col>
      <xdr:colOff>165100</xdr:colOff>
      <xdr:row>82</xdr:row>
      <xdr:rowOff>141151</xdr:rowOff>
    </xdr:to>
    <xdr:sp macro="" textlink="">
      <xdr:nvSpPr>
        <xdr:cNvPr id="724" name="楕円 723"/>
        <xdr:cNvSpPr/>
      </xdr:nvSpPr>
      <xdr:spPr>
        <a:xfrm>
          <a:off x="145415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90351</xdr:rowOff>
    </xdr:from>
    <xdr:to>
      <xdr:col>81</xdr:col>
      <xdr:colOff>50800</xdr:colOff>
      <xdr:row>82</xdr:row>
      <xdr:rowOff>136071</xdr:rowOff>
    </xdr:to>
    <xdr:cxnSp macro="">
      <xdr:nvCxnSpPr>
        <xdr:cNvPr id="725" name="直線コネクタ 724"/>
        <xdr:cNvCxnSpPr/>
      </xdr:nvCxnSpPr>
      <xdr:spPr>
        <a:xfrm>
          <a:off x="14592300" y="1414925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166914</xdr:rowOff>
    </xdr:from>
    <xdr:to>
      <xdr:col>72</xdr:col>
      <xdr:colOff>38100</xdr:colOff>
      <xdr:row>82</xdr:row>
      <xdr:rowOff>97064</xdr:rowOff>
    </xdr:to>
    <xdr:sp macro="" textlink="">
      <xdr:nvSpPr>
        <xdr:cNvPr id="726" name="楕円 725"/>
        <xdr:cNvSpPr/>
      </xdr:nvSpPr>
      <xdr:spPr>
        <a:xfrm>
          <a:off x="13652500" y="1405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46264</xdr:rowOff>
    </xdr:from>
    <xdr:to>
      <xdr:col>76</xdr:col>
      <xdr:colOff>114300</xdr:colOff>
      <xdr:row>82</xdr:row>
      <xdr:rowOff>90351</xdr:rowOff>
    </xdr:to>
    <xdr:cxnSp macro="">
      <xdr:nvCxnSpPr>
        <xdr:cNvPr id="727" name="直線コネクタ 726"/>
        <xdr:cNvCxnSpPr/>
      </xdr:nvCxnSpPr>
      <xdr:spPr>
        <a:xfrm>
          <a:off x="13703300" y="1410516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121194</xdr:rowOff>
    </xdr:from>
    <xdr:to>
      <xdr:col>67</xdr:col>
      <xdr:colOff>101600</xdr:colOff>
      <xdr:row>82</xdr:row>
      <xdr:rowOff>51344</xdr:rowOff>
    </xdr:to>
    <xdr:sp macro="" textlink="">
      <xdr:nvSpPr>
        <xdr:cNvPr id="728" name="楕円 727"/>
        <xdr:cNvSpPr/>
      </xdr:nvSpPr>
      <xdr:spPr>
        <a:xfrm>
          <a:off x="12763500" y="1400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544</xdr:rowOff>
    </xdr:from>
    <xdr:to>
      <xdr:col>71</xdr:col>
      <xdr:colOff>177800</xdr:colOff>
      <xdr:row>82</xdr:row>
      <xdr:rowOff>46264</xdr:rowOff>
    </xdr:to>
    <xdr:cxnSp macro="">
      <xdr:nvCxnSpPr>
        <xdr:cNvPr id="729" name="直線コネクタ 728"/>
        <xdr:cNvCxnSpPr/>
      </xdr:nvCxnSpPr>
      <xdr:spPr>
        <a:xfrm>
          <a:off x="12814300" y="1405944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21245</xdr:rowOff>
    </xdr:from>
    <xdr:ext cx="405111" cy="259045"/>
    <xdr:sp macro="" textlink="">
      <xdr:nvSpPr>
        <xdr:cNvPr id="730" name="n_1aveValue【消防施設】&#10;有形固定資産減価償却率"/>
        <xdr:cNvSpPr txBox="1"/>
      </xdr:nvSpPr>
      <xdr:spPr>
        <a:xfrm>
          <a:off x="152660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4915</xdr:rowOff>
    </xdr:from>
    <xdr:ext cx="405111" cy="259045"/>
    <xdr:sp macro="" textlink="">
      <xdr:nvSpPr>
        <xdr:cNvPr id="731" name="n_2aveValue【消防施設】&#10;有形固定資産減価償却率"/>
        <xdr:cNvSpPr txBox="1"/>
      </xdr:nvSpPr>
      <xdr:spPr>
        <a:xfrm>
          <a:off x="14389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156771</xdr:rowOff>
    </xdr:from>
    <xdr:ext cx="405111" cy="259045"/>
    <xdr:sp macro="" textlink="">
      <xdr:nvSpPr>
        <xdr:cNvPr id="732" name="n_3aveValue【消防施設】&#10;有形固定資産減価償却率"/>
        <xdr:cNvSpPr txBox="1"/>
      </xdr:nvSpPr>
      <xdr:spPr>
        <a:xfrm>
          <a:off x="13500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150240</xdr:rowOff>
    </xdr:from>
    <xdr:ext cx="405111" cy="259045"/>
    <xdr:sp macro="" textlink="">
      <xdr:nvSpPr>
        <xdr:cNvPr id="733" name="n_4aveValue【消防施設】&#10;有形固定資産減価償却率"/>
        <xdr:cNvSpPr txBox="1"/>
      </xdr:nvSpPr>
      <xdr:spPr>
        <a:xfrm>
          <a:off x="12611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31948</xdr:rowOff>
    </xdr:from>
    <xdr:ext cx="405111" cy="259045"/>
    <xdr:sp macro="" textlink="">
      <xdr:nvSpPr>
        <xdr:cNvPr id="734" name="n_1mainValue【消防施設】&#10;有形固定資産減価償却率"/>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157678</xdr:rowOff>
    </xdr:from>
    <xdr:ext cx="405111" cy="259045"/>
    <xdr:sp macro="" textlink="">
      <xdr:nvSpPr>
        <xdr:cNvPr id="735" name="n_2mainValue【消防施設】&#10;有形固定資産減価償却率"/>
        <xdr:cNvSpPr txBox="1"/>
      </xdr:nvSpPr>
      <xdr:spPr>
        <a:xfrm>
          <a:off x="143897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113591</xdr:rowOff>
    </xdr:from>
    <xdr:ext cx="405111" cy="259045"/>
    <xdr:sp macro="" textlink="">
      <xdr:nvSpPr>
        <xdr:cNvPr id="736" name="n_3mainValue【消防施設】&#10;有形固定資産減価償却率"/>
        <xdr:cNvSpPr txBox="1"/>
      </xdr:nvSpPr>
      <xdr:spPr>
        <a:xfrm>
          <a:off x="13500744" y="1382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67871</xdr:rowOff>
    </xdr:from>
    <xdr:ext cx="405111" cy="259045"/>
    <xdr:sp macro="" textlink="">
      <xdr:nvSpPr>
        <xdr:cNvPr id="737" name="n_4mainValue【消防施設】&#10;有形固定資産減価償却率"/>
        <xdr:cNvSpPr txBox="1"/>
      </xdr:nvSpPr>
      <xdr:spPr>
        <a:xfrm>
          <a:off x="12611744" y="1378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8" name="正方形/長方形 73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9" name="正方形/長方形 73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0" name="正方形/長方形 73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1" name="正方形/長方形 74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2" name="正方形/長方形 74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3" name="正方形/長方形 74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4" name="正方形/長方形 74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45" name="正方形/長方形 74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6" name="テキスト ボックス 74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7" name="直線コネクタ 74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48" name="直線コネクタ 747"/>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49" name="テキスト ボックス 748"/>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50" name="直線コネクタ 749"/>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51" name="テキスト ボックス 750"/>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52" name="直線コネクタ 751"/>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53" name="テキスト ボックス 752"/>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54" name="直線コネクタ 753"/>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55" name="テキスト ボックス 754"/>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6" name="直線コネクタ 75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7" name="テキスト ボックス 75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129539</xdr:rowOff>
    </xdr:from>
    <xdr:to>
      <xdr:col>116</xdr:col>
      <xdr:colOff>62864</xdr:colOff>
      <xdr:row>86</xdr:row>
      <xdr:rowOff>24385</xdr:rowOff>
    </xdr:to>
    <xdr:cxnSp macro="">
      <xdr:nvCxnSpPr>
        <xdr:cNvPr id="759" name="直線コネクタ 758"/>
        <xdr:cNvCxnSpPr/>
      </xdr:nvCxnSpPr>
      <xdr:spPr>
        <a:xfrm flipV="1">
          <a:off x="22160864" y="13502639"/>
          <a:ext cx="0" cy="1266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60"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61" name="直線コネクタ 760"/>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76216</xdr:rowOff>
    </xdr:from>
    <xdr:ext cx="469744" cy="259045"/>
    <xdr:sp macro="" textlink="">
      <xdr:nvSpPr>
        <xdr:cNvPr id="762" name="【消防施設】&#10;一人当たり面積最大値テキスト"/>
        <xdr:cNvSpPr txBox="1"/>
      </xdr:nvSpPr>
      <xdr:spPr>
        <a:xfrm>
          <a:off x="221996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129539</xdr:rowOff>
    </xdr:from>
    <xdr:to>
      <xdr:col>116</xdr:col>
      <xdr:colOff>152400</xdr:colOff>
      <xdr:row>78</xdr:row>
      <xdr:rowOff>129539</xdr:rowOff>
    </xdr:to>
    <xdr:cxnSp macro="">
      <xdr:nvCxnSpPr>
        <xdr:cNvPr id="763" name="直線コネクタ 762"/>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11447</xdr:rowOff>
    </xdr:from>
    <xdr:ext cx="469744" cy="259045"/>
    <xdr:sp macro="" textlink="">
      <xdr:nvSpPr>
        <xdr:cNvPr id="764" name="【消防施設】&#10;一人当たり面積平均値テキスト"/>
        <xdr:cNvSpPr txBox="1"/>
      </xdr:nvSpPr>
      <xdr:spPr>
        <a:xfrm>
          <a:off x="22199600" y="14413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765" name="フローチャート: 判断 764"/>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766" name="フローチャート: 判断 765"/>
        <xdr:cNvSpPr/>
      </xdr:nvSpPr>
      <xdr:spPr>
        <a:xfrm>
          <a:off x="21272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51308</xdr:rowOff>
    </xdr:from>
    <xdr:to>
      <xdr:col>107</xdr:col>
      <xdr:colOff>101600</xdr:colOff>
      <xdr:row>84</xdr:row>
      <xdr:rowOff>152908</xdr:rowOff>
    </xdr:to>
    <xdr:sp macro="" textlink="">
      <xdr:nvSpPr>
        <xdr:cNvPr id="767" name="フローチャート: 判断 766"/>
        <xdr:cNvSpPr/>
      </xdr:nvSpPr>
      <xdr:spPr>
        <a:xfrm>
          <a:off x="20383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46737</xdr:rowOff>
    </xdr:from>
    <xdr:to>
      <xdr:col>102</xdr:col>
      <xdr:colOff>165100</xdr:colOff>
      <xdr:row>84</xdr:row>
      <xdr:rowOff>148337</xdr:rowOff>
    </xdr:to>
    <xdr:sp macro="" textlink="">
      <xdr:nvSpPr>
        <xdr:cNvPr id="768" name="フローチャート: 判断 767"/>
        <xdr:cNvSpPr/>
      </xdr:nvSpPr>
      <xdr:spPr>
        <a:xfrm>
          <a:off x="19494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65024</xdr:rowOff>
    </xdr:from>
    <xdr:to>
      <xdr:col>98</xdr:col>
      <xdr:colOff>38100</xdr:colOff>
      <xdr:row>84</xdr:row>
      <xdr:rowOff>166624</xdr:rowOff>
    </xdr:to>
    <xdr:sp macro="" textlink="">
      <xdr:nvSpPr>
        <xdr:cNvPr id="769" name="フローチャート: 判断 768"/>
        <xdr:cNvSpPr/>
      </xdr:nvSpPr>
      <xdr:spPr>
        <a:xfrm>
          <a:off x="18605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70" name="テキスト ボックス 76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71" name="テキスト ボックス 77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2" name="テキスト ボックス 77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3" name="テキスト ボックス 77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4" name="テキスト ボックス 77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122174</xdr:rowOff>
    </xdr:from>
    <xdr:to>
      <xdr:col>112</xdr:col>
      <xdr:colOff>38100</xdr:colOff>
      <xdr:row>86</xdr:row>
      <xdr:rowOff>52324</xdr:rowOff>
    </xdr:to>
    <xdr:sp macro="" textlink="">
      <xdr:nvSpPr>
        <xdr:cNvPr id="775" name="楕円 774"/>
        <xdr:cNvSpPr/>
      </xdr:nvSpPr>
      <xdr:spPr>
        <a:xfrm>
          <a:off x="21272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122174</xdr:rowOff>
    </xdr:from>
    <xdr:to>
      <xdr:col>107</xdr:col>
      <xdr:colOff>101600</xdr:colOff>
      <xdr:row>86</xdr:row>
      <xdr:rowOff>52324</xdr:rowOff>
    </xdr:to>
    <xdr:sp macro="" textlink="">
      <xdr:nvSpPr>
        <xdr:cNvPr id="776" name="楕円 775"/>
        <xdr:cNvSpPr/>
      </xdr:nvSpPr>
      <xdr:spPr>
        <a:xfrm>
          <a:off x="20383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xdr:rowOff>
    </xdr:from>
    <xdr:to>
      <xdr:col>111</xdr:col>
      <xdr:colOff>177800</xdr:colOff>
      <xdr:row>86</xdr:row>
      <xdr:rowOff>1524</xdr:rowOff>
    </xdr:to>
    <xdr:cxnSp macro="">
      <xdr:nvCxnSpPr>
        <xdr:cNvPr id="777" name="直線コネクタ 776"/>
        <xdr:cNvCxnSpPr/>
      </xdr:nvCxnSpPr>
      <xdr:spPr>
        <a:xfrm>
          <a:off x="20434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122174</xdr:rowOff>
    </xdr:from>
    <xdr:to>
      <xdr:col>102</xdr:col>
      <xdr:colOff>165100</xdr:colOff>
      <xdr:row>86</xdr:row>
      <xdr:rowOff>52324</xdr:rowOff>
    </xdr:to>
    <xdr:sp macro="" textlink="">
      <xdr:nvSpPr>
        <xdr:cNvPr id="778" name="楕円 777"/>
        <xdr:cNvSpPr/>
      </xdr:nvSpPr>
      <xdr:spPr>
        <a:xfrm>
          <a:off x="19494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xdr:rowOff>
    </xdr:from>
    <xdr:to>
      <xdr:col>107</xdr:col>
      <xdr:colOff>50800</xdr:colOff>
      <xdr:row>86</xdr:row>
      <xdr:rowOff>1524</xdr:rowOff>
    </xdr:to>
    <xdr:cxnSp macro="">
      <xdr:nvCxnSpPr>
        <xdr:cNvPr id="779" name="直線コネクタ 778"/>
        <xdr:cNvCxnSpPr/>
      </xdr:nvCxnSpPr>
      <xdr:spPr>
        <a:xfrm>
          <a:off x="19545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126746</xdr:rowOff>
    </xdr:from>
    <xdr:to>
      <xdr:col>98</xdr:col>
      <xdr:colOff>38100</xdr:colOff>
      <xdr:row>86</xdr:row>
      <xdr:rowOff>56896</xdr:rowOff>
    </xdr:to>
    <xdr:sp macro="" textlink="">
      <xdr:nvSpPr>
        <xdr:cNvPr id="780" name="楕円 779"/>
        <xdr:cNvSpPr/>
      </xdr:nvSpPr>
      <xdr:spPr>
        <a:xfrm>
          <a:off x="186055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1524</xdr:rowOff>
    </xdr:from>
    <xdr:to>
      <xdr:col>102</xdr:col>
      <xdr:colOff>114300</xdr:colOff>
      <xdr:row>86</xdr:row>
      <xdr:rowOff>6096</xdr:rowOff>
    </xdr:to>
    <xdr:cxnSp macro="">
      <xdr:nvCxnSpPr>
        <xdr:cNvPr id="781" name="直線コネクタ 780"/>
        <xdr:cNvCxnSpPr/>
      </xdr:nvCxnSpPr>
      <xdr:spPr>
        <a:xfrm flipV="1">
          <a:off x="18656300" y="1474622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782" name="n_1aveValue【消防施設】&#10;一人当たり面積"/>
        <xdr:cNvSpPr txBox="1"/>
      </xdr:nvSpPr>
      <xdr:spPr>
        <a:xfrm>
          <a:off x="210757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169435</xdr:rowOff>
    </xdr:from>
    <xdr:ext cx="469744" cy="259045"/>
    <xdr:sp macro="" textlink="">
      <xdr:nvSpPr>
        <xdr:cNvPr id="783" name="n_2aveValue【消防施設】&#10;一人当たり面積"/>
        <xdr:cNvSpPr txBox="1"/>
      </xdr:nvSpPr>
      <xdr:spPr>
        <a:xfrm>
          <a:off x="20199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164864</xdr:rowOff>
    </xdr:from>
    <xdr:ext cx="469744" cy="259045"/>
    <xdr:sp macro="" textlink="">
      <xdr:nvSpPr>
        <xdr:cNvPr id="784" name="n_3aveValue【消防施設】&#10;一人当たり面積"/>
        <xdr:cNvSpPr txBox="1"/>
      </xdr:nvSpPr>
      <xdr:spPr>
        <a:xfrm>
          <a:off x="19310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11701</xdr:rowOff>
    </xdr:from>
    <xdr:ext cx="469744" cy="259045"/>
    <xdr:sp macro="" textlink="">
      <xdr:nvSpPr>
        <xdr:cNvPr id="785" name="n_4aveValue【消防施設】&#10;一人当たり面積"/>
        <xdr:cNvSpPr txBox="1"/>
      </xdr:nvSpPr>
      <xdr:spPr>
        <a:xfrm>
          <a:off x="18421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43451</xdr:rowOff>
    </xdr:from>
    <xdr:ext cx="469744" cy="259045"/>
    <xdr:sp macro="" textlink="">
      <xdr:nvSpPr>
        <xdr:cNvPr id="786" name="n_1mainValue【消防施設】&#10;一人当たり面積"/>
        <xdr:cNvSpPr txBox="1"/>
      </xdr:nvSpPr>
      <xdr:spPr>
        <a:xfrm>
          <a:off x="210757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43451</xdr:rowOff>
    </xdr:from>
    <xdr:ext cx="469744" cy="259045"/>
    <xdr:sp macro="" textlink="">
      <xdr:nvSpPr>
        <xdr:cNvPr id="787" name="n_2mainValue【消防施設】&#10;一人当たり面積"/>
        <xdr:cNvSpPr txBox="1"/>
      </xdr:nvSpPr>
      <xdr:spPr>
        <a:xfrm>
          <a:off x="20199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43451</xdr:rowOff>
    </xdr:from>
    <xdr:ext cx="469744" cy="259045"/>
    <xdr:sp macro="" textlink="">
      <xdr:nvSpPr>
        <xdr:cNvPr id="788" name="n_3mainValue【消防施設】&#10;一人当たり面積"/>
        <xdr:cNvSpPr txBox="1"/>
      </xdr:nvSpPr>
      <xdr:spPr>
        <a:xfrm>
          <a:off x="19310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48023</xdr:rowOff>
    </xdr:from>
    <xdr:ext cx="469744" cy="259045"/>
    <xdr:sp macro="" textlink="">
      <xdr:nvSpPr>
        <xdr:cNvPr id="789" name="n_4mainValue【消防施設】&#10;一人当たり面積"/>
        <xdr:cNvSpPr txBox="1"/>
      </xdr:nvSpPr>
      <xdr:spPr>
        <a:xfrm>
          <a:off x="18421427" y="1479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90" name="正方形/長方形 78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91" name="正方形/長方形 79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2" name="正方形/長方形 79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3" name="正方形/長方形 79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4" name="正方形/長方形 79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5" name="正方形/長方形 79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6" name="正方形/長方形 79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7" name="正方形/長方形 79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8" name="テキスト ボックス 79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9" name="直線コネクタ 79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00" name="テキスト ボックス 79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01" name="直線コネクタ 80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02" name="テキスト ボックス 80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03" name="直線コネクタ 80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04" name="テキスト ボックス 80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05" name="直線コネクタ 80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06" name="テキスト ボックス 80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07" name="直線コネクタ 80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08" name="テキスト ボックス 80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09" name="直線コネクタ 80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10" name="テキスト ボックス 80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11" name="直線コネクタ 81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12" name="テキスト ボックス 81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13" name="直線コネクタ 81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108</xdr:row>
      <xdr:rowOff>121920</xdr:rowOff>
    </xdr:to>
    <xdr:cxnSp macro="">
      <xdr:nvCxnSpPr>
        <xdr:cNvPr id="815" name="直線コネクタ 814"/>
        <xdr:cNvCxnSpPr/>
      </xdr:nvCxnSpPr>
      <xdr:spPr>
        <a:xfrm flipV="1">
          <a:off x="16318864" y="17144456"/>
          <a:ext cx="0" cy="1494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125747</xdr:rowOff>
    </xdr:from>
    <xdr:ext cx="405111" cy="259045"/>
    <xdr:sp macro="" textlink="">
      <xdr:nvSpPr>
        <xdr:cNvPr id="816" name="【庁舎】&#10;有形固定資産減価償却率最小値テキスト"/>
        <xdr:cNvSpPr txBox="1"/>
      </xdr:nvSpPr>
      <xdr:spPr>
        <a:xfrm>
          <a:off x="16357600" y="1864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121920</xdr:rowOff>
    </xdr:from>
    <xdr:to>
      <xdr:col>86</xdr:col>
      <xdr:colOff>25400</xdr:colOff>
      <xdr:row>108</xdr:row>
      <xdr:rowOff>121920</xdr:rowOff>
    </xdr:to>
    <xdr:cxnSp macro="">
      <xdr:nvCxnSpPr>
        <xdr:cNvPr id="817" name="直線コネクタ 816"/>
        <xdr:cNvCxnSpPr/>
      </xdr:nvCxnSpPr>
      <xdr:spPr>
        <a:xfrm>
          <a:off x="16230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818" name="【庁舎】&#10;有形固定資産減価償却率最大値テキスト"/>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819" name="直線コネクタ 818"/>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21789</xdr:rowOff>
    </xdr:from>
    <xdr:ext cx="405111" cy="259045"/>
    <xdr:sp macro="" textlink="">
      <xdr:nvSpPr>
        <xdr:cNvPr id="820" name="【庁舎】&#10;有形固定資産減価償却率平均値テキスト"/>
        <xdr:cNvSpPr txBox="1"/>
      </xdr:nvSpPr>
      <xdr:spPr>
        <a:xfrm>
          <a:off x="16357600" y="178525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43362</xdr:rowOff>
    </xdr:from>
    <xdr:to>
      <xdr:col>85</xdr:col>
      <xdr:colOff>177800</xdr:colOff>
      <xdr:row>104</xdr:row>
      <xdr:rowOff>144962</xdr:rowOff>
    </xdr:to>
    <xdr:sp macro="" textlink="">
      <xdr:nvSpPr>
        <xdr:cNvPr id="821" name="フローチャート: 判断 820"/>
        <xdr:cNvSpPr/>
      </xdr:nvSpPr>
      <xdr:spPr>
        <a:xfrm>
          <a:off x="16268700" y="1787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87449</xdr:rowOff>
    </xdr:from>
    <xdr:to>
      <xdr:col>81</xdr:col>
      <xdr:colOff>101600</xdr:colOff>
      <xdr:row>105</xdr:row>
      <xdr:rowOff>17599</xdr:rowOff>
    </xdr:to>
    <xdr:sp macro="" textlink="">
      <xdr:nvSpPr>
        <xdr:cNvPr id="822" name="フローチャート: 判断 821"/>
        <xdr:cNvSpPr/>
      </xdr:nvSpPr>
      <xdr:spPr>
        <a:xfrm>
          <a:off x="15430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92348</xdr:rowOff>
    </xdr:from>
    <xdr:to>
      <xdr:col>76</xdr:col>
      <xdr:colOff>165100</xdr:colOff>
      <xdr:row>105</xdr:row>
      <xdr:rowOff>22498</xdr:rowOff>
    </xdr:to>
    <xdr:sp macro="" textlink="">
      <xdr:nvSpPr>
        <xdr:cNvPr id="823" name="フローチャート: 判断 822"/>
        <xdr:cNvSpPr/>
      </xdr:nvSpPr>
      <xdr:spPr>
        <a:xfrm>
          <a:off x="14541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80918</xdr:rowOff>
    </xdr:from>
    <xdr:to>
      <xdr:col>72</xdr:col>
      <xdr:colOff>38100</xdr:colOff>
      <xdr:row>105</xdr:row>
      <xdr:rowOff>11068</xdr:rowOff>
    </xdr:to>
    <xdr:sp macro="" textlink="">
      <xdr:nvSpPr>
        <xdr:cNvPr id="824" name="フローチャート: 判断 823"/>
        <xdr:cNvSpPr/>
      </xdr:nvSpPr>
      <xdr:spPr>
        <a:xfrm>
          <a:off x="13652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825" name="フローチャート: 判断 824"/>
        <xdr:cNvSpPr/>
      </xdr:nvSpPr>
      <xdr:spPr>
        <a:xfrm>
          <a:off x="12763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6" name="テキスト ボックス 82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7" name="テキスト ボックス 82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8" name="テキスト ボックス 82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9" name="テキスト ボックス 82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30" name="テキスト ボックス 82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62956</xdr:rowOff>
    </xdr:from>
    <xdr:to>
      <xdr:col>81</xdr:col>
      <xdr:colOff>101600</xdr:colOff>
      <xdr:row>101</xdr:row>
      <xdr:rowOff>164556</xdr:rowOff>
    </xdr:to>
    <xdr:sp macro="" textlink="">
      <xdr:nvSpPr>
        <xdr:cNvPr id="831" name="楕円 830"/>
        <xdr:cNvSpPr/>
      </xdr:nvSpPr>
      <xdr:spPr>
        <a:xfrm>
          <a:off x="15430500" y="1737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107</xdr:row>
      <xdr:rowOff>907</xdr:rowOff>
    </xdr:from>
    <xdr:to>
      <xdr:col>76</xdr:col>
      <xdr:colOff>165100</xdr:colOff>
      <xdr:row>107</xdr:row>
      <xdr:rowOff>102507</xdr:rowOff>
    </xdr:to>
    <xdr:sp macro="" textlink="">
      <xdr:nvSpPr>
        <xdr:cNvPr id="832" name="楕円 831"/>
        <xdr:cNvSpPr/>
      </xdr:nvSpPr>
      <xdr:spPr>
        <a:xfrm>
          <a:off x="14541500" y="1834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113756</xdr:rowOff>
    </xdr:from>
    <xdr:to>
      <xdr:col>81</xdr:col>
      <xdr:colOff>50800</xdr:colOff>
      <xdr:row>107</xdr:row>
      <xdr:rowOff>51707</xdr:rowOff>
    </xdr:to>
    <xdr:cxnSp macro="">
      <xdr:nvCxnSpPr>
        <xdr:cNvPr id="833" name="直線コネクタ 832"/>
        <xdr:cNvCxnSpPr/>
      </xdr:nvCxnSpPr>
      <xdr:spPr>
        <a:xfrm flipV="1">
          <a:off x="14592300" y="17430206"/>
          <a:ext cx="889000" cy="96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151130</xdr:rowOff>
    </xdr:from>
    <xdr:to>
      <xdr:col>72</xdr:col>
      <xdr:colOff>38100</xdr:colOff>
      <xdr:row>107</xdr:row>
      <xdr:rowOff>81280</xdr:rowOff>
    </xdr:to>
    <xdr:sp macro="" textlink="">
      <xdr:nvSpPr>
        <xdr:cNvPr id="834" name="楕円 833"/>
        <xdr:cNvSpPr/>
      </xdr:nvSpPr>
      <xdr:spPr>
        <a:xfrm>
          <a:off x="13652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30480</xdr:rowOff>
    </xdr:from>
    <xdr:to>
      <xdr:col>76</xdr:col>
      <xdr:colOff>114300</xdr:colOff>
      <xdr:row>107</xdr:row>
      <xdr:rowOff>51707</xdr:rowOff>
    </xdr:to>
    <xdr:cxnSp macro="">
      <xdr:nvCxnSpPr>
        <xdr:cNvPr id="835" name="直線コネクタ 834"/>
        <xdr:cNvCxnSpPr/>
      </xdr:nvCxnSpPr>
      <xdr:spPr>
        <a:xfrm>
          <a:off x="13703300" y="1837563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108676</xdr:rowOff>
    </xdr:from>
    <xdr:to>
      <xdr:col>67</xdr:col>
      <xdr:colOff>101600</xdr:colOff>
      <xdr:row>107</xdr:row>
      <xdr:rowOff>38826</xdr:rowOff>
    </xdr:to>
    <xdr:sp macro="" textlink="">
      <xdr:nvSpPr>
        <xdr:cNvPr id="836" name="楕円 835"/>
        <xdr:cNvSpPr/>
      </xdr:nvSpPr>
      <xdr:spPr>
        <a:xfrm>
          <a:off x="12763500" y="1828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159476</xdr:rowOff>
    </xdr:from>
    <xdr:to>
      <xdr:col>71</xdr:col>
      <xdr:colOff>177800</xdr:colOff>
      <xdr:row>107</xdr:row>
      <xdr:rowOff>30480</xdr:rowOff>
    </xdr:to>
    <xdr:cxnSp macro="">
      <xdr:nvCxnSpPr>
        <xdr:cNvPr id="837" name="直線コネクタ 836"/>
        <xdr:cNvCxnSpPr/>
      </xdr:nvCxnSpPr>
      <xdr:spPr>
        <a:xfrm>
          <a:off x="12814300" y="1833317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8726</xdr:rowOff>
    </xdr:from>
    <xdr:ext cx="405111" cy="259045"/>
    <xdr:sp macro="" textlink="">
      <xdr:nvSpPr>
        <xdr:cNvPr id="838" name="n_1aveValue【庁舎】&#10;有形固定資産減価償却率"/>
        <xdr:cNvSpPr txBox="1"/>
      </xdr:nvSpPr>
      <xdr:spPr>
        <a:xfrm>
          <a:off x="152660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39025</xdr:rowOff>
    </xdr:from>
    <xdr:ext cx="405111" cy="259045"/>
    <xdr:sp macro="" textlink="">
      <xdr:nvSpPr>
        <xdr:cNvPr id="839" name="n_2aveValue【庁舎】&#10;有形固定資産減価償却率"/>
        <xdr:cNvSpPr txBox="1"/>
      </xdr:nvSpPr>
      <xdr:spPr>
        <a:xfrm>
          <a:off x="14389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27595</xdr:rowOff>
    </xdr:from>
    <xdr:ext cx="405111" cy="259045"/>
    <xdr:sp macro="" textlink="">
      <xdr:nvSpPr>
        <xdr:cNvPr id="840" name="n_3aveValue【庁舎】&#10;有形固定資産減価償却率"/>
        <xdr:cNvSpPr txBox="1"/>
      </xdr:nvSpPr>
      <xdr:spPr>
        <a:xfrm>
          <a:off x="13500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30859</xdr:rowOff>
    </xdr:from>
    <xdr:ext cx="405111" cy="259045"/>
    <xdr:sp macro="" textlink="">
      <xdr:nvSpPr>
        <xdr:cNvPr id="841" name="n_4aveValue【庁舎】&#10;有形固定資産減価償却率"/>
        <xdr:cNvSpPr txBox="1"/>
      </xdr:nvSpPr>
      <xdr:spPr>
        <a:xfrm>
          <a:off x="12611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9633</xdr:rowOff>
    </xdr:from>
    <xdr:ext cx="405111" cy="259045"/>
    <xdr:sp macro="" textlink="">
      <xdr:nvSpPr>
        <xdr:cNvPr id="842" name="n_1mainValue【庁舎】&#10;有形固定資産減価償却率"/>
        <xdr:cNvSpPr txBox="1"/>
      </xdr:nvSpPr>
      <xdr:spPr>
        <a:xfrm>
          <a:off x="15266044" y="1715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93634</xdr:rowOff>
    </xdr:from>
    <xdr:ext cx="405111" cy="259045"/>
    <xdr:sp macro="" textlink="">
      <xdr:nvSpPr>
        <xdr:cNvPr id="843" name="n_2mainValue【庁舎】&#10;有形固定資産減価償却率"/>
        <xdr:cNvSpPr txBox="1"/>
      </xdr:nvSpPr>
      <xdr:spPr>
        <a:xfrm>
          <a:off x="14389744" y="1843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72407</xdr:rowOff>
    </xdr:from>
    <xdr:ext cx="405111" cy="259045"/>
    <xdr:sp macro="" textlink="">
      <xdr:nvSpPr>
        <xdr:cNvPr id="844" name="n_3mainValue【庁舎】&#10;有形固定資産減価償却率"/>
        <xdr:cNvSpPr txBox="1"/>
      </xdr:nvSpPr>
      <xdr:spPr>
        <a:xfrm>
          <a:off x="13500744" y="184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29953</xdr:rowOff>
    </xdr:from>
    <xdr:ext cx="405111" cy="259045"/>
    <xdr:sp macro="" textlink="">
      <xdr:nvSpPr>
        <xdr:cNvPr id="845" name="n_4mainValue【庁舎】&#10;有形固定資産減価償却率"/>
        <xdr:cNvSpPr txBox="1"/>
      </xdr:nvSpPr>
      <xdr:spPr>
        <a:xfrm>
          <a:off x="12611744" y="1837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6" name="正方形/長方形 84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7" name="正方形/長方形 84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8" name="正方形/長方形 84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9" name="正方形/長方形 84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50" name="正方形/長方形 84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51" name="正方形/長方形 85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52" name="正方形/長方形 85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3" name="正方形/長方形 85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4" name="テキスト ボックス 85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5" name="直線コネクタ 85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56" name="直線コネクタ 855"/>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57" name="テキスト ボックス 856"/>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58" name="直線コネクタ 857"/>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59" name="テキスト ボックス 858"/>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60" name="直線コネクタ 859"/>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61" name="テキスト ボックス 860"/>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62" name="直線コネクタ 861"/>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63" name="テキスト ボックス 862"/>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64" name="直線コネクタ 863"/>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65" name="テキスト ボックス 864"/>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66" name="直線コネクタ 865"/>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67" name="テキスト ボックス 866"/>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8" name="直線コネクタ 86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9" name="テキスト ボックス 86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7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113756</xdr:rowOff>
    </xdr:from>
    <xdr:to>
      <xdr:col>116</xdr:col>
      <xdr:colOff>62864</xdr:colOff>
      <xdr:row>109</xdr:row>
      <xdr:rowOff>25581</xdr:rowOff>
    </xdr:to>
    <xdr:cxnSp macro="">
      <xdr:nvCxnSpPr>
        <xdr:cNvPr id="871" name="直線コネクタ 870"/>
        <xdr:cNvCxnSpPr/>
      </xdr:nvCxnSpPr>
      <xdr:spPr>
        <a:xfrm flipV="1">
          <a:off x="22160864" y="17087306"/>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29408</xdr:rowOff>
    </xdr:from>
    <xdr:ext cx="469744" cy="259045"/>
    <xdr:sp macro="" textlink="">
      <xdr:nvSpPr>
        <xdr:cNvPr id="872" name="【庁舎】&#10;一人当たり面積最小値テキスト"/>
        <xdr:cNvSpPr txBox="1"/>
      </xdr:nvSpPr>
      <xdr:spPr>
        <a:xfrm>
          <a:off x="22199600" y="1871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25581</xdr:rowOff>
    </xdr:from>
    <xdr:to>
      <xdr:col>116</xdr:col>
      <xdr:colOff>152400</xdr:colOff>
      <xdr:row>109</xdr:row>
      <xdr:rowOff>25581</xdr:rowOff>
    </xdr:to>
    <xdr:cxnSp macro="">
      <xdr:nvCxnSpPr>
        <xdr:cNvPr id="873" name="直線コネクタ 872"/>
        <xdr:cNvCxnSpPr/>
      </xdr:nvCxnSpPr>
      <xdr:spPr>
        <a:xfrm>
          <a:off x="22072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60433</xdr:rowOff>
    </xdr:from>
    <xdr:ext cx="469744" cy="259045"/>
    <xdr:sp macro="" textlink="">
      <xdr:nvSpPr>
        <xdr:cNvPr id="874" name="【庁舎】&#10;一人当たり面積最大値テキスト"/>
        <xdr:cNvSpPr txBox="1"/>
      </xdr:nvSpPr>
      <xdr:spPr>
        <a:xfrm>
          <a:off x="22199600" y="16862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113756</xdr:rowOff>
    </xdr:from>
    <xdr:to>
      <xdr:col>116</xdr:col>
      <xdr:colOff>152400</xdr:colOff>
      <xdr:row>99</xdr:row>
      <xdr:rowOff>113756</xdr:rowOff>
    </xdr:to>
    <xdr:cxnSp macro="">
      <xdr:nvCxnSpPr>
        <xdr:cNvPr id="875" name="直線コネクタ 874"/>
        <xdr:cNvCxnSpPr/>
      </xdr:nvCxnSpPr>
      <xdr:spPr>
        <a:xfrm>
          <a:off x="22072600" y="1708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47914</xdr:rowOff>
    </xdr:from>
    <xdr:ext cx="469744" cy="259045"/>
    <xdr:sp macro="" textlink="">
      <xdr:nvSpPr>
        <xdr:cNvPr id="876" name="【庁舎】&#10;一人当たり面積平均値テキスト"/>
        <xdr:cNvSpPr txBox="1"/>
      </xdr:nvSpPr>
      <xdr:spPr>
        <a:xfrm>
          <a:off x="22199600" y="18050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877" name="フローチャート: 判断 876"/>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92348</xdr:rowOff>
    </xdr:from>
    <xdr:to>
      <xdr:col>112</xdr:col>
      <xdr:colOff>38100</xdr:colOff>
      <xdr:row>106</xdr:row>
      <xdr:rowOff>22498</xdr:rowOff>
    </xdr:to>
    <xdr:sp macro="" textlink="">
      <xdr:nvSpPr>
        <xdr:cNvPr id="878" name="フローチャート: 判断 877"/>
        <xdr:cNvSpPr/>
      </xdr:nvSpPr>
      <xdr:spPr>
        <a:xfrm>
          <a:off x="21272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95613</xdr:rowOff>
    </xdr:from>
    <xdr:to>
      <xdr:col>107</xdr:col>
      <xdr:colOff>101600</xdr:colOff>
      <xdr:row>106</xdr:row>
      <xdr:rowOff>25763</xdr:rowOff>
    </xdr:to>
    <xdr:sp macro="" textlink="">
      <xdr:nvSpPr>
        <xdr:cNvPr id="879" name="フローチャート: 判断 878"/>
        <xdr:cNvSpPr/>
      </xdr:nvSpPr>
      <xdr:spPr>
        <a:xfrm>
          <a:off x="20383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880" name="フローチャート: 判断 879"/>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108676</xdr:rowOff>
    </xdr:from>
    <xdr:to>
      <xdr:col>98</xdr:col>
      <xdr:colOff>38100</xdr:colOff>
      <xdr:row>106</xdr:row>
      <xdr:rowOff>38826</xdr:rowOff>
    </xdr:to>
    <xdr:sp macro="" textlink="">
      <xdr:nvSpPr>
        <xdr:cNvPr id="881" name="フローチャート: 判断 880"/>
        <xdr:cNvSpPr/>
      </xdr:nvSpPr>
      <xdr:spPr>
        <a:xfrm>
          <a:off x="18605500" y="1811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82" name="テキスト ボックス 88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83" name="テキスト ボックス 88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84" name="テキスト ボックス 88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85" name="テキスト ボックス 88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86" name="テキスト ボックス 88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71120</xdr:rowOff>
    </xdr:from>
    <xdr:to>
      <xdr:col>112</xdr:col>
      <xdr:colOff>38100</xdr:colOff>
      <xdr:row>105</xdr:row>
      <xdr:rowOff>1270</xdr:rowOff>
    </xdr:to>
    <xdr:sp macro="" textlink="">
      <xdr:nvSpPr>
        <xdr:cNvPr id="887" name="楕円 886"/>
        <xdr:cNvSpPr/>
      </xdr:nvSpPr>
      <xdr:spPr>
        <a:xfrm>
          <a:off x="21272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149498</xdr:rowOff>
    </xdr:from>
    <xdr:to>
      <xdr:col>107</xdr:col>
      <xdr:colOff>101600</xdr:colOff>
      <xdr:row>107</xdr:row>
      <xdr:rowOff>79648</xdr:rowOff>
    </xdr:to>
    <xdr:sp macro="" textlink="">
      <xdr:nvSpPr>
        <xdr:cNvPr id="888" name="楕円 887"/>
        <xdr:cNvSpPr/>
      </xdr:nvSpPr>
      <xdr:spPr>
        <a:xfrm>
          <a:off x="20383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121920</xdr:rowOff>
    </xdr:from>
    <xdr:to>
      <xdr:col>111</xdr:col>
      <xdr:colOff>177800</xdr:colOff>
      <xdr:row>107</xdr:row>
      <xdr:rowOff>28848</xdr:rowOff>
    </xdr:to>
    <xdr:cxnSp macro="">
      <xdr:nvCxnSpPr>
        <xdr:cNvPr id="889" name="直線コネクタ 888"/>
        <xdr:cNvCxnSpPr/>
      </xdr:nvCxnSpPr>
      <xdr:spPr>
        <a:xfrm flipV="1">
          <a:off x="20434300" y="17952720"/>
          <a:ext cx="889000" cy="42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890" name="楕円 889"/>
        <xdr:cNvSpPr/>
      </xdr:nvSpPr>
      <xdr:spPr>
        <a:xfrm>
          <a:off x="19494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28848</xdr:rowOff>
    </xdr:from>
    <xdr:to>
      <xdr:col>107</xdr:col>
      <xdr:colOff>50800</xdr:colOff>
      <xdr:row>107</xdr:row>
      <xdr:rowOff>28848</xdr:rowOff>
    </xdr:to>
    <xdr:cxnSp macro="">
      <xdr:nvCxnSpPr>
        <xdr:cNvPr id="891" name="直線コネクタ 890"/>
        <xdr:cNvCxnSpPr/>
      </xdr:nvCxnSpPr>
      <xdr:spPr>
        <a:xfrm>
          <a:off x="19545300" y="183739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149498</xdr:rowOff>
    </xdr:from>
    <xdr:to>
      <xdr:col>98</xdr:col>
      <xdr:colOff>38100</xdr:colOff>
      <xdr:row>107</xdr:row>
      <xdr:rowOff>79648</xdr:rowOff>
    </xdr:to>
    <xdr:sp macro="" textlink="">
      <xdr:nvSpPr>
        <xdr:cNvPr id="892" name="楕円 891"/>
        <xdr:cNvSpPr/>
      </xdr:nvSpPr>
      <xdr:spPr>
        <a:xfrm>
          <a:off x="18605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28848</xdr:rowOff>
    </xdr:from>
    <xdr:to>
      <xdr:col>102</xdr:col>
      <xdr:colOff>114300</xdr:colOff>
      <xdr:row>107</xdr:row>
      <xdr:rowOff>28848</xdr:rowOff>
    </xdr:to>
    <xdr:cxnSp macro="">
      <xdr:nvCxnSpPr>
        <xdr:cNvPr id="893" name="直線コネクタ 892"/>
        <xdr:cNvCxnSpPr/>
      </xdr:nvCxnSpPr>
      <xdr:spPr>
        <a:xfrm>
          <a:off x="18656300" y="183739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13625</xdr:rowOff>
    </xdr:from>
    <xdr:ext cx="469744" cy="259045"/>
    <xdr:sp macro="" textlink="">
      <xdr:nvSpPr>
        <xdr:cNvPr id="894" name="n_1aveValue【庁舎】&#10;一人当たり面積"/>
        <xdr:cNvSpPr txBox="1"/>
      </xdr:nvSpPr>
      <xdr:spPr>
        <a:xfrm>
          <a:off x="21075727" y="181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42290</xdr:rowOff>
    </xdr:from>
    <xdr:ext cx="469744" cy="259045"/>
    <xdr:sp macro="" textlink="">
      <xdr:nvSpPr>
        <xdr:cNvPr id="895" name="n_2aveValue【庁舎】&#10;一人当たり面積"/>
        <xdr:cNvSpPr txBox="1"/>
      </xdr:nvSpPr>
      <xdr:spPr>
        <a:xfrm>
          <a:off x="20199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896" name="n_3aveValue【庁舎】&#10;一人当たり面積"/>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55353</xdr:rowOff>
    </xdr:from>
    <xdr:ext cx="469744" cy="259045"/>
    <xdr:sp macro="" textlink="">
      <xdr:nvSpPr>
        <xdr:cNvPr id="897" name="n_4aveValue【庁舎】&#10;一人当たり面積"/>
        <xdr:cNvSpPr txBox="1"/>
      </xdr:nvSpPr>
      <xdr:spPr>
        <a:xfrm>
          <a:off x="18421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17797</xdr:rowOff>
    </xdr:from>
    <xdr:ext cx="469744" cy="259045"/>
    <xdr:sp macro="" textlink="">
      <xdr:nvSpPr>
        <xdr:cNvPr id="898" name="n_1mainValue【庁舎】&#10;一人当たり面積"/>
        <xdr:cNvSpPr txBox="1"/>
      </xdr:nvSpPr>
      <xdr:spPr>
        <a:xfrm>
          <a:off x="210757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70775</xdr:rowOff>
    </xdr:from>
    <xdr:ext cx="469744" cy="259045"/>
    <xdr:sp macro="" textlink="">
      <xdr:nvSpPr>
        <xdr:cNvPr id="899" name="n_2mainValue【庁舎】&#10;一人当たり面積"/>
        <xdr:cNvSpPr txBox="1"/>
      </xdr:nvSpPr>
      <xdr:spPr>
        <a:xfrm>
          <a:off x="20199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70775</xdr:rowOff>
    </xdr:from>
    <xdr:ext cx="469744" cy="259045"/>
    <xdr:sp macro="" textlink="">
      <xdr:nvSpPr>
        <xdr:cNvPr id="900" name="n_3mainValue【庁舎】&#10;一人当たり面積"/>
        <xdr:cNvSpPr txBox="1"/>
      </xdr:nvSpPr>
      <xdr:spPr>
        <a:xfrm>
          <a:off x="19310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70775</xdr:rowOff>
    </xdr:from>
    <xdr:ext cx="469744" cy="259045"/>
    <xdr:sp macro="" textlink="">
      <xdr:nvSpPr>
        <xdr:cNvPr id="901" name="n_4mainValue【庁舎】&#10;一人当たり面積"/>
        <xdr:cNvSpPr txBox="1"/>
      </xdr:nvSpPr>
      <xdr:spPr>
        <a:xfrm>
          <a:off x="18421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02" name="正方形/長方形 90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03" name="正方形/長方形 90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04" name="テキスト ボックス 90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令和２年度の有形固定資産減価償却率については、学校施設が</a:t>
          </a:r>
          <a:r>
            <a:rPr kumimoji="1" lang="en-US" altLang="ja-JP" sz="1300">
              <a:latin typeface="ＭＳ Ｐゴシック" panose="020B0600070205080204" pitchFamily="50" charset="-128"/>
              <a:ea typeface="ＭＳ Ｐゴシック" panose="020B0600070205080204" pitchFamily="50" charset="-128"/>
            </a:rPr>
            <a:t>53.8</a:t>
          </a:r>
          <a:r>
            <a:rPr kumimoji="1" lang="ja-JP" altLang="en-US" sz="1300">
              <a:latin typeface="ＭＳ Ｐゴシック" panose="020B0600070205080204" pitchFamily="50" charset="-128"/>
              <a:ea typeface="ＭＳ Ｐゴシック" panose="020B0600070205080204" pitchFamily="50" charset="-128"/>
            </a:rPr>
            <a:t>％となっており類似団体と比較すると低い水準となっている。要因としては小・中学校の大規模改修工事を進めていることが考えられる。</a:t>
          </a:r>
        </a:p>
        <a:p>
          <a:r>
            <a:rPr kumimoji="1" lang="ja-JP" altLang="en-US" sz="1300">
              <a:latin typeface="ＭＳ Ｐゴシック" panose="020B0600070205080204" pitchFamily="50" charset="-128"/>
              <a:ea typeface="ＭＳ Ｐゴシック" panose="020B0600070205080204" pitchFamily="50" charset="-128"/>
            </a:rPr>
            <a:t>一方で図書館は</a:t>
          </a:r>
          <a:r>
            <a:rPr kumimoji="1" lang="en-US" altLang="ja-JP" sz="1300">
              <a:latin typeface="ＭＳ Ｐゴシック" panose="020B0600070205080204" pitchFamily="50" charset="-128"/>
              <a:ea typeface="ＭＳ Ｐゴシック" panose="020B0600070205080204" pitchFamily="50" charset="-128"/>
            </a:rPr>
            <a:t>66.2</a:t>
          </a:r>
          <a:r>
            <a:rPr kumimoji="1" lang="ja-JP" altLang="en-US" sz="1300">
              <a:latin typeface="ＭＳ Ｐゴシック" panose="020B0600070205080204" pitchFamily="50" charset="-128"/>
              <a:ea typeface="ＭＳ Ｐゴシック" panose="020B0600070205080204" pitchFamily="50" charset="-128"/>
            </a:rPr>
            <a:t>％となっており、類似団体と比較して高い水準となっていることから、老朽化が進んでいることが読み取れる。</a:t>
          </a:r>
        </a:p>
        <a:p>
          <a:r>
            <a:rPr kumimoji="1" lang="ja-JP" altLang="en-US" sz="1300">
              <a:latin typeface="ＭＳ Ｐゴシック" panose="020B0600070205080204" pitchFamily="50" charset="-128"/>
              <a:ea typeface="ＭＳ Ｐゴシック" panose="020B0600070205080204" pitchFamily="50" charset="-128"/>
            </a:rPr>
            <a:t>令和元年度まで高い水準が続いていた体育館・プールは、中学校全校の体育館空調設備設置工事を行ったため、</a:t>
          </a:r>
          <a:r>
            <a:rPr kumimoji="1" lang="en-US" altLang="ja-JP" sz="1300">
              <a:latin typeface="ＭＳ Ｐゴシック" panose="020B0600070205080204" pitchFamily="50" charset="-128"/>
              <a:ea typeface="ＭＳ Ｐゴシック" panose="020B0600070205080204" pitchFamily="50" charset="-128"/>
            </a:rPr>
            <a:t>34.2</a:t>
          </a:r>
          <a:r>
            <a:rPr kumimoji="1" lang="ja-JP" altLang="en-US" sz="1300">
              <a:latin typeface="ＭＳ Ｐゴシック" panose="020B0600070205080204" pitchFamily="50" charset="-128"/>
              <a:ea typeface="ＭＳ Ｐゴシック" panose="020B0600070205080204" pitchFamily="50" charset="-128"/>
            </a:rPr>
            <a:t>％に改善した。同様に、庁舎は建て替えを行ったため</a:t>
          </a:r>
          <a:r>
            <a:rPr kumimoji="1" lang="en-US" altLang="ja-JP" sz="1300">
              <a:latin typeface="ＭＳ Ｐゴシック" panose="020B0600070205080204" pitchFamily="50" charset="-128"/>
              <a:ea typeface="ＭＳ Ｐゴシック" panose="020B0600070205080204" pitchFamily="50" charset="-128"/>
            </a:rPr>
            <a:t>20.8</a:t>
          </a:r>
          <a:r>
            <a:rPr kumimoji="1" lang="ja-JP" altLang="en-US" sz="1300">
              <a:latin typeface="ＭＳ Ｐゴシック" panose="020B0600070205080204" pitchFamily="50" charset="-128"/>
              <a:ea typeface="ＭＳ Ｐゴシック" panose="020B0600070205080204" pitchFamily="50" charset="-128"/>
            </a:rPr>
            <a:t>％まで改善した。</a:t>
          </a:r>
        </a:p>
        <a:p>
          <a:r>
            <a:rPr kumimoji="1" lang="ja-JP" altLang="en-US" sz="1300">
              <a:latin typeface="ＭＳ Ｐゴシック" panose="020B0600070205080204" pitchFamily="50" charset="-128"/>
              <a:ea typeface="ＭＳ Ｐゴシック" panose="020B0600070205080204" pitchFamily="50" charset="-128"/>
            </a:rPr>
            <a:t>　老朽化した公共施設を適切に維持していくためには多額の費用がかかり、限られた財源の中で、現在保有している公共施設を全て維持していくことは困難である。「公共施設個別施設計画」の策定を行い、それを踏まえて令和４年３月に「公共施設等総合管理計画」の改定を行った。今後も計画的な更新・改修に取り組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74,948
73,640
10.23
38,105,882
35,703,524
2,119,557
16,549,111
21,462,919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類似団体と比較すると平均を少し下回る水準であ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り</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、東京都多摩地域</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市</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位と最下位となっている。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理由としては高齢化率が高く、市内に高度医療機関が多く存在するため、医療費や社会保障費などの民生費が大きい一方で、個人市民税額が少額であること、大口の納税法人がほとんどないことなど、担税力が弱いことが挙げられ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コンビニ収納や口座振替の推進を行い、税収の徴収強化に努めるとともに、生活保護費をはじめとする社会保障関係経費については、生活困窮者の自立支援事業などを進めて行政運営コストの削減を行い、財政基盤の強化に努め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45508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226300"/>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82144</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25400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7226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5292</xdr:rowOff>
    </xdr:from>
    <xdr:to>
      <xdr:col>15</xdr:col>
      <xdr:colOff>82550</xdr:colOff>
      <xdr:row>42</xdr:row>
      <xdr:rowOff>25400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2061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5292</xdr:rowOff>
    </xdr:from>
    <xdr:to>
      <xdr:col>11</xdr:col>
      <xdr:colOff>31750</xdr:colOff>
      <xdr:row>42</xdr:row>
      <xdr:rowOff>5292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2061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45508</xdr:rowOff>
    </xdr:from>
    <xdr:to>
      <xdr:col>7</xdr:col>
      <xdr:colOff>31750</xdr:colOff>
      <xdr:row>41</xdr:row>
      <xdr:rowOff>147108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157285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166158</xdr:rowOff>
    </xdr:from>
    <xdr:to>
      <xdr:col>23</xdr:col>
      <xdr:colOff>184150</xdr:colOff>
      <xdr:row>42</xdr:row>
      <xdr:rowOff>96308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19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138235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716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125942</xdr:rowOff>
    </xdr:from>
    <xdr:to>
      <xdr:col>11</xdr:col>
      <xdr:colOff>82550</xdr:colOff>
      <xdr:row>42</xdr:row>
      <xdr:rowOff>56092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40869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125942</xdr:rowOff>
    </xdr:from>
    <xdr:to>
      <xdr:col>7</xdr:col>
      <xdr:colOff>31750</xdr:colOff>
      <xdr:row>42</xdr:row>
      <xdr:rowOff>56092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1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40869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72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歳入では、市税が減額となったものの、普通交付税や地方消費税交付金、臨時財政対策債等の増額により、経常一般財源が</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9,371</a:t>
          </a:r>
          <a:r>
            <a:rPr kumimoji="1" lang="ja-JP" altLang="en-US" sz="1200">
              <a:latin typeface="ＭＳ Ｐゴシック" panose="020B0600070205080204" pitchFamily="50" charset="-128"/>
              <a:ea typeface="ＭＳ Ｐゴシック" panose="020B0600070205080204" pitchFamily="50" charset="-128"/>
            </a:rPr>
            <a:t>万円増額となった。歳出では、扶助費や補助費等が減額したものの、人件費や物件費等が増加し、経常経費充当一般財源全体では</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7,090</a:t>
          </a:r>
          <a:r>
            <a:rPr kumimoji="1" lang="ja-JP" altLang="en-US" sz="1200">
              <a:latin typeface="ＭＳ Ｐゴシック" panose="020B0600070205080204" pitchFamily="50" charset="-128"/>
              <a:ea typeface="ＭＳ Ｐゴシック" panose="020B0600070205080204" pitchFamily="50" charset="-128"/>
            </a:rPr>
            <a:t>万円増額となったが、歳出以上に歳入が増額したことから、経常収支比率は前年度と比べ</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ポイント改善の</a:t>
          </a:r>
          <a:r>
            <a:rPr kumimoji="1" lang="en-US" altLang="ja-JP" sz="1200">
              <a:latin typeface="ＭＳ Ｐゴシック" panose="020B0600070205080204" pitchFamily="50" charset="-128"/>
              <a:ea typeface="ＭＳ Ｐゴシック" panose="020B0600070205080204" pitchFamily="50" charset="-128"/>
            </a:rPr>
            <a:t>88.5</a:t>
          </a:r>
          <a:r>
            <a:rPr kumimoji="1" lang="ja-JP" altLang="en-US" sz="1200">
              <a:latin typeface="ＭＳ Ｐゴシック" panose="020B0600070205080204" pitchFamily="50" charset="-128"/>
              <a:ea typeface="ＭＳ Ｐゴシック" panose="020B0600070205080204" pitchFamily="50" charset="-128"/>
            </a:rPr>
            <a:t>％となった。</a:t>
          </a:r>
        </a:p>
        <a:p>
          <a:r>
            <a:rPr kumimoji="1" lang="ja-JP" altLang="en-US" sz="1200">
              <a:latin typeface="ＭＳ Ｐゴシック" panose="020B0600070205080204" pitchFamily="50" charset="-128"/>
              <a:ea typeface="ＭＳ Ｐゴシック" panose="020B0600070205080204" pitchFamily="50" charset="-128"/>
            </a:rPr>
            <a:t>　今後も自立支援給付費をはじめとする社会保障関係経費の増加や公共施設の改修など、多額の財源を要する課題が多くあることから、引き続き財政の健全化に努める。</a:t>
          </a: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117094</xdr:rowOff>
    </xdr:from>
    <xdr:to>
      <xdr:col>23</xdr:col>
      <xdr:colOff>133350</xdr:colOff>
      <xdr:row>66</xdr:row>
      <xdr:rowOff>150114</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404094"/>
          <a:ext cx="0" cy="10617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122191</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3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150114</xdr:rowOff>
    </xdr:from>
    <xdr:to>
      <xdr:col>24</xdr:col>
      <xdr:colOff>12700</xdr:colOff>
      <xdr:row>66</xdr:row>
      <xdr:rowOff>150114</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46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32021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10147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117094</xdr:rowOff>
    </xdr:from>
    <xdr:to>
      <xdr:col>24</xdr:col>
      <xdr:colOff>12700</xdr:colOff>
      <xdr:row>60</xdr:row>
      <xdr:rowOff>117094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404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162560</xdr:rowOff>
    </xdr:from>
    <xdr:to>
      <xdr:col>23</xdr:col>
      <xdr:colOff>133350</xdr:colOff>
      <xdr:row>64</xdr:row>
      <xdr:rowOff>140716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114800" y="10963910"/>
          <a:ext cx="838200" cy="149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140716</xdr:rowOff>
    </xdr:from>
    <xdr:to>
      <xdr:col>19</xdr:col>
      <xdr:colOff>133350</xdr:colOff>
      <xdr:row>65</xdr:row>
      <xdr:rowOff>138176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3225800" y="1111351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10160</xdr:rowOff>
    </xdr:from>
    <xdr:to>
      <xdr:col>19</xdr:col>
      <xdr:colOff>184150</xdr:colOff>
      <xdr:row>65</xdr:row>
      <xdr:rowOff>111760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154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96537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24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41656</xdr:rowOff>
    </xdr:from>
    <xdr:to>
      <xdr:col>15</xdr:col>
      <xdr:colOff>82550</xdr:colOff>
      <xdr:row>65</xdr:row>
      <xdr:rowOff>138176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118590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29464</xdr:rowOff>
    </xdr:from>
    <xdr:to>
      <xdr:col>15</xdr:col>
      <xdr:colOff>133350</xdr:colOff>
      <xdr:row>65</xdr:row>
      <xdr:rowOff>131064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117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141241</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94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116586</xdr:rowOff>
    </xdr:from>
    <xdr:to>
      <xdr:col>11</xdr:col>
      <xdr:colOff>31750</xdr:colOff>
      <xdr:row>65</xdr:row>
      <xdr:rowOff>41656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108938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19812</xdr:rowOff>
    </xdr:from>
    <xdr:to>
      <xdr:col>11</xdr:col>
      <xdr:colOff>82550</xdr:colOff>
      <xdr:row>65</xdr:row>
      <xdr:rowOff>121412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1164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106189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125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117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83837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89916</xdr:rowOff>
    </xdr:from>
    <xdr:to>
      <xdr:col>19</xdr:col>
      <xdr:colOff>184150</xdr:colOff>
      <xdr:row>65</xdr:row>
      <xdr:rowOff>20066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10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30243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831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87376</xdr:rowOff>
    </xdr:from>
    <xdr:to>
      <xdr:col>15</xdr:col>
      <xdr:colOff>133350</xdr:colOff>
      <xdr:row>66</xdr:row>
      <xdr:rowOff>17526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123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2303</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1318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162306</xdr:rowOff>
    </xdr:from>
    <xdr:to>
      <xdr:col>11</xdr:col>
      <xdr:colOff>82550</xdr:colOff>
      <xdr:row>65</xdr:row>
      <xdr:rowOff>92456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1135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102633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903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65786</xdr:rowOff>
    </xdr:from>
    <xdr:to>
      <xdr:col>7</xdr:col>
      <xdr:colOff>31750</xdr:colOff>
      <xdr:row>64</xdr:row>
      <xdr:rowOff>167386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6113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[129,792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最低賃金の上昇等に伴う人件費の増加や委託業務増加による物件費の増加に伴い、</a:t>
          </a:r>
          <a:r>
            <a:rPr kumimoji="1" lang="ja-JP" altLang="en-US" sz="1300">
              <a:latin typeface="ＭＳ Ｐゴシック" panose="020B0600070205080204" pitchFamily="50" charset="-128"/>
              <a:ea typeface="ＭＳ Ｐゴシック" panose="020B0600070205080204" pitchFamily="50" charset="-128"/>
            </a:rPr>
            <a:t>人件費、物件費等の合計額の人口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人当たりの金額が上昇傾向となっている。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までは保育所や一部の小学校給食業務を直営で行っており、委託料（物件費）が低く、人件費が高い傾向にあった。引き続き給食調理業務の委託化や、既存事業の見直しを行い時間外勤務を縮小するなどして人件費削減に努めてい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99823</xdr:rowOff>
    </xdr:from>
    <xdr:to>
      <xdr:col>23</xdr:col>
      <xdr:colOff>133350</xdr:colOff>
      <xdr:row>89</xdr:row>
      <xdr:rowOff>76273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815823"/>
          <a:ext cx="0" cy="15195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48350</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0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76273</xdr:rowOff>
    </xdr:from>
    <xdr:to>
      <xdr:col>24</xdr:col>
      <xdr:colOff>12700</xdr:colOff>
      <xdr:row>89</xdr:row>
      <xdr:rowOff>76273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335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14750</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5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99823</xdr:rowOff>
    </xdr:from>
    <xdr:to>
      <xdr:col>24</xdr:col>
      <xdr:colOff>12700</xdr:colOff>
      <xdr:row>80</xdr:row>
      <xdr:rowOff>99823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815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24513</xdr:rowOff>
    </xdr:from>
    <xdr:to>
      <xdr:col>23</xdr:col>
      <xdr:colOff>133350</xdr:colOff>
      <xdr:row>82</xdr:row>
      <xdr:rowOff>141543</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83413"/>
          <a:ext cx="838200" cy="1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95603</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545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123526</xdr:rowOff>
    </xdr:from>
    <xdr:to>
      <xdr:col>23</xdr:col>
      <xdr:colOff>184150</xdr:colOff>
      <xdr:row>83</xdr:row>
      <xdr:rowOff>53676</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82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34165</xdr:rowOff>
    </xdr:from>
    <xdr:to>
      <xdr:col>19</xdr:col>
      <xdr:colOff>133350</xdr:colOff>
      <xdr:row>82</xdr:row>
      <xdr:rowOff>24513</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21615"/>
          <a:ext cx="889000" cy="16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30580</xdr:rowOff>
    </xdr:from>
    <xdr:to>
      <xdr:col>19</xdr:col>
      <xdr:colOff>184150</xdr:colOff>
      <xdr:row>82</xdr:row>
      <xdr:rowOff>132180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8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116957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17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510</xdr:rowOff>
    </xdr:from>
    <xdr:to>
      <xdr:col>15</xdr:col>
      <xdr:colOff>82550</xdr:colOff>
      <xdr:row>81</xdr:row>
      <xdr:rowOff>34165</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887960"/>
          <a:ext cx="88900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71462</xdr:rowOff>
    </xdr:from>
    <xdr:to>
      <xdr:col>15</xdr:col>
      <xdr:colOff>133350</xdr:colOff>
      <xdr:row>82</xdr:row>
      <xdr:rowOff>1612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58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157839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45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168869</xdr:rowOff>
    </xdr:from>
    <xdr:to>
      <xdr:col>11</xdr:col>
      <xdr:colOff>31750</xdr:colOff>
      <xdr:row>81</xdr:row>
      <xdr:rowOff>510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84869"/>
          <a:ext cx="889000" cy="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28178</xdr:rowOff>
    </xdr:from>
    <xdr:to>
      <xdr:col>11</xdr:col>
      <xdr:colOff>82550</xdr:colOff>
      <xdr:row>81</xdr:row>
      <xdr:rowOff>129778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1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114555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02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16585</xdr:rowOff>
    </xdr:from>
    <xdr:to>
      <xdr:col>7</xdr:col>
      <xdr:colOff>31750</xdr:colOff>
      <xdr:row>81</xdr:row>
      <xdr:rowOff>118185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04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102962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90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90743</xdr:rowOff>
    </xdr:from>
    <xdr:to>
      <xdr:col>23</xdr:col>
      <xdr:colOff>184150</xdr:colOff>
      <xdr:row>83</xdr:row>
      <xdr:rowOff>20893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107270</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9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145163</xdr:rowOff>
    </xdr:from>
    <xdr:to>
      <xdr:col>19</xdr:col>
      <xdr:colOff>184150</xdr:colOff>
      <xdr:row>82</xdr:row>
      <xdr:rowOff>75313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3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85490</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01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154815</xdr:rowOff>
    </xdr:from>
    <xdr:to>
      <xdr:col>15</xdr:col>
      <xdr:colOff>133350</xdr:colOff>
      <xdr:row>81</xdr:row>
      <xdr:rowOff>84965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87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95142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63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121160</xdr:rowOff>
    </xdr:from>
    <xdr:to>
      <xdr:col>11</xdr:col>
      <xdr:colOff>82550</xdr:colOff>
      <xdr:row>81</xdr:row>
      <xdr:rowOff>51310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83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61487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606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118069</xdr:rowOff>
    </xdr:from>
    <xdr:to>
      <xdr:col>7</xdr:col>
      <xdr:colOff>31750</xdr:colOff>
      <xdr:row>81</xdr:row>
      <xdr:rowOff>48219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3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58396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0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ラスパイレス指数は、類似団体平均を上回っているが、これは昇任制度が異なることなどが要因と考えられる。</a:t>
          </a:r>
        </a:p>
        <a:p>
          <a:r>
            <a:rPr kumimoji="1" lang="ja-JP" altLang="en-US" sz="1300">
              <a:latin typeface="ＭＳ Ｐゴシック" panose="020B0600070205080204" pitchFamily="50" charset="-128"/>
              <a:ea typeface="ＭＳ Ｐゴシック" panose="020B0600070205080204" pitchFamily="50" charset="-128"/>
            </a:rPr>
            <a:t>　指数の低下に向けて、俸給や各種手当の見直しを随時行い、給与の適正化に努める。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29393"/>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52614</xdr:rowOff>
    </xdr:from>
    <xdr:to>
      <xdr:col>81</xdr:col>
      <xdr:colOff>44450</xdr:colOff>
      <xdr:row>89</xdr:row>
      <xdr:rowOff>52614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531166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67327</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4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52614</xdr:rowOff>
    </xdr:from>
    <xdr:to>
      <xdr:col>77</xdr:col>
      <xdr:colOff>44450</xdr:colOff>
      <xdr:row>89</xdr:row>
      <xdr:rowOff>52614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53116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18143</xdr:rowOff>
    </xdr:from>
    <xdr:to>
      <xdr:col>72</xdr:col>
      <xdr:colOff>203200</xdr:colOff>
      <xdr:row>89</xdr:row>
      <xdr:rowOff>52614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5277193"/>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18143</xdr:rowOff>
    </xdr:from>
    <xdr:to>
      <xdr:col>68</xdr:col>
      <xdr:colOff>152400</xdr:colOff>
      <xdr:row>89</xdr:row>
      <xdr:rowOff>69850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5277193"/>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1814</xdr:rowOff>
    </xdr:from>
    <xdr:to>
      <xdr:col>81</xdr:col>
      <xdr:colOff>95250</xdr:colOff>
      <xdr:row>89</xdr:row>
      <xdr:rowOff>103414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2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69141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156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1814</xdr:rowOff>
    </xdr:from>
    <xdr:to>
      <xdr:col>77</xdr:col>
      <xdr:colOff>95250</xdr:colOff>
      <xdr:row>89</xdr:row>
      <xdr:rowOff>103414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2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88191</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347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1814</xdr:rowOff>
    </xdr:from>
    <xdr:to>
      <xdr:col>73</xdr:col>
      <xdr:colOff>44450</xdr:colOff>
      <xdr:row>89</xdr:row>
      <xdr:rowOff>103414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26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88191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34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138793</xdr:rowOff>
    </xdr:from>
    <xdr:to>
      <xdr:col>68</xdr:col>
      <xdr:colOff>203200</xdr:colOff>
      <xdr:row>89</xdr:row>
      <xdr:rowOff>68943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53720</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年度以降、行財政改革に基づく定員適正化の確実な実施により、職員数の削減を行ってきた。</a:t>
          </a:r>
        </a:p>
        <a:p>
          <a:r>
            <a:rPr kumimoji="1" lang="ja-JP" altLang="en-US" sz="1300">
              <a:latin typeface="ＭＳ Ｐゴシック" panose="020B0600070205080204" pitchFamily="50" charset="-128"/>
              <a:ea typeface="ＭＳ Ｐゴシック" panose="020B0600070205080204" pitchFamily="50" charset="-128"/>
            </a:rPr>
            <a:t>　その結果、近年は全会計ベースで当初の目標である</a:t>
          </a:r>
          <a:r>
            <a:rPr kumimoji="1" lang="en-US" altLang="ja-JP" sz="1300">
              <a:latin typeface="ＭＳ Ｐゴシック" panose="020B0600070205080204" pitchFamily="50" charset="-128"/>
              <a:ea typeface="ＭＳ Ｐゴシック" panose="020B0600070205080204" pitchFamily="50" charset="-128"/>
            </a:rPr>
            <a:t>450</a:t>
          </a:r>
          <a:r>
            <a:rPr kumimoji="1" lang="ja-JP" altLang="en-US" sz="1300">
              <a:latin typeface="ＭＳ Ｐゴシック" panose="020B0600070205080204" pitchFamily="50" charset="-128"/>
              <a:ea typeface="ＭＳ Ｐゴシック" panose="020B0600070205080204" pitchFamily="50" charset="-128"/>
            </a:rPr>
            <a:t>人を下回っていたが、令和３年度には</a:t>
          </a:r>
          <a:r>
            <a:rPr kumimoji="1" lang="en-US" altLang="ja-JP" sz="1300">
              <a:latin typeface="ＭＳ Ｐゴシック" panose="020B0600070205080204" pitchFamily="50" charset="-128"/>
              <a:ea typeface="ＭＳ Ｐゴシック" panose="020B0600070205080204" pitchFamily="50" charset="-128"/>
            </a:rPr>
            <a:t>466</a:t>
          </a:r>
          <a:r>
            <a:rPr kumimoji="1" lang="ja-JP" altLang="en-US" sz="1300">
              <a:latin typeface="ＭＳ Ｐゴシック" panose="020B0600070205080204" pitchFamily="50" charset="-128"/>
              <a:ea typeface="ＭＳ Ｐゴシック" panose="020B0600070205080204" pitchFamily="50" charset="-128"/>
            </a:rPr>
            <a:t>人の職員数となっており、令和２年度から増加している。</a:t>
          </a:r>
        </a:p>
        <a:p>
          <a:r>
            <a:rPr kumimoji="1" lang="ja-JP" altLang="en-US" sz="1300">
              <a:latin typeface="ＭＳ Ｐゴシック" panose="020B0600070205080204" pitchFamily="50" charset="-128"/>
              <a:ea typeface="ＭＳ Ｐゴシック" panose="020B0600070205080204" pitchFamily="50" charset="-128"/>
            </a:rPr>
            <a:t>　今後とも行財政改革に基づく定員適正化の確実な実施を行い、人件費の抑制に努める。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2329</xdr:rowOff>
    </xdr:from>
    <xdr:to>
      <xdr:col>81</xdr:col>
      <xdr:colOff>44450</xdr:colOff>
      <xdr:row>67</xdr:row>
      <xdr:rowOff>55880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46429"/>
          <a:ext cx="0" cy="1596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88706</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8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2329</xdr:rowOff>
    </xdr:from>
    <xdr:to>
      <xdr:col>81</xdr:col>
      <xdr:colOff>133350</xdr:colOff>
      <xdr:row>58</xdr:row>
      <xdr:rowOff>2329</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4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29421</xdr:rowOff>
    </xdr:from>
    <xdr:to>
      <xdr:col>81</xdr:col>
      <xdr:colOff>44450</xdr:colOff>
      <xdr:row>60</xdr:row>
      <xdr:rowOff>29421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31642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129663</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16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164677</xdr:rowOff>
    </xdr:from>
    <xdr:to>
      <xdr:col>77</xdr:col>
      <xdr:colOff>44450</xdr:colOff>
      <xdr:row>60</xdr:row>
      <xdr:rowOff>29421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280227"/>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131445</xdr:rowOff>
    </xdr:from>
    <xdr:to>
      <xdr:col>77</xdr:col>
      <xdr:colOff>95250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46372</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04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152612</xdr:rowOff>
    </xdr:from>
    <xdr:to>
      <xdr:col>72</xdr:col>
      <xdr:colOff>203200</xdr:colOff>
      <xdr:row>59</xdr:row>
      <xdr:rowOff>164677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268162"/>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117369</xdr:rowOff>
    </xdr:from>
    <xdr:to>
      <xdr:col>73</xdr:col>
      <xdr:colOff>44450</xdr:colOff>
      <xdr:row>61</xdr:row>
      <xdr:rowOff>47519</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32296</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148590</xdr:rowOff>
    </xdr:from>
    <xdr:to>
      <xdr:col>68</xdr:col>
      <xdr:colOff>152400</xdr:colOff>
      <xdr:row>59</xdr:row>
      <xdr:rowOff>152612</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264140"/>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101282</xdr:rowOff>
    </xdr:from>
    <xdr:to>
      <xdr:col>68</xdr:col>
      <xdr:colOff>203200</xdr:colOff>
      <xdr:row>61</xdr:row>
      <xdr:rowOff>31432</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16209</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95250</xdr:rowOff>
    </xdr:from>
    <xdr:to>
      <xdr:col>64</xdr:col>
      <xdr:colOff>152400</xdr:colOff>
      <xdr:row>61</xdr:row>
      <xdr:rowOff>25400</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10177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150071</xdr:rowOff>
    </xdr:from>
    <xdr:to>
      <xdr:col>81</xdr:col>
      <xdr:colOff>95250</xdr:colOff>
      <xdr:row>60</xdr:row>
      <xdr:rowOff>80221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2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166598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10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150071</xdr:rowOff>
    </xdr:from>
    <xdr:to>
      <xdr:col>77</xdr:col>
      <xdr:colOff>95250</xdr:colOff>
      <xdr:row>60</xdr:row>
      <xdr:rowOff>80221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2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90398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34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113877</xdr:rowOff>
    </xdr:from>
    <xdr:to>
      <xdr:col>73</xdr:col>
      <xdr:colOff>44450</xdr:colOff>
      <xdr:row>60</xdr:row>
      <xdr:rowOff>44027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22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54204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101812</xdr:rowOff>
    </xdr:from>
    <xdr:to>
      <xdr:col>68</xdr:col>
      <xdr:colOff>203200</xdr:colOff>
      <xdr:row>60</xdr:row>
      <xdr:rowOff>31962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21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42139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98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97790</xdr:rowOff>
    </xdr:from>
    <xdr:to>
      <xdr:col>64</xdr:col>
      <xdr:colOff>152400</xdr:colOff>
      <xdr:row>60</xdr:row>
      <xdr:rowOff>27940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38117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過去からの起債抑制策により、類似団体平均を下回っている。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しかしながら、令和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年度には市庁舎の建替工事に伴い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8,200</a:t>
          </a:r>
          <a:r>
            <a:rPr kumimoji="1" lang="ja-JP" altLang="en-US" sz="1300">
              <a:latin typeface="ＭＳ Ｐゴシック" panose="020B0600070205080204" pitchFamily="50" charset="-128"/>
              <a:ea typeface="ＭＳ Ｐゴシック" panose="020B0600070205080204" pitchFamily="50" charset="-128"/>
            </a:rPr>
            <a:t>万円の地方債を発行しており、今後も市内公共施設老朽化に伴う改修工事が見込まれることから、実質公債費比率の動向には注視していく必要がある。　</a:t>
          </a:r>
        </a:p>
        <a:p>
          <a:r>
            <a:rPr kumimoji="1" lang="ja-JP" altLang="en-US" sz="1300">
              <a:latin typeface="ＭＳ Ｐゴシック" panose="020B0600070205080204" pitchFamily="50" charset="-128"/>
              <a:ea typeface="ＭＳ Ｐゴシック" panose="020B0600070205080204" pitchFamily="50" charset="-128"/>
            </a:rPr>
            <a:t>　今後とも新規事業の実施等について総点検を図り、新規発行の抑制に努める。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169333</xdr:rowOff>
    </xdr:from>
    <xdr:to>
      <xdr:col>81</xdr:col>
      <xdr:colOff>44450</xdr:colOff>
      <xdr:row>45</xdr:row>
      <xdr:rowOff>74083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41533"/>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84260</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169333</xdr:rowOff>
    </xdr:from>
    <xdr:to>
      <xdr:col>81</xdr:col>
      <xdr:colOff>133350</xdr:colOff>
      <xdr:row>36</xdr:row>
      <xdr:rowOff>169333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22437</xdr:rowOff>
    </xdr:from>
    <xdr:to>
      <xdr:col>81</xdr:col>
      <xdr:colOff>44450</xdr:colOff>
      <xdr:row>40</xdr:row>
      <xdr:rowOff>38523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88043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104581</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6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22437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86435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1270</xdr:rowOff>
    </xdr:from>
    <xdr:to>
      <xdr:col>77</xdr:col>
      <xdr:colOff>95250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87647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6350</xdr:rowOff>
    </xdr:from>
    <xdr:to>
      <xdr:col>72</xdr:col>
      <xdr:colOff>203200</xdr:colOff>
      <xdr:row>40</xdr:row>
      <xdr:rowOff>14394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86435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9313</xdr:rowOff>
    </xdr:from>
    <xdr:to>
      <xdr:col>73</xdr:col>
      <xdr:colOff>44450</xdr:colOff>
      <xdr:row>41</xdr:row>
      <xdr:rowOff>110913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95690</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12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14394</xdr:rowOff>
    </xdr:from>
    <xdr:to>
      <xdr:col>68</xdr:col>
      <xdr:colOff>152400</xdr:colOff>
      <xdr:row>40</xdr:row>
      <xdr:rowOff>54610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87239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17356</xdr:rowOff>
    </xdr:from>
    <xdr:to>
      <xdr:col>68</xdr:col>
      <xdr:colOff>203200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103733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33444</xdr:rowOff>
    </xdr:from>
    <xdr:to>
      <xdr:col>64</xdr:col>
      <xdr:colOff>152400</xdr:colOff>
      <xdr:row>41</xdr:row>
      <xdr:rowOff>135044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119821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159173</xdr:rowOff>
    </xdr:from>
    <xdr:to>
      <xdr:col>81</xdr:col>
      <xdr:colOff>95250</xdr:colOff>
      <xdr:row>40</xdr:row>
      <xdr:rowOff>89323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84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4250</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69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143087</xdr:rowOff>
    </xdr:from>
    <xdr:to>
      <xdr:col>77</xdr:col>
      <xdr:colOff>95250</xdr:colOff>
      <xdr:row>40</xdr:row>
      <xdr:rowOff>73237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82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83414</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598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135044</xdr:rowOff>
    </xdr:from>
    <xdr:to>
      <xdr:col>68</xdr:col>
      <xdr:colOff>203200</xdr:colOff>
      <xdr:row>40</xdr:row>
      <xdr:rowOff>65194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82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75371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59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3810</xdr:rowOff>
    </xdr:from>
    <xdr:to>
      <xdr:col>64</xdr:col>
      <xdr:colOff>152400</xdr:colOff>
      <xdr:row>40</xdr:row>
      <xdr:rowOff>105410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86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115587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令和２年度に市庁舎建て替えに伴い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8,200</a:t>
          </a:r>
          <a:r>
            <a:rPr kumimoji="1" lang="ja-JP" altLang="en-US" sz="1300">
              <a:latin typeface="ＭＳ Ｐゴシック" panose="020B0600070205080204" pitchFamily="50" charset="-128"/>
              <a:ea typeface="ＭＳ Ｐゴシック" panose="020B0600070205080204" pitchFamily="50" charset="-128"/>
            </a:rPr>
            <a:t>万円の地方債を発行したことにより、比率が大きく悪化した。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令和３年度は少し改善しているが、今後も将来への負担を少しでも軽減できるよう、新規事業の実施等について総点検を図り、財政の健全化を図る。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66816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70667"/>
          <a:ext cx="0" cy="16394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38893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98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66816</xdr:rowOff>
    </xdr:from>
    <xdr:to>
      <xdr:col>81</xdr:col>
      <xdr:colOff>133350</xdr:colOff>
      <xdr:row>23</xdr:row>
      <xdr:rowOff>66816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4010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126153</xdr:rowOff>
    </xdr:from>
    <xdr:to>
      <xdr:col>81</xdr:col>
      <xdr:colOff>44450</xdr:colOff>
      <xdr:row>17</xdr:row>
      <xdr:rowOff>17709</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869353"/>
          <a:ext cx="838200" cy="6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86236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150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69709</xdr:rowOff>
    </xdr:from>
    <xdr:to>
      <xdr:col>81</xdr:col>
      <xdr:colOff>95250</xdr:colOff>
      <xdr:row>14</xdr:row>
      <xdr:rowOff>171309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117969</xdr:rowOff>
    </xdr:from>
    <xdr:to>
      <xdr:col>77</xdr:col>
      <xdr:colOff>44450</xdr:colOff>
      <xdr:row>17</xdr:row>
      <xdr:rowOff>17709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2689719"/>
          <a:ext cx="889000" cy="242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21590</xdr:rowOff>
    </xdr:from>
    <xdr:to>
      <xdr:col>77</xdr:col>
      <xdr:colOff>95250</xdr:colOff>
      <xdr:row>15</xdr:row>
      <xdr:rowOff>123190</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133367</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362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92498</xdr:rowOff>
    </xdr:from>
    <xdr:to>
      <xdr:col>72</xdr:col>
      <xdr:colOff>203200</xdr:colOff>
      <xdr:row>15</xdr:row>
      <xdr:rowOff>117969</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2664248"/>
          <a:ext cx="889000" cy="2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44379</xdr:rowOff>
    </xdr:from>
    <xdr:to>
      <xdr:col>73</xdr:col>
      <xdr:colOff>44450</xdr:colOff>
      <xdr:row>15</xdr:row>
      <xdr:rowOff>145979</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616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156156</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385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92498</xdr:rowOff>
    </xdr:from>
    <xdr:to>
      <xdr:col>68</xdr:col>
      <xdr:colOff>152400</xdr:colOff>
      <xdr:row>15</xdr:row>
      <xdr:rowOff>112607</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66424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72531</xdr:rowOff>
    </xdr:from>
    <xdr:to>
      <xdr:col>68</xdr:col>
      <xdr:colOff>203200</xdr:colOff>
      <xdr:row>16</xdr:row>
      <xdr:rowOff>2681</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4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158908</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730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4304</xdr:rowOff>
    </xdr:from>
    <xdr:to>
      <xdr:col>64</xdr:col>
      <xdr:colOff>152400</xdr:colOff>
      <xdr:row>16</xdr:row>
      <xdr:rowOff>105904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4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90681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75353</xdr:rowOff>
    </xdr:from>
    <xdr:to>
      <xdr:col>81</xdr:col>
      <xdr:colOff>95250</xdr:colOff>
      <xdr:row>17</xdr:row>
      <xdr:rowOff>5503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81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47430</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790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138359</xdr:rowOff>
    </xdr:from>
    <xdr:to>
      <xdr:col>77</xdr:col>
      <xdr:colOff>95250</xdr:colOff>
      <xdr:row>17</xdr:row>
      <xdr:rowOff>68509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88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53286</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96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67169</xdr:rowOff>
    </xdr:from>
    <xdr:to>
      <xdr:col>73</xdr:col>
      <xdr:colOff>44450</xdr:colOff>
      <xdr:row>15</xdr:row>
      <xdr:rowOff>168769</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63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153546</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72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41698</xdr:rowOff>
    </xdr:from>
    <xdr:to>
      <xdr:col>68</xdr:col>
      <xdr:colOff>203200</xdr:colOff>
      <xdr:row>15</xdr:row>
      <xdr:rowOff>143298</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61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153475</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38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61807</xdr:rowOff>
    </xdr:from>
    <xdr:to>
      <xdr:col>64</xdr:col>
      <xdr:colOff>152400</xdr:colOff>
      <xdr:row>15</xdr:row>
      <xdr:rowOff>163407</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63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2134</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40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145677</xdr:colOff>
      <xdr:row>26</xdr:row>
      <xdr:rowOff>89646</xdr:rowOff>
    </xdr:from>
    <xdr:ext cx="9099176" cy="425758"/>
    <xdr:sp macro="" textlink="">
      <xdr:nvSpPr>
        <xdr:cNvPr id="474" name="テキスト ボックス 473">
          <a:extLst>
            <a:ext uri="{FF2B5EF4-FFF2-40B4-BE49-F238E27FC236}">
              <a16:creationId xmlns:a16="http://schemas.microsoft.com/office/drawing/2014/main" id="{B7833EC5-7802-49C9-93AF-5F55205E114C}"/>
            </a:ext>
          </a:extLst>
        </xdr:cNvPr>
        <xdr:cNvSpPr txBox="1"/>
      </xdr:nvSpPr>
      <xdr:spPr>
        <a:xfrm>
          <a:off x="784412" y="4459940"/>
          <a:ext cx="9099176"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74,948
73,640
10.23
38,105,882
35,703,524
2,119,557
16,549,111
21,462,919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類似団体平均に比べて高い水準となっているのは、保育所や一部の小学校給食業務を直営で行っていることなどが要因となっている。</a:t>
          </a:r>
        </a:p>
        <a:p>
          <a:r>
            <a:rPr kumimoji="1" lang="ja-JP" altLang="en-US" sz="1200">
              <a:latin typeface="ＭＳ Ｐゴシック" panose="020B0600070205080204" pitchFamily="50" charset="-128"/>
              <a:ea typeface="ＭＳ Ｐゴシック" panose="020B0600070205080204" pitchFamily="50" charset="-128"/>
            </a:rPr>
            <a:t>　人件費の抑制のため、定員適正化の確実な実施により、平成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年には</a:t>
          </a:r>
          <a:r>
            <a:rPr kumimoji="1" lang="en-US" altLang="ja-JP" sz="1200">
              <a:latin typeface="ＭＳ Ｐゴシック" panose="020B0600070205080204" pitchFamily="50" charset="-128"/>
              <a:ea typeface="ＭＳ Ｐゴシック" panose="020B0600070205080204" pitchFamily="50" charset="-128"/>
            </a:rPr>
            <a:t>708</a:t>
          </a:r>
          <a:r>
            <a:rPr kumimoji="1" lang="ja-JP" altLang="en-US" sz="1200">
              <a:latin typeface="ＭＳ Ｐゴシック" panose="020B0600070205080204" pitchFamily="50" charset="-128"/>
              <a:ea typeface="ＭＳ Ｐゴシック" panose="020B0600070205080204" pitchFamily="50" charset="-128"/>
            </a:rPr>
            <a:t>名だった職員数も令和</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年度には</a:t>
          </a:r>
          <a:r>
            <a:rPr kumimoji="1" lang="en-US" altLang="ja-JP" sz="1200">
              <a:latin typeface="ＭＳ Ｐゴシック" panose="020B0600070205080204" pitchFamily="50" charset="-128"/>
              <a:ea typeface="ＭＳ Ｐゴシック" panose="020B0600070205080204" pitchFamily="50" charset="-128"/>
            </a:rPr>
            <a:t>466</a:t>
          </a:r>
          <a:r>
            <a:rPr kumimoji="1" lang="ja-JP" altLang="en-US" sz="1200">
              <a:latin typeface="ＭＳ Ｐゴシック" panose="020B0600070205080204" pitchFamily="50" charset="-128"/>
              <a:ea typeface="ＭＳ Ｐゴシック" panose="020B0600070205080204" pitchFamily="50" charset="-128"/>
            </a:rPr>
            <a:t>名と職員削減を行っている。</a:t>
          </a:r>
        </a:p>
        <a:p>
          <a:r>
            <a:rPr kumimoji="1" lang="ja-JP" altLang="en-US" sz="1200">
              <a:latin typeface="ＭＳ Ｐゴシック" panose="020B0600070205080204" pitchFamily="50" charset="-128"/>
              <a:ea typeface="ＭＳ Ｐゴシック" panose="020B0600070205080204" pitchFamily="50" charset="-128"/>
            </a:rPr>
            <a:t>　近年では業務委託等により数値が改善されており、今後も職員定員管理や給食調理業務の委託を順次行うなど引き続き人件費削減に努める。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39370</xdr:rowOff>
    </xdr:from>
    <xdr:to>
      <xdr:col>24</xdr:col>
      <xdr:colOff>25400</xdr:colOff>
      <xdr:row>37</xdr:row>
      <xdr:rowOff>107950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830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38</xdr:row>
      <xdr:rowOff>5080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51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5080</xdr:rowOff>
    </xdr:from>
    <xdr:to>
      <xdr:col>15</xdr:col>
      <xdr:colOff>98425</xdr:colOff>
      <xdr:row>38</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520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168910</xdr:rowOff>
    </xdr:from>
    <xdr:to>
      <xdr:col>11</xdr:col>
      <xdr:colOff>9525</xdr:colOff>
      <xdr:row>38</xdr:row>
      <xdr:rowOff>27940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125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99060</xdr:rowOff>
    </xdr:from>
    <xdr:to>
      <xdr:col>11</xdr:col>
      <xdr:colOff>60325</xdr:colOff>
      <xdr:row>37</xdr:row>
      <xdr:rowOff>29210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39387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160020</xdr:rowOff>
    </xdr:from>
    <xdr:to>
      <xdr:col>24</xdr:col>
      <xdr:colOff>76200</xdr:colOff>
      <xdr:row>37</xdr:row>
      <xdr:rowOff>90170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132097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0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125730</xdr:rowOff>
    </xdr:from>
    <xdr:to>
      <xdr:col>15</xdr:col>
      <xdr:colOff>149225</xdr:colOff>
      <xdr:row>38</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40657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148590</xdr:rowOff>
    </xdr:from>
    <xdr:to>
      <xdr:col>11</xdr:col>
      <xdr:colOff>60325</xdr:colOff>
      <xdr:row>38</xdr:row>
      <xdr:rowOff>78740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63517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118110</xdr:rowOff>
    </xdr:from>
    <xdr:to>
      <xdr:col>6</xdr:col>
      <xdr:colOff>171450</xdr:colOff>
      <xdr:row>38</xdr:row>
      <xdr:rowOff>48260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33037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類似団体と比較して平均的な水準となっている。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業務の委託に伴い人件費から委託費（物件費）へのシフトが起きているが、人件費、物件費をあわせた経常収支比率は低下傾向にある。今後も順次民間委託化を進めていく。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135164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24529"/>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107241</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07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135164</xdr:rowOff>
    </xdr:from>
    <xdr:to>
      <xdr:col>82</xdr:col>
      <xdr:colOff>196850</xdr:colOff>
      <xdr:row>21</xdr:row>
      <xdr:rowOff>135164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35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75293</xdr:rowOff>
    </xdr:from>
    <xdr:to>
      <xdr:col>82</xdr:col>
      <xdr:colOff>107950</xdr:colOff>
      <xdr:row>16</xdr:row>
      <xdr:rowOff>99786</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647043"/>
          <a:ext cx="8382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65513</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6372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75293</xdr:rowOff>
    </xdr:from>
    <xdr:to>
      <xdr:col>78</xdr:col>
      <xdr:colOff>69850</xdr:colOff>
      <xdr:row>15</xdr:row>
      <xdr:rowOff>97064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26470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81643</xdr:rowOff>
    </xdr:from>
    <xdr:to>
      <xdr:col>78</xdr:col>
      <xdr:colOff>120650</xdr:colOff>
      <xdr:row>17</xdr:row>
      <xdr:rowOff>11793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24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168020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911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42636</xdr:rowOff>
    </xdr:from>
    <xdr:to>
      <xdr:col>73</xdr:col>
      <xdr:colOff>180975</xdr:colOff>
      <xdr:row>15</xdr:row>
      <xdr:rowOff>97064</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614386"/>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157843</xdr:rowOff>
    </xdr:from>
    <xdr:to>
      <xdr:col>74</xdr:col>
      <xdr:colOff>31750</xdr:colOff>
      <xdr:row>17</xdr:row>
      <xdr:rowOff>87993</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90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72770</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987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94343</xdr:rowOff>
    </xdr:from>
    <xdr:to>
      <xdr:col>69</xdr:col>
      <xdr:colOff>92075</xdr:colOff>
      <xdr:row>15</xdr:row>
      <xdr:rowOff>42636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494643"/>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146957</xdr:rowOff>
    </xdr:from>
    <xdr:to>
      <xdr:col>69</xdr:col>
      <xdr:colOff>142875</xdr:colOff>
      <xdr:row>17</xdr:row>
      <xdr:rowOff>77107</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8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61884</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97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125186</xdr:rowOff>
    </xdr:from>
    <xdr:to>
      <xdr:col>65</xdr:col>
      <xdr:colOff>53975</xdr:colOff>
      <xdr:row>17</xdr:row>
      <xdr:rowOff>55336</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40113</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48986</xdr:rowOff>
    </xdr:from>
    <xdr:to>
      <xdr:col>82</xdr:col>
      <xdr:colOff>158750</xdr:colOff>
      <xdr:row>16</xdr:row>
      <xdr:rowOff>150586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21063</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764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24493</xdr:rowOff>
    </xdr:from>
    <xdr:to>
      <xdr:col>78</xdr:col>
      <xdr:colOff>120650</xdr:colOff>
      <xdr:row>15</xdr:row>
      <xdr:rowOff>126093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136270</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365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46264</xdr:rowOff>
    </xdr:from>
    <xdr:to>
      <xdr:col>74</xdr:col>
      <xdr:colOff>31750</xdr:colOff>
      <xdr:row>15</xdr:row>
      <xdr:rowOff>147864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158041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38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163286</xdr:rowOff>
    </xdr:from>
    <xdr:to>
      <xdr:col>69</xdr:col>
      <xdr:colOff>142875</xdr:colOff>
      <xdr:row>15</xdr:row>
      <xdr:rowOff>93436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103613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33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43543</xdr:rowOff>
    </xdr:from>
    <xdr:to>
      <xdr:col>65</xdr:col>
      <xdr:colOff>53975</xdr:colOff>
      <xdr:row>14</xdr:row>
      <xdr:rowOff>145143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155320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類似団体平均に比べて高い水準となっているのは、高齢化率と生活保護率が高いことが主な要因である。</a:t>
          </a:r>
        </a:p>
        <a:p>
          <a:r>
            <a:rPr kumimoji="1" lang="ja-JP" altLang="en-US" sz="1300">
              <a:latin typeface="ＭＳ Ｐゴシック" panose="020B0600070205080204" pitchFamily="50" charset="-128"/>
              <a:ea typeface="ＭＳ Ｐゴシック" panose="020B0600070205080204" pitchFamily="50" charset="-128"/>
            </a:rPr>
            <a:t>　扶助費の抑制について、高齢化の進行や景気動向に左右されるため、難しい状況ではあるが、引き続き生活困窮者の自立支援事業などを進めることで抑制していきたい。</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61</xdr:row>
      <xdr:rowOff>167822</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69615"/>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139899</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59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167822</xdr:rowOff>
    </xdr:from>
    <xdr:to>
      <xdr:col>24</xdr:col>
      <xdr:colOff>114300</xdr:colOff>
      <xdr:row>61</xdr:row>
      <xdr:rowOff>167822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2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170543</xdr:rowOff>
    </xdr:from>
    <xdr:to>
      <xdr:col>24</xdr:col>
      <xdr:colOff>25400</xdr:colOff>
      <xdr:row>60</xdr:row>
      <xdr:rowOff>34472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114643"/>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32855</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16328</xdr:rowOff>
    </xdr:from>
    <xdr:to>
      <xdr:col>24</xdr:col>
      <xdr:colOff>76200</xdr:colOff>
      <xdr:row>56</xdr:row>
      <xdr:rowOff>117928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34472</xdr:rowOff>
    </xdr:from>
    <xdr:to>
      <xdr:col>19</xdr:col>
      <xdr:colOff>187325</xdr:colOff>
      <xdr:row>61</xdr:row>
      <xdr:rowOff>58965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321472"/>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199</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132443</xdr:rowOff>
    </xdr:from>
    <xdr:to>
      <xdr:col>15</xdr:col>
      <xdr:colOff>98425</xdr:colOff>
      <xdr:row>61</xdr:row>
      <xdr:rowOff>58965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10419443"/>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23585</xdr:rowOff>
    </xdr:from>
    <xdr:to>
      <xdr:col>11</xdr:col>
      <xdr:colOff>9525</xdr:colOff>
      <xdr:row>60</xdr:row>
      <xdr:rowOff>132443</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3105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70757</xdr:rowOff>
    </xdr:from>
    <xdr:to>
      <xdr:col>11</xdr:col>
      <xdr:colOff>60325</xdr:colOff>
      <xdr:row>57</xdr:row>
      <xdr:rowOff>907</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11084</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81643</xdr:rowOff>
    </xdr:from>
    <xdr:to>
      <xdr:col>6</xdr:col>
      <xdr:colOff>171450</xdr:colOff>
      <xdr:row>57</xdr:row>
      <xdr:rowOff>11793</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21970</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119743</xdr:rowOff>
    </xdr:from>
    <xdr:to>
      <xdr:col>24</xdr:col>
      <xdr:colOff>76200</xdr:colOff>
      <xdr:row>59</xdr:row>
      <xdr:rowOff>49893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91820</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155122</xdr:rowOff>
    </xdr:from>
    <xdr:to>
      <xdr:col>20</xdr:col>
      <xdr:colOff>38100</xdr:colOff>
      <xdr:row>60</xdr:row>
      <xdr:rowOff>85272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27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70049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35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61</xdr:row>
      <xdr:rowOff>8165</xdr:rowOff>
    </xdr:from>
    <xdr:to>
      <xdr:col>15</xdr:col>
      <xdr:colOff>149225</xdr:colOff>
      <xdr:row>61</xdr:row>
      <xdr:rowOff>109765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46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94542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55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81643</xdr:rowOff>
    </xdr:from>
    <xdr:to>
      <xdr:col>11</xdr:col>
      <xdr:colOff>60325</xdr:colOff>
      <xdr:row>61</xdr:row>
      <xdr:rowOff>11793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168020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144235</xdr:rowOff>
    </xdr:from>
    <xdr:to>
      <xdr:col>6</xdr:col>
      <xdr:colOff>171450</xdr:colOff>
      <xdr:row>60</xdr:row>
      <xdr:rowOff>74385</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59162</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令和元年度までは類似団体と同水準で推移していたが、令和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年度より類似団体平均と比較すると高い水準となっている。介護予防事業を推進するなど、引き続き繰出金の抑制に努める。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a:extLst>
            <a:ext uri="{FF2B5EF4-FFF2-40B4-BE49-F238E27FC236}">
              <a16:creationId xmlns:a16="http://schemas.microsoft.com/office/drawing/2014/main" id="{00000000-0008-0000-0400-0000F9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132443</xdr:rowOff>
    </xdr:from>
    <xdr:to>
      <xdr:col>82</xdr:col>
      <xdr:colOff>107950</xdr:colOff>
      <xdr:row>61</xdr:row>
      <xdr:rowOff>4535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6510000" y="9047843"/>
          <a:ext cx="0" cy="1415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51" name="その他最小値テキスト">
          <a:extLst>
            <a:ext uri="{FF2B5EF4-FFF2-40B4-BE49-F238E27FC236}">
              <a16:creationId xmlns:a16="http://schemas.microsoft.com/office/drawing/2014/main" id="{00000000-0008-0000-0400-0000FB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47370</xdr:rowOff>
    </xdr:from>
    <xdr:ext cx="762000" cy="259045"/>
    <xdr:sp macro="" textlink="">
      <xdr:nvSpPr>
        <xdr:cNvPr id="253" name="その他最大値テキスト">
          <a:extLst>
            <a:ext uri="{FF2B5EF4-FFF2-40B4-BE49-F238E27FC236}">
              <a16:creationId xmlns:a16="http://schemas.microsoft.com/office/drawing/2014/main" id="{00000000-0008-0000-0400-0000FD000000}"/>
            </a:ext>
          </a:extLst>
        </xdr:cNvPr>
        <xdr:cNvSpPr txBox="1"/>
      </xdr:nvSpPr>
      <xdr:spPr>
        <a:xfrm>
          <a:off x="16598900" y="8791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132443</xdr:rowOff>
    </xdr:from>
    <xdr:to>
      <xdr:col>82</xdr:col>
      <xdr:colOff>196850</xdr:colOff>
      <xdr:row>52</xdr:row>
      <xdr:rowOff>132443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904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26307</xdr:rowOff>
    </xdr:from>
    <xdr:to>
      <xdr:col>82</xdr:col>
      <xdr:colOff>107950</xdr:colOff>
      <xdr:row>57</xdr:row>
      <xdr:rowOff>102507</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5671800" y="97989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32855</xdr:rowOff>
    </xdr:from>
    <xdr:ext cx="762000" cy="259045"/>
    <xdr:sp macro="" textlink="">
      <xdr:nvSpPr>
        <xdr:cNvPr id="256" name="その他平均値テキスト">
          <a:extLst>
            <a:ext uri="{FF2B5EF4-FFF2-40B4-BE49-F238E27FC236}">
              <a16:creationId xmlns:a16="http://schemas.microsoft.com/office/drawing/2014/main" id="{00000000-0008-0000-0400-000000010000}"/>
            </a:ext>
          </a:extLst>
        </xdr:cNvPr>
        <xdr:cNvSpPr txBox="1"/>
      </xdr:nvSpPr>
      <xdr:spPr>
        <a:xfrm>
          <a:off x="16598900" y="9462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91622</xdr:rowOff>
    </xdr:from>
    <xdr:to>
      <xdr:col>78</xdr:col>
      <xdr:colOff>69850</xdr:colOff>
      <xdr:row>57</xdr:row>
      <xdr:rowOff>102507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4782800" y="98642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80735</xdr:rowOff>
    </xdr:from>
    <xdr:to>
      <xdr:col>73</xdr:col>
      <xdr:colOff>180975</xdr:colOff>
      <xdr:row>57</xdr:row>
      <xdr:rowOff>91622</xdr:rowOff>
    </xdr:to>
    <xdr:cxnSp macro="">
      <xdr:nvCxnSpPr>
        <xdr:cNvPr id="261" name="直線コネクタ 260">
          <a:extLst>
            <a:ext uri="{FF2B5EF4-FFF2-40B4-BE49-F238E27FC236}">
              <a16:creationId xmlns:a16="http://schemas.microsoft.com/office/drawing/2014/main" id="{00000000-0008-0000-0400-000005010000}"/>
            </a:ext>
          </a:extLst>
        </xdr:cNvPr>
        <xdr:cNvCxnSpPr/>
      </xdr:nvCxnSpPr>
      <xdr:spPr>
        <a:xfrm>
          <a:off x="13893800" y="9853385"/>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62" name="フローチャート: 判断 261">
          <a:extLst>
            <a:ext uri="{FF2B5EF4-FFF2-40B4-BE49-F238E27FC236}">
              <a16:creationId xmlns:a16="http://schemas.microsoft.com/office/drawing/2014/main" id="{00000000-0008-0000-0400-000006010000}"/>
            </a:ext>
          </a:extLst>
        </xdr:cNvPr>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119942</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401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69850</xdr:rowOff>
    </xdr:from>
    <xdr:to>
      <xdr:col>69</xdr:col>
      <xdr:colOff>92075</xdr:colOff>
      <xdr:row>57</xdr:row>
      <xdr:rowOff>80735</xdr:rowOff>
    </xdr:to>
    <xdr:cxnSp macro="">
      <xdr:nvCxnSpPr>
        <xdr:cNvPr id="264" name="直線コネクタ 263">
          <a:extLst>
            <a:ext uri="{FF2B5EF4-FFF2-40B4-BE49-F238E27FC236}">
              <a16:creationId xmlns:a16="http://schemas.microsoft.com/office/drawing/2014/main" id="{00000000-0008-0000-0400-000008010000}"/>
            </a:ext>
          </a:extLst>
        </xdr:cNvPr>
        <xdr:cNvCxnSpPr/>
      </xdr:nvCxnSpPr>
      <xdr:spPr>
        <a:xfrm>
          <a:off x="13004800" y="98425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84365</xdr:rowOff>
    </xdr:from>
    <xdr:to>
      <xdr:col>65</xdr:col>
      <xdr:colOff>53975</xdr:colOff>
      <xdr:row>58</xdr:row>
      <xdr:rowOff>14515</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2954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170742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146957</xdr:rowOff>
    </xdr:from>
    <xdr:to>
      <xdr:col>82</xdr:col>
      <xdr:colOff>158750</xdr:colOff>
      <xdr:row>57</xdr:row>
      <xdr:rowOff>77107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6459200" y="974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119034</xdr:rowOff>
    </xdr:from>
    <xdr:ext cx="762000" cy="259045"/>
    <xdr:sp macro="" textlink="">
      <xdr:nvSpPr>
        <xdr:cNvPr id="275" name="その他該当値テキスト">
          <a:extLst>
            <a:ext uri="{FF2B5EF4-FFF2-40B4-BE49-F238E27FC236}">
              <a16:creationId xmlns:a16="http://schemas.microsoft.com/office/drawing/2014/main" id="{00000000-0008-0000-0400-000013010000}"/>
            </a:ext>
          </a:extLst>
        </xdr:cNvPr>
        <xdr:cNvSpPr txBox="1"/>
      </xdr:nvSpPr>
      <xdr:spPr>
        <a:xfrm>
          <a:off x="16598900" y="9720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51707</xdr:rowOff>
    </xdr:from>
    <xdr:to>
      <xdr:col>78</xdr:col>
      <xdr:colOff>120650</xdr:colOff>
      <xdr:row>57</xdr:row>
      <xdr:rowOff>153307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5621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138084</xdr:rowOff>
    </xdr:from>
    <xdr:ext cx="7366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5290800" y="991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40822</xdr:rowOff>
    </xdr:from>
    <xdr:to>
      <xdr:col>74</xdr:col>
      <xdr:colOff>31750</xdr:colOff>
      <xdr:row>57</xdr:row>
      <xdr:rowOff>142422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4732000" y="981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127199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4401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29935</xdr:rowOff>
    </xdr:from>
    <xdr:to>
      <xdr:col>69</xdr:col>
      <xdr:colOff>142875</xdr:colOff>
      <xdr:row>57</xdr:row>
      <xdr:rowOff>131535</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3843000" y="980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141712</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3512800" y="95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近年は類似団体平均より継続して下回っている。今後も引き続き、補助金適正化検討委員会や予算編成においてに補助金等の見直し・スクラップ＆ビルドを検討し、適正化を図る。</a:t>
          </a:r>
        </a:p>
      </xdr:txBody>
    </xdr:sp>
    <xdr:clientData/>
  </xdr:twoCellAnchor>
  <xdr:oneCellAnchor>
    <xdr:from>
      <xdr:col>62</xdr:col>
      <xdr:colOff>6350</xdr:colOff>
      <xdr:row>29</xdr:row>
      <xdr:rowOff>107950</xdr:rowOff>
    </xdr:from>
    <xdr:ext cx="298543" cy="225703"/>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7" name="補助費等グラフ枠">
          <a:extLst>
            <a:ext uri="{FF2B5EF4-FFF2-40B4-BE49-F238E27FC236}">
              <a16:creationId xmlns:a16="http://schemas.microsoft.com/office/drawing/2014/main" id="{00000000-0008-0000-0400-000033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39</xdr:row>
      <xdr:rowOff>101854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6510000" y="5855716"/>
          <a:ext cx="0" cy="93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73931</xdr:rowOff>
    </xdr:from>
    <xdr:ext cx="762000" cy="259045"/>
    <xdr:sp macro="" textlink="">
      <xdr:nvSpPr>
        <xdr:cNvPr id="309" name="補助費等最小値テキスト">
          <a:extLst>
            <a:ext uri="{FF2B5EF4-FFF2-40B4-BE49-F238E27FC236}">
              <a16:creationId xmlns:a16="http://schemas.microsoft.com/office/drawing/2014/main" id="{00000000-0008-0000-0400-000035010000}"/>
            </a:ext>
          </a:extLst>
        </xdr:cNvPr>
        <xdr:cNvSpPr txBox="1"/>
      </xdr:nvSpPr>
      <xdr:spPr>
        <a:xfrm>
          <a:off x="16598900" y="6760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101854</xdr:rowOff>
    </xdr:from>
    <xdr:to>
      <xdr:col>82</xdr:col>
      <xdr:colOff>196850</xdr:colOff>
      <xdr:row>39</xdr:row>
      <xdr:rowOff>101854</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678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11" name="補助費等最大値テキスト">
          <a:extLst>
            <a:ext uri="{FF2B5EF4-FFF2-40B4-BE49-F238E27FC236}">
              <a16:creationId xmlns:a16="http://schemas.microsoft.com/office/drawing/2014/main" id="{00000000-0008-0000-0400-000037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106426</xdr:rowOff>
    </xdr:from>
    <xdr:to>
      <xdr:col>82</xdr:col>
      <xdr:colOff>107950</xdr:colOff>
      <xdr:row>35</xdr:row>
      <xdr:rowOff>143002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5671800" y="610717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314" name="補助費等平均値テキスト">
          <a:extLst>
            <a:ext uri="{FF2B5EF4-FFF2-40B4-BE49-F238E27FC236}">
              <a16:creationId xmlns:a16="http://schemas.microsoft.com/office/drawing/2014/main" id="{00000000-0008-0000-0400-00003A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143002</xdr:rowOff>
    </xdr:from>
    <xdr:to>
      <xdr:col>78</xdr:col>
      <xdr:colOff>69850</xdr:colOff>
      <xdr:row>36</xdr:row>
      <xdr:rowOff>3556</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4782800" y="61437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18559</xdr:rowOff>
    </xdr:from>
    <xdr:ext cx="7366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290800" y="6362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36</xdr:row>
      <xdr:rowOff>3556</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893800" y="61391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89916</xdr:rowOff>
    </xdr:from>
    <xdr:to>
      <xdr:col>74</xdr:col>
      <xdr:colOff>31750</xdr:colOff>
      <xdr:row>37</xdr:row>
      <xdr:rowOff>20066</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4843</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161290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flipV="1">
          <a:off x="13004800" y="6139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148861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44196</xdr:rowOff>
    </xdr:from>
    <xdr:to>
      <xdr:col>65</xdr:col>
      <xdr:colOff>53975</xdr:colOff>
      <xdr:row>36</xdr:row>
      <xdr:rowOff>145796</xdr:rowOff>
    </xdr:to>
    <xdr:sp macro="" textlink="">
      <xdr:nvSpPr>
        <xdr:cNvPr id="325" name="フローチャート: 判断 324">
          <a:extLst>
            <a:ext uri="{FF2B5EF4-FFF2-40B4-BE49-F238E27FC236}">
              <a16:creationId xmlns:a16="http://schemas.microsoft.com/office/drawing/2014/main" id="{00000000-0008-0000-0400-000045010000}"/>
            </a:ext>
          </a:extLst>
        </xdr:cNvPr>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130573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55626</xdr:rowOff>
    </xdr:from>
    <xdr:to>
      <xdr:col>82</xdr:col>
      <xdr:colOff>158750</xdr:colOff>
      <xdr:row>35</xdr:row>
      <xdr:rowOff>157226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64592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72153</xdr:rowOff>
    </xdr:from>
    <xdr:ext cx="762000" cy="259045"/>
    <xdr:sp macro="" textlink="">
      <xdr:nvSpPr>
        <xdr:cNvPr id="333" name="補助費等該当値テキスト">
          <a:extLst>
            <a:ext uri="{FF2B5EF4-FFF2-40B4-BE49-F238E27FC236}">
              <a16:creationId xmlns:a16="http://schemas.microsoft.com/office/drawing/2014/main" id="{00000000-0008-0000-0400-00004D010000}"/>
            </a:ext>
          </a:extLst>
        </xdr:cNvPr>
        <xdr:cNvSpPr txBox="1"/>
      </xdr:nvSpPr>
      <xdr:spPr>
        <a:xfrm>
          <a:off x="16598900" y="590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92202</xdr:rowOff>
    </xdr:from>
    <xdr:to>
      <xdr:col>78</xdr:col>
      <xdr:colOff>120650</xdr:colOff>
      <xdr:row>36</xdr:row>
      <xdr:rowOff>22352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5621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32529</xdr:rowOff>
    </xdr:from>
    <xdr:ext cx="7366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5290800" y="586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124206</xdr:rowOff>
    </xdr:from>
    <xdr:to>
      <xdr:col>74</xdr:col>
      <xdr:colOff>31750</xdr:colOff>
      <xdr:row>36</xdr:row>
      <xdr:rowOff>54356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64533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4401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110490</xdr:rowOff>
    </xdr:from>
    <xdr:to>
      <xdr:col>65</xdr:col>
      <xdr:colOff>53975</xdr:colOff>
      <xdr:row>36</xdr:row>
      <xdr:rowOff>40640</xdr:rowOff>
    </xdr:to>
    <xdr:sp macro="" textlink="">
      <xdr:nvSpPr>
        <xdr:cNvPr id="340" name="楕円 339">
          <a:extLst>
            <a:ext uri="{FF2B5EF4-FFF2-40B4-BE49-F238E27FC236}">
              <a16:creationId xmlns:a16="http://schemas.microsoft.com/office/drawing/2014/main" id="{00000000-0008-0000-0400-000054010000}"/>
            </a:ext>
          </a:extLst>
        </xdr:cNvPr>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50817</xdr:rowOff>
    </xdr:from>
    <xdr:ext cx="762000" cy="259045"/>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12623800" y="588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過去からの起債抑制策により、類似団体平均を下回っている。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しかしながら、令和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年度に市庁舎の建替工事のために伴い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8,200</a:t>
          </a:r>
          <a:r>
            <a:rPr kumimoji="1" lang="ja-JP" altLang="en-US" sz="1300">
              <a:latin typeface="ＭＳ Ｐゴシック" panose="020B0600070205080204" pitchFamily="50" charset="-128"/>
              <a:ea typeface="ＭＳ Ｐゴシック" panose="020B0600070205080204" pitchFamily="50" charset="-128"/>
            </a:rPr>
            <a:t>万円の地方債を発行したことに加えて、今後は市内公共施設老朽化に伴う改修工事が見込まれることから、公債費の動向には注視していく必要がある。今後とも新規事業の実施等について総点検を図り、新規発行の抑制に努める。</a:t>
          </a:r>
        </a:p>
      </xdr:txBody>
    </xdr:sp>
    <xdr:clientData/>
  </xdr:twoCellAnchor>
  <xdr:oneCellAnchor>
    <xdr:from>
      <xdr:col>3</xdr:col>
      <xdr:colOff>123825</xdr:colOff>
      <xdr:row>69</xdr:row>
      <xdr:rowOff>107950</xdr:rowOff>
    </xdr:from>
    <xdr:ext cx="298543" cy="225703"/>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a:extLst>
            <a:ext uri="{FF2B5EF4-FFF2-40B4-BE49-F238E27FC236}">
              <a16:creationId xmlns:a16="http://schemas.microsoft.com/office/drawing/2014/main" id="{00000000-0008-0000-0400-00007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85089</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4826000" y="125095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57166</xdr:rowOff>
    </xdr:from>
    <xdr:ext cx="762000" cy="259045"/>
    <xdr:sp macro="" textlink="">
      <xdr:nvSpPr>
        <xdr:cNvPr id="370" name="公債費最小値テキスト">
          <a:extLst>
            <a:ext uri="{FF2B5EF4-FFF2-40B4-BE49-F238E27FC236}">
              <a16:creationId xmlns:a16="http://schemas.microsoft.com/office/drawing/2014/main" id="{00000000-0008-0000-0400-000072010000}"/>
            </a:ext>
          </a:extLst>
        </xdr:cNvPr>
        <xdr:cNvSpPr txBox="1"/>
      </xdr:nvSpPr>
      <xdr:spPr>
        <a:xfrm>
          <a:off x="4914900" y="13944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85089</xdr:rowOff>
    </xdr:from>
    <xdr:to>
      <xdr:col>24</xdr:col>
      <xdr:colOff>114300</xdr:colOff>
      <xdr:row>81</xdr:row>
      <xdr:rowOff>85089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3972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2" name="公債費最大値テキスト">
          <a:extLst>
            <a:ext uri="{FF2B5EF4-FFF2-40B4-BE49-F238E27FC236}">
              <a16:creationId xmlns:a16="http://schemas.microsoft.com/office/drawing/2014/main" id="{00000000-0008-0000-0400-00007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130810</xdr:rowOff>
    </xdr:from>
    <xdr:to>
      <xdr:col>24</xdr:col>
      <xdr:colOff>25400</xdr:colOff>
      <xdr:row>76</xdr:row>
      <xdr:rowOff>5080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987800" y="129895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78757</xdr:rowOff>
    </xdr:from>
    <xdr:ext cx="762000" cy="259045"/>
    <xdr:sp macro="" textlink="">
      <xdr:nvSpPr>
        <xdr:cNvPr id="375" name="公債費平均値テキスト">
          <a:extLst>
            <a:ext uri="{FF2B5EF4-FFF2-40B4-BE49-F238E27FC236}">
              <a16:creationId xmlns:a16="http://schemas.microsoft.com/office/drawing/2014/main" id="{00000000-0008-0000-0400-000077010000}"/>
            </a:ext>
          </a:extLst>
        </xdr:cNvPr>
        <xdr:cNvSpPr txBox="1"/>
      </xdr:nvSpPr>
      <xdr:spPr>
        <a:xfrm>
          <a:off x="4914900" y="13108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47752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5080</xdr:rowOff>
    </xdr:from>
    <xdr:to>
      <xdr:col>19</xdr:col>
      <xdr:colOff>187325</xdr:colOff>
      <xdr:row>76</xdr:row>
      <xdr:rowOff>5080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3098800" y="13035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26670</xdr:rowOff>
    </xdr:from>
    <xdr:to>
      <xdr:col>20</xdr:col>
      <xdr:colOff>38100</xdr:colOff>
      <xdr:row>77</xdr:row>
      <xdr:rowOff>128270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937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113047</xdr:rowOff>
    </xdr:from>
    <xdr:ext cx="7366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606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5080</xdr:rowOff>
    </xdr:from>
    <xdr:to>
      <xdr:col>15</xdr:col>
      <xdr:colOff>98425</xdr:colOff>
      <xdr:row>76</xdr:row>
      <xdr:rowOff>5080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2209800" y="13035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26670</xdr:rowOff>
    </xdr:from>
    <xdr:to>
      <xdr:col>15</xdr:col>
      <xdr:colOff>149225</xdr:colOff>
      <xdr:row>77</xdr:row>
      <xdr:rowOff>128270</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3048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113047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5080</xdr:rowOff>
    </xdr:from>
    <xdr:to>
      <xdr:col>11</xdr:col>
      <xdr:colOff>9525</xdr:colOff>
      <xdr:row>76</xdr:row>
      <xdr:rowOff>12700</xdr:rowOff>
    </xdr:to>
    <xdr:cxnSp macro="">
      <xdr:nvCxnSpPr>
        <xdr:cNvPr id="383" name="直線コネクタ 382">
          <a:extLst>
            <a:ext uri="{FF2B5EF4-FFF2-40B4-BE49-F238E27FC236}">
              <a16:creationId xmlns:a16="http://schemas.microsoft.com/office/drawing/2014/main" id="{00000000-0008-0000-0400-00007F010000}"/>
            </a:ext>
          </a:extLst>
        </xdr:cNvPr>
        <xdr:cNvCxnSpPr/>
      </xdr:nvCxnSpPr>
      <xdr:spPr>
        <a:xfrm flipV="1">
          <a:off x="1320800" y="130352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41911</xdr:rowOff>
    </xdr:from>
    <xdr:to>
      <xdr:col>11</xdr:col>
      <xdr:colOff>60325</xdr:colOff>
      <xdr:row>77</xdr:row>
      <xdr:rowOff>143511</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128288</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828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80010</xdr:rowOff>
    </xdr:from>
    <xdr:to>
      <xdr:col>24</xdr:col>
      <xdr:colOff>76200</xdr:colOff>
      <xdr:row>76</xdr:row>
      <xdr:rowOff>10161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47752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96537</xdr:rowOff>
    </xdr:from>
    <xdr:ext cx="762000" cy="259045"/>
    <xdr:sp macro="" textlink="">
      <xdr:nvSpPr>
        <xdr:cNvPr id="394" name="公債費該当値テキスト">
          <a:extLst>
            <a:ext uri="{FF2B5EF4-FFF2-40B4-BE49-F238E27FC236}">
              <a16:creationId xmlns:a16="http://schemas.microsoft.com/office/drawing/2014/main" id="{00000000-0008-0000-0400-00008A010000}"/>
            </a:ext>
          </a:extLst>
        </xdr:cNvPr>
        <xdr:cNvSpPr txBox="1"/>
      </xdr:nvSpPr>
      <xdr:spPr>
        <a:xfrm>
          <a:off x="49149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125730</xdr:rowOff>
    </xdr:from>
    <xdr:to>
      <xdr:col>20</xdr:col>
      <xdr:colOff>38100</xdr:colOff>
      <xdr:row>76</xdr:row>
      <xdr:rowOff>55880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937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66057</xdr:rowOff>
    </xdr:from>
    <xdr:ext cx="7366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3606800" y="1275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125730</xdr:rowOff>
    </xdr:from>
    <xdr:to>
      <xdr:col>15</xdr:col>
      <xdr:colOff>149225</xdr:colOff>
      <xdr:row>76</xdr:row>
      <xdr:rowOff>55880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048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66057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2717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125730</xdr:rowOff>
    </xdr:from>
    <xdr:to>
      <xdr:col>11</xdr:col>
      <xdr:colOff>60325</xdr:colOff>
      <xdr:row>76</xdr:row>
      <xdr:rowOff>55880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2159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66057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828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133350</xdr:rowOff>
    </xdr:from>
    <xdr:to>
      <xdr:col>6</xdr:col>
      <xdr:colOff>171450</xdr:colOff>
      <xdr:row>76</xdr:row>
      <xdr:rowOff>63500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1270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73677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939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類似団体平均に比べて高い水準になっている。これは人件費及び扶助費が要因である。</a:t>
          </a:r>
        </a:p>
        <a:p>
          <a:r>
            <a:rPr kumimoji="1" lang="ja-JP" altLang="en-US" sz="1200">
              <a:latin typeface="ＭＳ Ｐゴシック" panose="020B0600070205080204" pitchFamily="50" charset="-128"/>
              <a:ea typeface="ＭＳ Ｐゴシック" panose="020B0600070205080204" pitchFamily="50" charset="-128"/>
            </a:rPr>
            <a:t>　人件費については、正規職員の平均年齢が高いことや、保育所や一部の小学校給食業務を直営で行っていることが要因である。今後は給食調理業務の委託を順次行うなど人件費削減に努める。</a:t>
          </a:r>
        </a:p>
        <a:p>
          <a:r>
            <a:rPr kumimoji="1" lang="ja-JP" altLang="en-US" sz="1200">
              <a:latin typeface="ＭＳ Ｐゴシック" panose="020B0600070205080204" pitchFamily="50" charset="-128"/>
              <a:ea typeface="ＭＳ Ｐゴシック" panose="020B0600070205080204" pitchFamily="50" charset="-128"/>
            </a:rPr>
            <a:t>　扶助費については、高齢化率と生活保護率が高いことが主な要因である。扶助費の抑制については、生活困窮者の自立支援事業などを進めて抑制に努める。</a:t>
          </a:r>
        </a:p>
      </xdr:txBody>
    </xdr:sp>
    <xdr:clientData/>
  </xdr:twoCellAnchor>
  <xdr:oneCellAnchor>
    <xdr:from>
      <xdr:col>62</xdr:col>
      <xdr:colOff>6350</xdr:colOff>
      <xdr:row>69</xdr:row>
      <xdr:rowOff>107950</xdr:rowOff>
    </xdr:from>
    <xdr:ext cx="298543" cy="225703"/>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113284</xdr:rowOff>
    </xdr:from>
    <xdr:to>
      <xdr:col>82</xdr:col>
      <xdr:colOff>107950</xdr:colOff>
      <xdr:row>80</xdr:row>
      <xdr:rowOff>122428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800584"/>
          <a:ext cx="0" cy="10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94505</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3810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122428</xdr:rowOff>
    </xdr:from>
    <xdr:to>
      <xdr:col>82</xdr:col>
      <xdr:colOff>196850</xdr:colOff>
      <xdr:row>80</xdr:row>
      <xdr:rowOff>122428</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383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28211</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54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113284</xdr:rowOff>
    </xdr:from>
    <xdr:to>
      <xdr:col>82</xdr:col>
      <xdr:colOff>196850</xdr:colOff>
      <xdr:row>74</xdr:row>
      <xdr:rowOff>113284</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80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170435</xdr:rowOff>
    </xdr:from>
    <xdr:to>
      <xdr:col>82</xdr:col>
      <xdr:colOff>107950</xdr:colOff>
      <xdr:row>78</xdr:row>
      <xdr:rowOff>113285</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337208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17290</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763</xdr:rowOff>
    </xdr:from>
    <xdr:to>
      <xdr:col>82</xdr:col>
      <xdr:colOff>158750</xdr:colOff>
      <xdr:row>77</xdr:row>
      <xdr:rowOff>102363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113285</xdr:rowOff>
    </xdr:from>
    <xdr:to>
      <xdr:col>78</xdr:col>
      <xdr:colOff>69850</xdr:colOff>
      <xdr:row>79</xdr:row>
      <xdr:rowOff>101854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4782800" y="13486385"/>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3048</xdr:rowOff>
    </xdr:from>
    <xdr:to>
      <xdr:col>78</xdr:col>
      <xdr:colOff>120650</xdr:colOff>
      <xdr:row>78</xdr:row>
      <xdr:rowOff>104648</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114825</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3145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10413</xdr:rowOff>
    </xdr:from>
    <xdr:to>
      <xdr:col>73</xdr:col>
      <xdr:colOff>180975</xdr:colOff>
      <xdr:row>79</xdr:row>
      <xdr:rowOff>101854</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3893800" y="13554963"/>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21337</xdr:rowOff>
    </xdr:from>
    <xdr:to>
      <xdr:col>74</xdr:col>
      <xdr:colOff>31750</xdr:colOff>
      <xdr:row>78</xdr:row>
      <xdr:rowOff>122937</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133114</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163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85852</xdr:rowOff>
    </xdr:from>
    <xdr:to>
      <xdr:col>69</xdr:col>
      <xdr:colOff>92075</xdr:colOff>
      <xdr:row>79</xdr:row>
      <xdr:rowOff>10413</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3004800" y="13458952"/>
          <a:ext cx="889000" cy="96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3048</xdr:rowOff>
    </xdr:from>
    <xdr:to>
      <xdr:col>69</xdr:col>
      <xdr:colOff>142875</xdr:colOff>
      <xdr:row>78</xdr:row>
      <xdr:rowOff>104648</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114825</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169926</xdr:rowOff>
    </xdr:from>
    <xdr:to>
      <xdr:col>65</xdr:col>
      <xdr:colOff>53975</xdr:colOff>
      <xdr:row>78</xdr:row>
      <xdr:rowOff>100076</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110253</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119635</xdr:rowOff>
    </xdr:from>
    <xdr:to>
      <xdr:col>82</xdr:col>
      <xdr:colOff>158750</xdr:colOff>
      <xdr:row>78</xdr:row>
      <xdr:rowOff>49785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91712</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62485</xdr:rowOff>
    </xdr:from>
    <xdr:to>
      <xdr:col>78</xdr:col>
      <xdr:colOff>120650</xdr:colOff>
      <xdr:row>78</xdr:row>
      <xdr:rowOff>164085</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435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148862</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3521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51054</xdr:rowOff>
    </xdr:from>
    <xdr:to>
      <xdr:col>74</xdr:col>
      <xdr:colOff>31750</xdr:colOff>
      <xdr:row>79</xdr:row>
      <xdr:rowOff>152654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137431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131063</xdr:rowOff>
    </xdr:from>
    <xdr:to>
      <xdr:col>69</xdr:col>
      <xdr:colOff>142875</xdr:colOff>
      <xdr:row>79</xdr:row>
      <xdr:rowOff>61213</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45990</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35052</xdr:rowOff>
    </xdr:from>
    <xdr:to>
      <xdr:col>65</xdr:col>
      <xdr:colOff>53975</xdr:colOff>
      <xdr:row>78</xdr:row>
      <xdr:rowOff>136652</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121429</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118145</xdr:rowOff>
    </xdr:from>
    <xdr:to>
      <xdr:col>29</xdr:col>
      <xdr:colOff>127000</xdr:colOff>
      <xdr:row>19</xdr:row>
      <xdr:rowOff>114487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880270"/>
          <a:ext cx="0" cy="153939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86564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9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114487</xdr:rowOff>
    </xdr:from>
    <xdr:to>
      <xdr:col>30</xdr:col>
      <xdr:colOff>25400</xdr:colOff>
      <xdr:row>19</xdr:row>
      <xdr:rowOff>114487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96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33072</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23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118145</xdr:rowOff>
    </xdr:from>
    <xdr:to>
      <xdr:col>30</xdr:col>
      <xdr:colOff>25400</xdr:colOff>
      <xdr:row>10</xdr:row>
      <xdr:rowOff>118145</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8802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32713</xdr:rowOff>
    </xdr:from>
    <xdr:to>
      <xdr:col>29</xdr:col>
      <xdr:colOff>127000</xdr:colOff>
      <xdr:row>18</xdr:row>
      <xdr:rowOff>38118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3166438"/>
          <a:ext cx="647700" cy="5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81324</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872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64797</xdr:rowOff>
    </xdr:from>
    <xdr:to>
      <xdr:col>29</xdr:col>
      <xdr:colOff>177800</xdr:colOff>
      <xdr:row>17</xdr:row>
      <xdr:rowOff>166397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270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32713</xdr:rowOff>
    </xdr:from>
    <xdr:to>
      <xdr:col>26</xdr:col>
      <xdr:colOff>50800</xdr:colOff>
      <xdr:row>18</xdr:row>
      <xdr:rowOff>68277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66438"/>
          <a:ext cx="698500" cy="35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88751</xdr:rowOff>
    </xdr:from>
    <xdr:to>
      <xdr:col>26</xdr:col>
      <xdr:colOff>101600</xdr:colOff>
      <xdr:row>18</xdr:row>
      <xdr:rowOff>18901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510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29078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9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68277</xdr:rowOff>
    </xdr:from>
    <xdr:to>
      <xdr:col>22</xdr:col>
      <xdr:colOff>114300</xdr:colOff>
      <xdr:row>18</xdr:row>
      <xdr:rowOff>68849</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02002"/>
          <a:ext cx="698500" cy="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117424</xdr:rowOff>
    </xdr:from>
    <xdr:to>
      <xdr:col>22</xdr:col>
      <xdr:colOff>165100</xdr:colOff>
      <xdr:row>18</xdr:row>
      <xdr:rowOff>47574</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796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57751</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48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68849</xdr:rowOff>
    </xdr:from>
    <xdr:to>
      <xdr:col>18</xdr:col>
      <xdr:colOff>177800</xdr:colOff>
      <xdr:row>18</xdr:row>
      <xdr:rowOff>74498</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02574"/>
          <a:ext cx="698500" cy="5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133002</xdr:rowOff>
    </xdr:from>
    <xdr:to>
      <xdr:col>19</xdr:col>
      <xdr:colOff>38100</xdr:colOff>
      <xdr:row>18</xdr:row>
      <xdr:rowOff>63152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5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73329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141737</xdr:rowOff>
    </xdr:from>
    <xdr:to>
      <xdr:col>15</xdr:col>
      <xdr:colOff>101600</xdr:colOff>
      <xdr:row>18</xdr:row>
      <xdr:rowOff>71887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4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82064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158768</xdr:rowOff>
    </xdr:from>
    <xdr:to>
      <xdr:col>29</xdr:col>
      <xdr:colOff>177800</xdr:colOff>
      <xdr:row>18</xdr:row>
      <xdr:rowOff>88918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210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130845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09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153363</xdr:rowOff>
    </xdr:from>
    <xdr:to>
      <xdr:col>26</xdr:col>
      <xdr:colOff>101600</xdr:colOff>
      <xdr:row>18</xdr:row>
      <xdr:rowOff>83513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15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68291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202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17477</xdr:rowOff>
    </xdr:from>
    <xdr:to>
      <xdr:col>22</xdr:col>
      <xdr:colOff>165100</xdr:colOff>
      <xdr:row>18</xdr:row>
      <xdr:rowOff>119077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51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103854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237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18049</xdr:rowOff>
    </xdr:from>
    <xdr:to>
      <xdr:col>19</xdr:col>
      <xdr:colOff>38100</xdr:colOff>
      <xdr:row>18</xdr:row>
      <xdr:rowOff>119649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51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104426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238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23698</xdr:rowOff>
    </xdr:from>
    <xdr:to>
      <xdr:col>15</xdr:col>
      <xdr:colOff>101600</xdr:colOff>
      <xdr:row>18</xdr:row>
      <xdr:rowOff>125298</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57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110075</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2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103748</xdr:rowOff>
    </xdr:from>
    <xdr:to>
      <xdr:col>29</xdr:col>
      <xdr:colOff>127000</xdr:colOff>
      <xdr:row>38</xdr:row>
      <xdr:rowOff>95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028298"/>
          <a:ext cx="0" cy="14393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315072</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39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95</xdr:rowOff>
    </xdr:from>
    <xdr:to>
      <xdr:col>30</xdr:col>
      <xdr:colOff>25400</xdr:colOff>
      <xdr:row>38</xdr:row>
      <xdr:rowOff>95</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676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18675</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71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103748</xdr:rowOff>
    </xdr:from>
    <xdr:to>
      <xdr:col>30</xdr:col>
      <xdr:colOff>25400</xdr:colOff>
      <xdr:row>33</xdr:row>
      <xdr:rowOff>103748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0282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58453</xdr:rowOff>
    </xdr:from>
    <xdr:to>
      <xdr:col>29</xdr:col>
      <xdr:colOff>127000</xdr:colOff>
      <xdr:row>36</xdr:row>
      <xdr:rowOff>70960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003800" y="7011703"/>
          <a:ext cx="647700" cy="12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79077</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68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234000</xdr:rowOff>
    </xdr:from>
    <xdr:to>
      <xdr:col>29</xdr:col>
      <xdr:colOff>177800</xdr:colOff>
      <xdr:row>35</xdr:row>
      <xdr:rowOff>335600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58453</xdr:rowOff>
    </xdr:from>
    <xdr:to>
      <xdr:col>26</xdr:col>
      <xdr:colOff>50800</xdr:colOff>
      <xdr:row>36</xdr:row>
      <xdr:rowOff>109920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7011703"/>
          <a:ext cx="698500" cy="51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238768</xdr:rowOff>
    </xdr:from>
    <xdr:to>
      <xdr:col>26</xdr:col>
      <xdr:colOff>101600</xdr:colOff>
      <xdr:row>35</xdr:row>
      <xdr:rowOff>340368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7645</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6179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109920</xdr:rowOff>
    </xdr:from>
    <xdr:to>
      <xdr:col>22</xdr:col>
      <xdr:colOff>114300</xdr:colOff>
      <xdr:row>36</xdr:row>
      <xdr:rowOff>128110</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7063170"/>
          <a:ext cx="698500" cy="181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247650</xdr:rowOff>
    </xdr:from>
    <xdr:to>
      <xdr:col>22</xdr:col>
      <xdr:colOff>165100</xdr:colOff>
      <xdr:row>36</xdr:row>
      <xdr:rowOff>6350</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109953</xdr:rowOff>
    </xdr:from>
    <xdr:to>
      <xdr:col>18</xdr:col>
      <xdr:colOff>177800</xdr:colOff>
      <xdr:row>36</xdr:row>
      <xdr:rowOff>128110</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a:off x="2908300" y="7063203"/>
          <a:ext cx="698500" cy="181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253136</xdr:rowOff>
    </xdr:from>
    <xdr:to>
      <xdr:col>19</xdr:col>
      <xdr:colOff>38100</xdr:colOff>
      <xdr:row>36</xdr:row>
      <xdr:rowOff>11836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22013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234391</xdr:rowOff>
    </xdr:from>
    <xdr:to>
      <xdr:col>15</xdr:col>
      <xdr:colOff>101600</xdr:colOff>
      <xdr:row>35</xdr:row>
      <xdr:rowOff>335991</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3268</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20160</xdr:rowOff>
    </xdr:from>
    <xdr:to>
      <xdr:col>29</xdr:col>
      <xdr:colOff>177800</xdr:colOff>
      <xdr:row>36</xdr:row>
      <xdr:rowOff>121760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973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335137</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945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7653</xdr:rowOff>
    </xdr:from>
    <xdr:to>
      <xdr:col>26</xdr:col>
      <xdr:colOff>101600</xdr:colOff>
      <xdr:row>36</xdr:row>
      <xdr:rowOff>109253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960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94030</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0472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59120</xdr:rowOff>
    </xdr:from>
    <xdr:to>
      <xdr:col>22</xdr:col>
      <xdr:colOff>165100</xdr:colOff>
      <xdr:row>36</xdr:row>
      <xdr:rowOff>160720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012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145497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09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77310</xdr:rowOff>
    </xdr:from>
    <xdr:to>
      <xdr:col>19</xdr:col>
      <xdr:colOff>38100</xdr:colOff>
      <xdr:row>37</xdr:row>
      <xdr:rowOff>7460</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030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163687</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11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59153</xdr:rowOff>
    </xdr:from>
    <xdr:to>
      <xdr:col>15</xdr:col>
      <xdr:colOff>101600</xdr:colOff>
      <xdr:row>36</xdr:row>
      <xdr:rowOff>160753</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012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145530</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098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74,948
73,640
10.23
38,105,882
35,703,524
2,119,557
16,549,111
21,462,919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122803</xdr:rowOff>
    </xdr:from>
    <xdr:to>
      <xdr:col>24</xdr:col>
      <xdr:colOff>62865</xdr:colOff>
      <xdr:row>38</xdr:row>
      <xdr:rowOff>143091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66303"/>
          <a:ext cx="1270" cy="1391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146918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62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143091</xdr:rowOff>
    </xdr:from>
    <xdr:to>
      <xdr:col>24</xdr:col>
      <xdr:colOff>152400</xdr:colOff>
      <xdr:row>38</xdr:row>
      <xdr:rowOff>143091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5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69480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1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122803</xdr:rowOff>
    </xdr:from>
    <xdr:to>
      <xdr:col>24</xdr:col>
      <xdr:colOff>152400</xdr:colOff>
      <xdr:row>30</xdr:row>
      <xdr:rowOff>122803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6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77940</xdr:rowOff>
    </xdr:from>
    <xdr:to>
      <xdr:col>24</xdr:col>
      <xdr:colOff>63500</xdr:colOff>
      <xdr:row>36</xdr:row>
      <xdr:rowOff>112935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50140"/>
          <a:ext cx="838200" cy="3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9701</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81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31274</xdr:rowOff>
    </xdr:from>
    <xdr:to>
      <xdr:col>24</xdr:col>
      <xdr:colOff>114300</xdr:colOff>
      <xdr:row>36</xdr:row>
      <xdr:rowOff>132874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112935</xdr:rowOff>
    </xdr:from>
    <xdr:to>
      <xdr:col>19</xdr:col>
      <xdr:colOff>177800</xdr:colOff>
      <xdr:row>36</xdr:row>
      <xdr:rowOff>154521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85135"/>
          <a:ext cx="889000" cy="4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63868</xdr:rowOff>
    </xdr:from>
    <xdr:to>
      <xdr:col>20</xdr:col>
      <xdr:colOff>38100</xdr:colOff>
      <xdr:row>36</xdr:row>
      <xdr:rowOff>165468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156595</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144025</xdr:rowOff>
    </xdr:from>
    <xdr:to>
      <xdr:col>15</xdr:col>
      <xdr:colOff>50800</xdr:colOff>
      <xdr:row>36</xdr:row>
      <xdr:rowOff>154521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316225"/>
          <a:ext cx="889000" cy="10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169786</xdr:rowOff>
    </xdr:from>
    <xdr:to>
      <xdr:col>15</xdr:col>
      <xdr:colOff>101600</xdr:colOff>
      <xdr:row>37</xdr:row>
      <xdr:rowOff>99936</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91063</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144025</xdr:rowOff>
    </xdr:from>
    <xdr:to>
      <xdr:col>10</xdr:col>
      <xdr:colOff>114300</xdr:colOff>
      <xdr:row>36</xdr:row>
      <xdr:rowOff>158217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16225"/>
          <a:ext cx="889000" cy="1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9938</xdr:rowOff>
    </xdr:from>
    <xdr:to>
      <xdr:col>10</xdr:col>
      <xdr:colOff>165100</xdr:colOff>
      <xdr:row>37</xdr:row>
      <xdr:rowOff>111538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102665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6680</xdr:rowOff>
    </xdr:from>
    <xdr:to>
      <xdr:col>6</xdr:col>
      <xdr:colOff>38100</xdr:colOff>
      <xdr:row>37</xdr:row>
      <xdr:rowOff>108280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99407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27140</xdr:rowOff>
    </xdr:from>
    <xdr:to>
      <xdr:col>24</xdr:col>
      <xdr:colOff>114300</xdr:colOff>
      <xdr:row>36</xdr:row>
      <xdr:rowOff>128740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9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50017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05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62135</xdr:rowOff>
    </xdr:from>
    <xdr:to>
      <xdr:col>20</xdr:col>
      <xdr:colOff>38100</xdr:colOff>
      <xdr:row>36</xdr:row>
      <xdr:rowOff>163735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3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8812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0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103721</xdr:rowOff>
    </xdr:from>
    <xdr:to>
      <xdr:col>15</xdr:col>
      <xdr:colOff>101600</xdr:colOff>
      <xdr:row>37</xdr:row>
      <xdr:rowOff>33871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7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50398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93225</xdr:rowOff>
    </xdr:from>
    <xdr:to>
      <xdr:col>10</xdr:col>
      <xdr:colOff>165100</xdr:colOff>
      <xdr:row>37</xdr:row>
      <xdr:rowOff>23375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6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39902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4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107417</xdr:rowOff>
    </xdr:from>
    <xdr:to>
      <xdr:col>6</xdr:col>
      <xdr:colOff>38100</xdr:colOff>
      <xdr:row>37</xdr:row>
      <xdr:rowOff>37567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79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54094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5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138290</xdr:rowOff>
    </xdr:from>
    <xdr:to>
      <xdr:col>24</xdr:col>
      <xdr:colOff>62865</xdr:colOff>
      <xdr:row>58</xdr:row>
      <xdr:rowOff>46749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0790"/>
          <a:ext cx="1270" cy="1280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50576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99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46749</xdr:rowOff>
    </xdr:from>
    <xdr:to>
      <xdr:col>24</xdr:col>
      <xdr:colOff>152400</xdr:colOff>
      <xdr:row>58</xdr:row>
      <xdr:rowOff>46749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84967</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86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138290</xdr:rowOff>
    </xdr:from>
    <xdr:to>
      <xdr:col>24</xdr:col>
      <xdr:colOff>152400</xdr:colOff>
      <xdr:row>50</xdr:row>
      <xdr:rowOff>138290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0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84036</xdr:rowOff>
    </xdr:from>
    <xdr:to>
      <xdr:col>24</xdr:col>
      <xdr:colOff>63500</xdr:colOff>
      <xdr:row>57</xdr:row>
      <xdr:rowOff>40157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85236"/>
          <a:ext cx="838200" cy="12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31272</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2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52845</xdr:rowOff>
    </xdr:from>
    <xdr:to>
      <xdr:col>24</xdr:col>
      <xdr:colOff>114300</xdr:colOff>
      <xdr:row>56</xdr:row>
      <xdr:rowOff>154445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40157</xdr:rowOff>
    </xdr:from>
    <xdr:to>
      <xdr:col>19</xdr:col>
      <xdr:colOff>177800</xdr:colOff>
      <xdr:row>57</xdr:row>
      <xdr:rowOff>168618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12807"/>
          <a:ext cx="889000" cy="128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136207</xdr:rowOff>
    </xdr:from>
    <xdr:to>
      <xdr:col>20</xdr:col>
      <xdr:colOff>38100</xdr:colOff>
      <xdr:row>57</xdr:row>
      <xdr:rowOff>66357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82884</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51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168618</xdr:rowOff>
    </xdr:from>
    <xdr:to>
      <xdr:col>15</xdr:col>
      <xdr:colOff>50800</xdr:colOff>
      <xdr:row>58</xdr:row>
      <xdr:rowOff>40983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41268"/>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25883</xdr:rowOff>
    </xdr:from>
    <xdr:to>
      <xdr:col>15</xdr:col>
      <xdr:colOff>101600</xdr:colOff>
      <xdr:row>57</xdr:row>
      <xdr:rowOff>127483</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144010</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40563</xdr:rowOff>
    </xdr:from>
    <xdr:to>
      <xdr:col>10</xdr:col>
      <xdr:colOff>114300</xdr:colOff>
      <xdr:row>58</xdr:row>
      <xdr:rowOff>40983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9984663"/>
          <a:ext cx="889000" cy="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63805</xdr:rowOff>
    </xdr:from>
    <xdr:to>
      <xdr:col>10</xdr:col>
      <xdr:colOff>165100</xdr:colOff>
      <xdr:row>57</xdr:row>
      <xdr:rowOff>165405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36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10482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1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77394</xdr:rowOff>
    </xdr:from>
    <xdr:to>
      <xdr:col>6</xdr:col>
      <xdr:colOff>38100</xdr:colOff>
      <xdr:row>58</xdr:row>
      <xdr:rowOff>7544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50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24071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2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33236</xdr:rowOff>
    </xdr:from>
    <xdr:to>
      <xdr:col>24</xdr:col>
      <xdr:colOff>114300</xdr:colOff>
      <xdr:row>56</xdr:row>
      <xdr:rowOff>134836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3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56113</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8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160807</xdr:rowOff>
    </xdr:from>
    <xdr:to>
      <xdr:col>20</xdr:col>
      <xdr:colOff>38100</xdr:colOff>
      <xdr:row>57</xdr:row>
      <xdr:rowOff>90957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6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82084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85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117818</xdr:rowOff>
    </xdr:from>
    <xdr:to>
      <xdr:col>15</xdr:col>
      <xdr:colOff>101600</xdr:colOff>
      <xdr:row>58</xdr:row>
      <xdr:rowOff>47968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9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39095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8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161633</xdr:rowOff>
    </xdr:from>
    <xdr:to>
      <xdr:col>10</xdr:col>
      <xdr:colOff>165100</xdr:colOff>
      <xdr:row>58</xdr:row>
      <xdr:rowOff>91783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3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82910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027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161213</xdr:rowOff>
    </xdr:from>
    <xdr:to>
      <xdr:col>6</xdr:col>
      <xdr:colOff>38100</xdr:colOff>
      <xdr:row>58</xdr:row>
      <xdr:rowOff>91363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3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82490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26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59069</xdr:rowOff>
    </xdr:from>
    <xdr:to>
      <xdr:col>24</xdr:col>
      <xdr:colOff>62865</xdr:colOff>
      <xdr:row>79</xdr:row>
      <xdr:rowOff>83530</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232019"/>
          <a:ext cx="1270" cy="1396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87357</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631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83530</xdr:rowOff>
    </xdr:from>
    <xdr:to>
      <xdr:col>24</xdr:col>
      <xdr:colOff>152400</xdr:colOff>
      <xdr:row>79</xdr:row>
      <xdr:rowOff>83530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628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5746</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007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59069</xdr:rowOff>
    </xdr:from>
    <xdr:to>
      <xdr:col>24</xdr:col>
      <xdr:colOff>152400</xdr:colOff>
      <xdr:row>71</xdr:row>
      <xdr:rowOff>59069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232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78761</xdr:rowOff>
    </xdr:from>
    <xdr:to>
      <xdr:col>24</xdr:col>
      <xdr:colOff>63500</xdr:colOff>
      <xdr:row>79</xdr:row>
      <xdr:rowOff>87906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623311"/>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100837</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3024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77960</xdr:rowOff>
    </xdr:from>
    <xdr:to>
      <xdr:col>24</xdr:col>
      <xdr:colOff>114300</xdr:colOff>
      <xdr:row>79</xdr:row>
      <xdr:rowOff>8110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45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87874</xdr:rowOff>
    </xdr:from>
    <xdr:to>
      <xdr:col>19</xdr:col>
      <xdr:colOff>177800</xdr:colOff>
      <xdr:row>79</xdr:row>
      <xdr:rowOff>87906</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632424"/>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74988</xdr:rowOff>
    </xdr:from>
    <xdr:to>
      <xdr:col>20</xdr:col>
      <xdr:colOff>38100</xdr:colOff>
      <xdr:row>79</xdr:row>
      <xdr:rowOff>5138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448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21665</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223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85750</xdr:rowOff>
    </xdr:from>
    <xdr:to>
      <xdr:col>15</xdr:col>
      <xdr:colOff>50800</xdr:colOff>
      <xdr:row>79</xdr:row>
      <xdr:rowOff>87874</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630300"/>
          <a:ext cx="889000" cy="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98730</xdr:rowOff>
    </xdr:from>
    <xdr:to>
      <xdr:col>15</xdr:col>
      <xdr:colOff>101600</xdr:colOff>
      <xdr:row>79</xdr:row>
      <xdr:rowOff>28880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471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45407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24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81473</xdr:rowOff>
    </xdr:from>
    <xdr:to>
      <xdr:col>10</xdr:col>
      <xdr:colOff>114300</xdr:colOff>
      <xdr:row>79</xdr:row>
      <xdr:rowOff>85750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626023"/>
          <a:ext cx="889000" cy="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97881</xdr:rowOff>
    </xdr:from>
    <xdr:to>
      <xdr:col>10</xdr:col>
      <xdr:colOff>165100</xdr:colOff>
      <xdr:row>79</xdr:row>
      <xdr:rowOff>28031</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470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44558</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2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93374</xdr:rowOff>
    </xdr:from>
    <xdr:to>
      <xdr:col>6</xdr:col>
      <xdr:colOff>38100</xdr:colOff>
      <xdr:row>79</xdr:row>
      <xdr:rowOff>23524</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46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40051</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24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27961</xdr:rowOff>
    </xdr:from>
    <xdr:to>
      <xdr:col>24</xdr:col>
      <xdr:colOff>114300</xdr:colOff>
      <xdr:row>79</xdr:row>
      <xdr:rowOff>129561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572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114338</xdr:rowOff>
    </xdr:from>
    <xdr:ext cx="378565"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87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37106</xdr:rowOff>
    </xdr:from>
    <xdr:to>
      <xdr:col>20</xdr:col>
      <xdr:colOff>38100</xdr:colOff>
      <xdr:row>79</xdr:row>
      <xdr:rowOff>138706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8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129833</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608017" y="136743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79</xdr:row>
      <xdr:rowOff>37074</xdr:rowOff>
    </xdr:from>
    <xdr:to>
      <xdr:col>15</xdr:col>
      <xdr:colOff>101600</xdr:colOff>
      <xdr:row>79</xdr:row>
      <xdr:rowOff>138674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581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129801</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719017" y="136743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79</xdr:row>
      <xdr:rowOff>34950</xdr:rowOff>
    </xdr:from>
    <xdr:to>
      <xdr:col>10</xdr:col>
      <xdr:colOff>165100</xdr:colOff>
      <xdr:row>79</xdr:row>
      <xdr:rowOff>136550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127677</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830017" y="136722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30673</xdr:rowOff>
    </xdr:from>
    <xdr:to>
      <xdr:col>6</xdr:col>
      <xdr:colOff>38100</xdr:colOff>
      <xdr:row>79</xdr:row>
      <xdr:rowOff>132273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7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123400</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6679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139649</xdr:rowOff>
    </xdr:from>
    <xdr:to>
      <xdr:col>24</xdr:col>
      <xdr:colOff>62865</xdr:colOff>
      <xdr:row>99</xdr:row>
      <xdr:rowOff>74955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98699"/>
          <a:ext cx="1270" cy="1649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78782</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52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74955</xdr:rowOff>
    </xdr:from>
    <xdr:to>
      <xdr:col>24</xdr:col>
      <xdr:colOff>152400</xdr:colOff>
      <xdr:row>99</xdr:row>
      <xdr:rowOff>74955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4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86326</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73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139649</xdr:rowOff>
    </xdr:from>
    <xdr:to>
      <xdr:col>24</xdr:col>
      <xdr:colOff>152400</xdr:colOff>
      <xdr:row>89</xdr:row>
      <xdr:rowOff>139649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98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62624</xdr:rowOff>
    </xdr:from>
    <xdr:to>
      <xdr:col>24</xdr:col>
      <xdr:colOff>63500</xdr:colOff>
      <xdr:row>95</xdr:row>
      <xdr:rowOff>24321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007474"/>
          <a:ext cx="838200" cy="30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22534</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817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44107</xdr:rowOff>
    </xdr:from>
    <xdr:to>
      <xdr:col>24</xdr:col>
      <xdr:colOff>114300</xdr:colOff>
      <xdr:row>96</xdr:row>
      <xdr:rowOff>145707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50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966</xdr:rowOff>
    </xdr:from>
    <xdr:to>
      <xdr:col>19</xdr:col>
      <xdr:colOff>177800</xdr:colOff>
      <xdr:row>95</xdr:row>
      <xdr:rowOff>24321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288716"/>
          <a:ext cx="889000" cy="2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31065</xdr:rowOff>
    </xdr:from>
    <xdr:to>
      <xdr:col>20</xdr:col>
      <xdr:colOff>38100</xdr:colOff>
      <xdr:row>98</xdr:row>
      <xdr:rowOff>132665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33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123792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925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966</xdr:rowOff>
    </xdr:from>
    <xdr:to>
      <xdr:col>15</xdr:col>
      <xdr:colOff>50800</xdr:colOff>
      <xdr:row>95</xdr:row>
      <xdr:rowOff>22186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288716"/>
          <a:ext cx="889000" cy="2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90336</xdr:rowOff>
    </xdr:from>
    <xdr:to>
      <xdr:col>15</xdr:col>
      <xdr:colOff>101600</xdr:colOff>
      <xdr:row>99</xdr:row>
      <xdr:rowOff>20486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92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11613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98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22186</xdr:rowOff>
    </xdr:from>
    <xdr:to>
      <xdr:col>10</xdr:col>
      <xdr:colOff>114300</xdr:colOff>
      <xdr:row>95</xdr:row>
      <xdr:rowOff>60643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309936"/>
          <a:ext cx="889000" cy="3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153085</xdr:rowOff>
    </xdr:from>
    <xdr:to>
      <xdr:col>10</xdr:col>
      <xdr:colOff>165100</xdr:colOff>
      <xdr:row>99</xdr:row>
      <xdr:rowOff>83235</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95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74362</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7047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150774</xdr:rowOff>
    </xdr:from>
    <xdr:to>
      <xdr:col>6</xdr:col>
      <xdr:colOff>38100</xdr:colOff>
      <xdr:row>99</xdr:row>
      <xdr:rowOff>80924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5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72051</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45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11824</xdr:rowOff>
    </xdr:from>
    <xdr:to>
      <xdr:col>24</xdr:col>
      <xdr:colOff>114300</xdr:colOff>
      <xdr:row>93</xdr:row>
      <xdr:rowOff>113424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5956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34701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808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144971</xdr:rowOff>
    </xdr:from>
    <xdr:to>
      <xdr:col>20</xdr:col>
      <xdr:colOff>38100</xdr:colOff>
      <xdr:row>95</xdr:row>
      <xdr:rowOff>75121</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6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91648</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3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121616</xdr:rowOff>
    </xdr:from>
    <xdr:to>
      <xdr:col>15</xdr:col>
      <xdr:colOff>101600</xdr:colOff>
      <xdr:row>95</xdr:row>
      <xdr:rowOff>51766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23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68293</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013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142836</xdr:rowOff>
    </xdr:from>
    <xdr:to>
      <xdr:col>10</xdr:col>
      <xdr:colOff>165100</xdr:colOff>
      <xdr:row>95</xdr:row>
      <xdr:rowOff>72986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25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89513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034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9843</xdr:rowOff>
    </xdr:from>
    <xdr:to>
      <xdr:col>6</xdr:col>
      <xdr:colOff>38100</xdr:colOff>
      <xdr:row>95</xdr:row>
      <xdr:rowOff>111443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29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127970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072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36667</xdr:rowOff>
    </xdr:from>
    <xdr:to>
      <xdr:col>54</xdr:col>
      <xdr:colOff>189865</xdr:colOff>
      <xdr:row>38</xdr:row>
      <xdr:rowOff>95645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351617"/>
          <a:ext cx="1270" cy="1259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99472</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61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95645</xdr:rowOff>
    </xdr:from>
    <xdr:to>
      <xdr:col>55</xdr:col>
      <xdr:colOff>88900</xdr:colOff>
      <xdr:row>38</xdr:row>
      <xdr:rowOff>95645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610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154794</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12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36667</xdr:rowOff>
    </xdr:from>
    <xdr:to>
      <xdr:col>55</xdr:col>
      <xdr:colOff>88900</xdr:colOff>
      <xdr:row>31</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351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60713</xdr:rowOff>
    </xdr:from>
    <xdr:to>
      <xdr:col>55</xdr:col>
      <xdr:colOff>0</xdr:colOff>
      <xdr:row>36</xdr:row>
      <xdr:rowOff>88091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204213"/>
          <a:ext cx="838200" cy="105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21578</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0223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170151</xdr:rowOff>
    </xdr:from>
    <xdr:to>
      <xdr:col>55</xdr:col>
      <xdr:colOff>50800</xdr:colOff>
      <xdr:row>36</xdr:row>
      <xdr:rowOff>100301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170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60713</xdr:rowOff>
    </xdr:from>
    <xdr:to>
      <xdr:col>50</xdr:col>
      <xdr:colOff>114300</xdr:colOff>
      <xdr:row>37</xdr:row>
      <xdr:rowOff>19838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204213"/>
          <a:ext cx="889000" cy="115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29</xdr:row>
      <xdr:rowOff>80083</xdr:rowOff>
    </xdr:from>
    <xdr:to>
      <xdr:col>50</xdr:col>
      <xdr:colOff>165100</xdr:colOff>
      <xdr:row>30</xdr:row>
      <xdr:rowOff>10233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0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28</xdr:row>
      <xdr:rowOff>26760</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4827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19838</xdr:rowOff>
    </xdr:from>
    <xdr:to>
      <xdr:col>45</xdr:col>
      <xdr:colOff>177800</xdr:colOff>
      <xdr:row>37</xdr:row>
      <xdr:rowOff>31061</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363488"/>
          <a:ext cx="889000" cy="1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82412</xdr:rowOff>
    </xdr:from>
    <xdr:to>
      <xdr:col>46</xdr:col>
      <xdr:colOff>38100</xdr:colOff>
      <xdr:row>37</xdr:row>
      <xdr:rowOff>12562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25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29089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2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31061</xdr:rowOff>
    </xdr:from>
    <xdr:to>
      <xdr:col>41</xdr:col>
      <xdr:colOff>50800</xdr:colOff>
      <xdr:row>37</xdr:row>
      <xdr:rowOff>35110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374711"/>
          <a:ext cx="889000" cy="4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126619</xdr:rowOff>
    </xdr:from>
    <xdr:to>
      <xdr:col>41</xdr:col>
      <xdr:colOff>101600</xdr:colOff>
      <xdr:row>37</xdr:row>
      <xdr:rowOff>56769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29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73296</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074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134805</xdr:rowOff>
    </xdr:from>
    <xdr:to>
      <xdr:col>36</xdr:col>
      <xdr:colOff>165100</xdr:colOff>
      <xdr:row>37</xdr:row>
      <xdr:rowOff>64955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07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81482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08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37291</xdr:rowOff>
    </xdr:from>
    <xdr:to>
      <xdr:col>55</xdr:col>
      <xdr:colOff>50800</xdr:colOff>
      <xdr:row>36</xdr:row>
      <xdr:rowOff>138891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20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15718</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18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9913</xdr:rowOff>
    </xdr:from>
    <xdr:to>
      <xdr:col>50</xdr:col>
      <xdr:colOff>165100</xdr:colOff>
      <xdr:row>30</xdr:row>
      <xdr:rowOff>111513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15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30</xdr:row>
      <xdr:rowOff>102640</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24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140488</xdr:rowOff>
    </xdr:from>
    <xdr:to>
      <xdr:col>46</xdr:col>
      <xdr:colOff>38100</xdr:colOff>
      <xdr:row>37</xdr:row>
      <xdr:rowOff>70638</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1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61765</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0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151711</xdr:rowOff>
    </xdr:from>
    <xdr:to>
      <xdr:col>41</xdr:col>
      <xdr:colOff>101600</xdr:colOff>
      <xdr:row>37</xdr:row>
      <xdr:rowOff>81861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32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72988</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41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155760</xdr:rowOff>
    </xdr:from>
    <xdr:to>
      <xdr:col>36</xdr:col>
      <xdr:colOff>165100</xdr:colOff>
      <xdr:row>37</xdr:row>
      <xdr:rowOff>85910</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3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77037</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420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137512</xdr:rowOff>
    </xdr:from>
    <xdr:to>
      <xdr:col>54</xdr:col>
      <xdr:colOff>189865</xdr:colOff>
      <xdr:row>59</xdr:row>
      <xdr:rowOff>42632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10012"/>
          <a:ext cx="1270" cy="1448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46459</xdr:rowOff>
    </xdr:from>
    <xdr:ext cx="469744"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162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42632</xdr:rowOff>
    </xdr:from>
    <xdr:to>
      <xdr:col>55</xdr:col>
      <xdr:colOff>88900</xdr:colOff>
      <xdr:row>59</xdr:row>
      <xdr:rowOff>42632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158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84189</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485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137512</xdr:rowOff>
    </xdr:from>
    <xdr:to>
      <xdr:col>55</xdr:col>
      <xdr:colOff>88900</xdr:colOff>
      <xdr:row>50</xdr:row>
      <xdr:rowOff>137512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10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939</xdr:rowOff>
    </xdr:from>
    <xdr:to>
      <xdr:col>55</xdr:col>
      <xdr:colOff>0</xdr:colOff>
      <xdr:row>57</xdr:row>
      <xdr:rowOff>65100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430689"/>
          <a:ext cx="838200" cy="407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85162</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514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62285</xdr:rowOff>
    </xdr:from>
    <xdr:to>
      <xdr:col>55</xdr:col>
      <xdr:colOff>50800</xdr:colOff>
      <xdr:row>56</xdr:row>
      <xdr:rowOff>163885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66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939</xdr:rowOff>
    </xdr:from>
    <xdr:to>
      <xdr:col>50</xdr:col>
      <xdr:colOff>114300</xdr:colOff>
      <xdr:row>57</xdr:row>
      <xdr:rowOff>31485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430689"/>
          <a:ext cx="889000" cy="37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67314</xdr:rowOff>
    </xdr:from>
    <xdr:to>
      <xdr:col>50</xdr:col>
      <xdr:colOff>165100</xdr:colOff>
      <xdr:row>56</xdr:row>
      <xdr:rowOff>168914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6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160041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761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31485</xdr:rowOff>
    </xdr:from>
    <xdr:to>
      <xdr:col>45</xdr:col>
      <xdr:colOff>177800</xdr:colOff>
      <xdr:row>57</xdr:row>
      <xdr:rowOff>92935</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7861300" y="9804135"/>
          <a:ext cx="889000" cy="6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66170</xdr:rowOff>
    </xdr:from>
    <xdr:to>
      <xdr:col>46</xdr:col>
      <xdr:colOff>38100</xdr:colOff>
      <xdr:row>56</xdr:row>
      <xdr:rowOff>167770</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66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12847</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442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90965</xdr:rowOff>
    </xdr:from>
    <xdr:to>
      <xdr:col>41</xdr:col>
      <xdr:colOff>50800</xdr:colOff>
      <xdr:row>57</xdr:row>
      <xdr:rowOff>92935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863615"/>
          <a:ext cx="889000" cy="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105947</xdr:rowOff>
    </xdr:from>
    <xdr:to>
      <xdr:col>41</xdr:col>
      <xdr:colOff>101600</xdr:colOff>
      <xdr:row>57</xdr:row>
      <xdr:rowOff>36097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70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52624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48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41873</xdr:rowOff>
    </xdr:from>
    <xdr:to>
      <xdr:col>36</xdr:col>
      <xdr:colOff>165100</xdr:colOff>
      <xdr:row>56</xdr:row>
      <xdr:rowOff>143473</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64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160000</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418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14300</xdr:rowOff>
    </xdr:from>
    <xdr:to>
      <xdr:col>55</xdr:col>
      <xdr:colOff>50800</xdr:colOff>
      <xdr:row>57</xdr:row>
      <xdr:rowOff>115900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7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164177</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76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121589</xdr:rowOff>
    </xdr:from>
    <xdr:to>
      <xdr:col>50</xdr:col>
      <xdr:colOff>165100</xdr:colOff>
      <xdr:row>55</xdr:row>
      <xdr:rowOff>51739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37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68266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915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152135</xdr:rowOff>
    </xdr:from>
    <xdr:to>
      <xdr:col>46</xdr:col>
      <xdr:colOff>38100</xdr:colOff>
      <xdr:row>57</xdr:row>
      <xdr:rowOff>82285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75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73412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84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42135</xdr:rowOff>
    </xdr:from>
    <xdr:to>
      <xdr:col>41</xdr:col>
      <xdr:colOff>101600</xdr:colOff>
      <xdr:row>57</xdr:row>
      <xdr:rowOff>143735</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81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134862</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907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40165</xdr:rowOff>
    </xdr:from>
    <xdr:to>
      <xdr:col>36</xdr:col>
      <xdr:colOff>165100</xdr:colOff>
      <xdr:row>57</xdr:row>
      <xdr:rowOff>141765</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8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132892</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905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普通建設事業費 （ うち新規整備　）グラフ枠">
          <a:extLst>
            <a:ext uri="{FF2B5EF4-FFF2-40B4-BE49-F238E27FC236}">
              <a16:creationId xmlns:a16="http://schemas.microsoft.com/office/drawing/2014/main" id="{00000000-0008-0000-06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160922</xdr:rowOff>
    </xdr:from>
    <xdr:to>
      <xdr:col>54</xdr:col>
      <xdr:colOff>189865</xdr:colOff>
      <xdr:row>79</xdr:row>
      <xdr:rowOff>44450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10475595" y="12162422"/>
          <a:ext cx="1270" cy="1426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7" name="普通建設事業費 （ うち新規整備　）最小値テキスト">
          <a:extLst>
            <a:ext uri="{FF2B5EF4-FFF2-40B4-BE49-F238E27FC236}">
              <a16:creationId xmlns:a16="http://schemas.microsoft.com/office/drawing/2014/main" id="{00000000-0008-0000-0600-000097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107599</xdr:rowOff>
    </xdr:from>
    <xdr:ext cx="534377" cy="259045"/>
    <xdr:sp macro="" textlink="">
      <xdr:nvSpPr>
        <xdr:cNvPr id="409" name="普通建設事業費 （ うち新規整備　）最大値テキスト">
          <a:extLst>
            <a:ext uri="{FF2B5EF4-FFF2-40B4-BE49-F238E27FC236}">
              <a16:creationId xmlns:a16="http://schemas.microsoft.com/office/drawing/2014/main" id="{00000000-0008-0000-0600-000099010000}"/>
            </a:ext>
          </a:extLst>
        </xdr:cNvPr>
        <xdr:cNvSpPr txBox="1"/>
      </xdr:nvSpPr>
      <xdr:spPr>
        <a:xfrm>
          <a:off x="10528300" y="11937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160922</xdr:rowOff>
    </xdr:from>
    <xdr:to>
      <xdr:col>55</xdr:col>
      <xdr:colOff>88900</xdr:colOff>
      <xdr:row>70</xdr:row>
      <xdr:rowOff>160922</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216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39058</xdr:rowOff>
    </xdr:from>
    <xdr:to>
      <xdr:col>55</xdr:col>
      <xdr:colOff>0</xdr:colOff>
      <xdr:row>79</xdr:row>
      <xdr:rowOff>42831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9639300" y="13583608"/>
          <a:ext cx="838200" cy="3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144315</xdr:rowOff>
    </xdr:from>
    <xdr:ext cx="534377" cy="259045"/>
    <xdr:sp macro="" textlink="">
      <xdr:nvSpPr>
        <xdr:cNvPr id="412" name="普通建設事業費 （ うち新規整備　）平均値テキスト">
          <a:extLst>
            <a:ext uri="{FF2B5EF4-FFF2-40B4-BE49-F238E27FC236}">
              <a16:creationId xmlns:a16="http://schemas.microsoft.com/office/drawing/2014/main" id="{00000000-0008-0000-0600-00009C010000}"/>
            </a:ext>
          </a:extLst>
        </xdr:cNvPr>
        <xdr:cNvSpPr txBox="1"/>
      </xdr:nvSpPr>
      <xdr:spPr>
        <a:xfrm>
          <a:off x="10528300" y="13174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121438</xdr:rowOff>
    </xdr:from>
    <xdr:to>
      <xdr:col>55</xdr:col>
      <xdr:colOff>50800</xdr:colOff>
      <xdr:row>78</xdr:row>
      <xdr:rowOff>51588</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104267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39058</xdr:rowOff>
    </xdr:from>
    <xdr:to>
      <xdr:col>50</xdr:col>
      <xdr:colOff>114300</xdr:colOff>
      <xdr:row>79</xdr:row>
      <xdr:rowOff>44450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8750300" y="13583608"/>
          <a:ext cx="889000" cy="5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129972</xdr:rowOff>
    </xdr:from>
    <xdr:to>
      <xdr:col>50</xdr:col>
      <xdr:colOff>165100</xdr:colOff>
      <xdr:row>78</xdr:row>
      <xdr:rowOff>60122</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9588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76649</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372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41935</xdr:rowOff>
    </xdr:from>
    <xdr:to>
      <xdr:col>45</xdr:col>
      <xdr:colOff>177800</xdr:colOff>
      <xdr:row>79</xdr:row>
      <xdr:rowOff>44450</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7861300" y="13586485"/>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77146</xdr:rowOff>
    </xdr:from>
    <xdr:to>
      <xdr:col>46</xdr:col>
      <xdr:colOff>38100</xdr:colOff>
      <xdr:row>78</xdr:row>
      <xdr:rowOff>7296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8699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23823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483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41935</xdr:rowOff>
    </xdr:from>
    <xdr:to>
      <xdr:col>41</xdr:col>
      <xdr:colOff>50800</xdr:colOff>
      <xdr:row>79</xdr:row>
      <xdr:rowOff>43593</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6972300" y="13586485"/>
          <a:ext cx="889000" cy="1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104978</xdr:rowOff>
    </xdr:from>
    <xdr:to>
      <xdr:col>41</xdr:col>
      <xdr:colOff>101600</xdr:colOff>
      <xdr:row>78</xdr:row>
      <xdr:rowOff>35128</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7810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51655</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7594111" y="1308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90024</xdr:rowOff>
    </xdr:from>
    <xdr:to>
      <xdr:col>36</xdr:col>
      <xdr:colOff>165100</xdr:colOff>
      <xdr:row>78</xdr:row>
      <xdr:rowOff>20174</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6921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36701</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05111" y="130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163481</xdr:rowOff>
    </xdr:from>
    <xdr:to>
      <xdr:col>55</xdr:col>
      <xdr:colOff>50800</xdr:colOff>
      <xdr:row>79</xdr:row>
      <xdr:rowOff>93631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10426700" y="135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78408</xdr:rowOff>
    </xdr:from>
    <xdr:ext cx="313932" cy="259045"/>
    <xdr:sp macro="" textlink="">
      <xdr:nvSpPr>
        <xdr:cNvPr id="431" name="普通建設事業費 （ うち新規整備　）該当値テキスト">
          <a:extLst>
            <a:ext uri="{FF2B5EF4-FFF2-40B4-BE49-F238E27FC236}">
              <a16:creationId xmlns:a16="http://schemas.microsoft.com/office/drawing/2014/main" id="{00000000-0008-0000-0600-0000AF010000}"/>
            </a:ext>
          </a:extLst>
        </xdr:cNvPr>
        <xdr:cNvSpPr txBox="1"/>
      </xdr:nvSpPr>
      <xdr:spPr>
        <a:xfrm>
          <a:off x="10528300" y="134515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159708</xdr:rowOff>
    </xdr:from>
    <xdr:to>
      <xdr:col>50</xdr:col>
      <xdr:colOff>165100</xdr:colOff>
      <xdr:row>79</xdr:row>
      <xdr:rowOff>89858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9588500" y="1353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80985</xdr:rowOff>
    </xdr:from>
    <xdr:ext cx="378565"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9450017" y="136255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165100</xdr:rowOff>
    </xdr:from>
    <xdr:to>
      <xdr:col>46</xdr:col>
      <xdr:colOff>38100</xdr:colOff>
      <xdr:row>79</xdr:row>
      <xdr:rowOff>95250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8699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86377</xdr:rowOff>
    </xdr:from>
    <xdr:ext cx="249299"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8625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162585</xdr:rowOff>
    </xdr:from>
    <xdr:to>
      <xdr:col>41</xdr:col>
      <xdr:colOff>101600</xdr:colOff>
      <xdr:row>79</xdr:row>
      <xdr:rowOff>92735</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7810500" y="1353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83862</xdr:rowOff>
    </xdr:from>
    <xdr:ext cx="378565"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7672017" y="136284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164243</xdr:rowOff>
    </xdr:from>
    <xdr:to>
      <xdr:col>36</xdr:col>
      <xdr:colOff>165100</xdr:colOff>
      <xdr:row>79</xdr:row>
      <xdr:rowOff>94393</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6921500" y="1353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79</xdr:row>
      <xdr:rowOff>85520</xdr:rowOff>
    </xdr:from>
    <xdr:ext cx="313932"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815333" y="136300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普通建設事業費 （ うち更新整備　）グラフ枠">
          <a:extLst>
            <a:ext uri="{FF2B5EF4-FFF2-40B4-BE49-F238E27FC236}">
              <a16:creationId xmlns:a16="http://schemas.microsoft.com/office/drawing/2014/main" id="{00000000-0008-0000-06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145759</xdr:rowOff>
    </xdr:from>
    <xdr:to>
      <xdr:col>54</xdr:col>
      <xdr:colOff>189865</xdr:colOff>
      <xdr:row>99</xdr:row>
      <xdr:rowOff>57077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10475595" y="15576259"/>
          <a:ext cx="1270" cy="1454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60904</xdr:rowOff>
    </xdr:from>
    <xdr:ext cx="469744" cy="259045"/>
    <xdr:sp macro="" textlink="">
      <xdr:nvSpPr>
        <xdr:cNvPr id="466" name="普通建設事業費 （ うち更新整備　）最小値テキスト">
          <a:extLst>
            <a:ext uri="{FF2B5EF4-FFF2-40B4-BE49-F238E27FC236}">
              <a16:creationId xmlns:a16="http://schemas.microsoft.com/office/drawing/2014/main" id="{00000000-0008-0000-0600-0000D2010000}"/>
            </a:ext>
          </a:extLst>
        </xdr:cNvPr>
        <xdr:cNvSpPr txBox="1"/>
      </xdr:nvSpPr>
      <xdr:spPr>
        <a:xfrm>
          <a:off x="10528300" y="1703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57077</xdr:rowOff>
    </xdr:from>
    <xdr:to>
      <xdr:col>55</xdr:col>
      <xdr:colOff>88900</xdr:colOff>
      <xdr:row>99</xdr:row>
      <xdr:rowOff>57077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10388600" y="17030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92436</xdr:rowOff>
    </xdr:from>
    <xdr:ext cx="534377" cy="259045"/>
    <xdr:sp macro="" textlink="">
      <xdr:nvSpPr>
        <xdr:cNvPr id="468" name="普通建設事業費 （ うち更新整備　）最大値テキスト">
          <a:extLst>
            <a:ext uri="{FF2B5EF4-FFF2-40B4-BE49-F238E27FC236}">
              <a16:creationId xmlns:a16="http://schemas.microsoft.com/office/drawing/2014/main" id="{00000000-0008-0000-0600-0000D4010000}"/>
            </a:ext>
          </a:extLst>
        </xdr:cNvPr>
        <xdr:cNvSpPr txBox="1"/>
      </xdr:nvSpPr>
      <xdr:spPr>
        <a:xfrm>
          <a:off x="10528300" y="15351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145759</xdr:rowOff>
    </xdr:from>
    <xdr:to>
      <xdr:col>55</xdr:col>
      <xdr:colOff>88900</xdr:colOff>
      <xdr:row>90</xdr:row>
      <xdr:rowOff>145759</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557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34348</xdr:rowOff>
    </xdr:from>
    <xdr:to>
      <xdr:col>55</xdr:col>
      <xdr:colOff>0</xdr:colOff>
      <xdr:row>97</xdr:row>
      <xdr:rowOff>41287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9639300" y="16150648"/>
          <a:ext cx="838200" cy="521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160176</xdr:rowOff>
    </xdr:from>
    <xdr:ext cx="534377" cy="259045"/>
    <xdr:sp macro="" textlink="">
      <xdr:nvSpPr>
        <xdr:cNvPr id="471" name="普通建設事業費 （ うち更新整備　）平均値テキスト">
          <a:extLst>
            <a:ext uri="{FF2B5EF4-FFF2-40B4-BE49-F238E27FC236}">
              <a16:creationId xmlns:a16="http://schemas.microsoft.com/office/drawing/2014/main" id="{00000000-0008-0000-0600-0000D7010000}"/>
            </a:ext>
          </a:extLst>
        </xdr:cNvPr>
        <xdr:cNvSpPr txBox="1"/>
      </xdr:nvSpPr>
      <xdr:spPr>
        <a:xfrm>
          <a:off x="10528300" y="16447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137299</xdr:rowOff>
    </xdr:from>
    <xdr:to>
      <xdr:col>55</xdr:col>
      <xdr:colOff>50800</xdr:colOff>
      <xdr:row>97</xdr:row>
      <xdr:rowOff>67449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104267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34348</xdr:rowOff>
    </xdr:from>
    <xdr:to>
      <xdr:col>50</xdr:col>
      <xdr:colOff>114300</xdr:colOff>
      <xdr:row>96</xdr:row>
      <xdr:rowOff>72916</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8750300" y="16150648"/>
          <a:ext cx="8890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130277</xdr:rowOff>
    </xdr:from>
    <xdr:to>
      <xdr:col>50</xdr:col>
      <xdr:colOff>165100</xdr:colOff>
      <xdr:row>97</xdr:row>
      <xdr:rowOff>60427</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9588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51554</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372111" y="1668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72916</xdr:rowOff>
    </xdr:from>
    <xdr:to>
      <xdr:col>45</xdr:col>
      <xdr:colOff>177800</xdr:colOff>
      <xdr:row>97</xdr:row>
      <xdr:rowOff>45304</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7861300" y="16532116"/>
          <a:ext cx="889000" cy="14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3470</xdr:rowOff>
    </xdr:from>
    <xdr:to>
      <xdr:col>46</xdr:col>
      <xdr:colOff>38100</xdr:colOff>
      <xdr:row>97</xdr:row>
      <xdr:rowOff>105070</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8699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96197</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72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45304</xdr:rowOff>
    </xdr:from>
    <xdr:to>
      <xdr:col>41</xdr:col>
      <xdr:colOff>50800</xdr:colOff>
      <xdr:row>97</xdr:row>
      <xdr:rowOff>118228</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flipV="1">
          <a:off x="6972300" y="16675954"/>
          <a:ext cx="889000" cy="7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35424</xdr:rowOff>
    </xdr:from>
    <xdr:to>
      <xdr:col>41</xdr:col>
      <xdr:colOff>101600</xdr:colOff>
      <xdr:row>97</xdr:row>
      <xdr:rowOff>137024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7810500" y="1666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128151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94111" y="1675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144058</xdr:rowOff>
    </xdr:from>
    <xdr:to>
      <xdr:col>36</xdr:col>
      <xdr:colOff>165100</xdr:colOff>
      <xdr:row>97</xdr:row>
      <xdr:rowOff>74208</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6921500" y="1660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90735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37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161937</xdr:rowOff>
    </xdr:from>
    <xdr:to>
      <xdr:col>55</xdr:col>
      <xdr:colOff>50800</xdr:colOff>
      <xdr:row>97</xdr:row>
      <xdr:rowOff>92087</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10426700" y="1662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140364</xdr:rowOff>
    </xdr:from>
    <xdr:ext cx="534377" cy="259045"/>
    <xdr:sp macro="" textlink="">
      <xdr:nvSpPr>
        <xdr:cNvPr id="490" name="普通建設事業費 （ うち更新整備　）該当値テキスト">
          <a:extLst>
            <a:ext uri="{FF2B5EF4-FFF2-40B4-BE49-F238E27FC236}">
              <a16:creationId xmlns:a16="http://schemas.microsoft.com/office/drawing/2014/main" id="{00000000-0008-0000-0600-0000EA010000}"/>
            </a:ext>
          </a:extLst>
        </xdr:cNvPr>
        <xdr:cNvSpPr txBox="1"/>
      </xdr:nvSpPr>
      <xdr:spPr>
        <a:xfrm>
          <a:off x="10528300" y="1659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154998</xdr:rowOff>
    </xdr:from>
    <xdr:to>
      <xdr:col>50</xdr:col>
      <xdr:colOff>165100</xdr:colOff>
      <xdr:row>94</xdr:row>
      <xdr:rowOff>85148</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9588500" y="1609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101675</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9372111" y="1587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22116</xdr:rowOff>
    </xdr:from>
    <xdr:to>
      <xdr:col>46</xdr:col>
      <xdr:colOff>38100</xdr:colOff>
      <xdr:row>96</xdr:row>
      <xdr:rowOff>123716</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8699500" y="1648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140243</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8483111" y="1625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165954</xdr:rowOff>
    </xdr:from>
    <xdr:to>
      <xdr:col>41</xdr:col>
      <xdr:colOff>101600</xdr:colOff>
      <xdr:row>97</xdr:row>
      <xdr:rowOff>96104</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7810500" y="16625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112631</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7594111" y="1640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67428</xdr:rowOff>
    </xdr:from>
    <xdr:to>
      <xdr:col>36</xdr:col>
      <xdr:colOff>165100</xdr:colOff>
      <xdr:row>97</xdr:row>
      <xdr:rowOff>169028</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6921500" y="16698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160155</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6705111" y="16790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3" name="災害復旧事業費グラフ枠">
          <a:extLst>
            <a:ext uri="{FF2B5EF4-FFF2-40B4-BE49-F238E27FC236}">
              <a16:creationId xmlns:a16="http://schemas.microsoft.com/office/drawing/2014/main" id="{00000000-0008-0000-0600-00000B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47770</xdr:rowOff>
    </xdr:from>
    <xdr:to>
      <xdr:col>85</xdr:col>
      <xdr:colOff>126364</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6317595" y="5362720"/>
          <a:ext cx="1269" cy="142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118399</xdr:rowOff>
    </xdr:from>
    <xdr:ext cx="249299" cy="259045"/>
    <xdr:sp macro="" textlink="">
      <xdr:nvSpPr>
        <xdr:cNvPr id="525" name="災害復旧事業費最小値テキスト">
          <a:extLst>
            <a:ext uri="{FF2B5EF4-FFF2-40B4-BE49-F238E27FC236}">
              <a16:creationId xmlns:a16="http://schemas.microsoft.com/office/drawing/2014/main" id="{00000000-0008-0000-0600-00000D020000}"/>
            </a:ext>
          </a:extLst>
        </xdr:cNvPr>
        <xdr:cNvSpPr txBox="1"/>
      </xdr:nvSpPr>
      <xdr:spPr>
        <a:xfrm>
          <a:off x="16370300" y="6804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165897</xdr:rowOff>
    </xdr:from>
    <xdr:ext cx="534377" cy="259045"/>
    <xdr:sp macro="" textlink="">
      <xdr:nvSpPr>
        <xdr:cNvPr id="527" name="災害復旧事業費最大値テキスト">
          <a:extLst>
            <a:ext uri="{FF2B5EF4-FFF2-40B4-BE49-F238E27FC236}">
              <a16:creationId xmlns:a16="http://schemas.microsoft.com/office/drawing/2014/main" id="{00000000-0008-0000-0600-00000F020000}"/>
            </a:ext>
          </a:extLst>
        </xdr:cNvPr>
        <xdr:cNvSpPr txBox="1"/>
      </xdr:nvSpPr>
      <xdr:spPr>
        <a:xfrm>
          <a:off x="16370300" y="513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47770</xdr:rowOff>
    </xdr:from>
    <xdr:to>
      <xdr:col>86</xdr:col>
      <xdr:colOff>25400</xdr:colOff>
      <xdr:row>31</xdr:row>
      <xdr:rowOff>47770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6230600" y="536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35849</xdr:rowOff>
    </xdr:from>
    <xdr:ext cx="469744" cy="259045"/>
    <xdr:sp macro="" textlink="">
      <xdr:nvSpPr>
        <xdr:cNvPr id="530" name="災害復旧事業費平均値テキスト">
          <a:extLst>
            <a:ext uri="{FF2B5EF4-FFF2-40B4-BE49-F238E27FC236}">
              <a16:creationId xmlns:a16="http://schemas.microsoft.com/office/drawing/2014/main" id="{00000000-0008-0000-0600-000012020000}"/>
            </a:ext>
          </a:extLst>
        </xdr:cNvPr>
        <xdr:cNvSpPr txBox="1"/>
      </xdr:nvSpPr>
      <xdr:spPr>
        <a:xfrm>
          <a:off x="16370300" y="65509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12972</xdr:rowOff>
    </xdr:from>
    <xdr:to>
      <xdr:col>85</xdr:col>
      <xdr:colOff>177800</xdr:colOff>
      <xdr:row>39</xdr:row>
      <xdr:rowOff>114572</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6268700" y="669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92282</xdr:rowOff>
    </xdr:from>
    <xdr:to>
      <xdr:col>81</xdr:col>
      <xdr:colOff>50800</xdr:colOff>
      <xdr:row>39</xdr:row>
      <xdr:rowOff>98878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4592300" y="6778832"/>
          <a:ext cx="889000" cy="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15618</xdr:rowOff>
    </xdr:from>
    <xdr:to>
      <xdr:col>81</xdr:col>
      <xdr:colOff>101600</xdr:colOff>
      <xdr:row>39</xdr:row>
      <xdr:rowOff>117218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5430500" y="670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133745</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2017" y="64773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92282</xdr:rowOff>
    </xdr:from>
    <xdr:to>
      <xdr:col>76</xdr:col>
      <xdr:colOff>114300</xdr:colOff>
      <xdr:row>39</xdr:row>
      <xdr:rowOff>92837</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flipV="1">
          <a:off x="13703300" y="6778832"/>
          <a:ext cx="8890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5951</xdr:rowOff>
    </xdr:from>
    <xdr:to>
      <xdr:col>76</xdr:col>
      <xdr:colOff>165100</xdr:colOff>
      <xdr:row>39</xdr:row>
      <xdr:rowOff>107551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4541500" y="669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124078</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57428" y="6467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92837</xdr:rowOff>
    </xdr:from>
    <xdr:to>
      <xdr:col>71</xdr:col>
      <xdr:colOff>177800</xdr:colOff>
      <xdr:row>39</xdr:row>
      <xdr:rowOff>98650</xdr:rowOff>
    </xdr:to>
    <xdr:cxnSp macro="">
      <xdr:nvCxnSpPr>
        <xdr:cNvPr id="538" name="直線コネクタ 537">
          <a:extLst>
            <a:ext uri="{FF2B5EF4-FFF2-40B4-BE49-F238E27FC236}">
              <a16:creationId xmlns:a16="http://schemas.microsoft.com/office/drawing/2014/main" id="{00000000-0008-0000-0600-00001A020000}"/>
            </a:ext>
          </a:extLst>
        </xdr:cNvPr>
        <xdr:cNvCxnSpPr/>
      </xdr:nvCxnSpPr>
      <xdr:spPr>
        <a:xfrm flipV="1">
          <a:off x="12814300" y="6779387"/>
          <a:ext cx="889000" cy="5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165415</xdr:rowOff>
    </xdr:from>
    <xdr:to>
      <xdr:col>72</xdr:col>
      <xdr:colOff>38100</xdr:colOff>
      <xdr:row>39</xdr:row>
      <xdr:rowOff>95565</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3652500" y="668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112093</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455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28158</xdr:rowOff>
    </xdr:from>
    <xdr:to>
      <xdr:col>67</xdr:col>
      <xdr:colOff>101600</xdr:colOff>
      <xdr:row>39</xdr:row>
      <xdr:rowOff>129758</xdr:rowOff>
    </xdr:to>
    <xdr:sp macro="" textlink="">
      <xdr:nvSpPr>
        <xdr:cNvPr id="541" name="フローチャート: 判断 540">
          <a:extLst>
            <a:ext uri="{FF2B5EF4-FFF2-40B4-BE49-F238E27FC236}">
              <a16:creationId xmlns:a16="http://schemas.microsoft.com/office/drawing/2014/main" id="{00000000-0008-0000-0600-00001D020000}"/>
            </a:ext>
          </a:extLst>
        </xdr:cNvPr>
        <xdr:cNvSpPr/>
      </xdr:nvSpPr>
      <xdr:spPr>
        <a:xfrm>
          <a:off x="12763500" y="6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37</xdr:row>
      <xdr:rowOff>146285</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5017" y="6489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162849</xdr:rowOff>
    </xdr:from>
    <xdr:ext cx="249299" cy="259045"/>
    <xdr:sp macro="" textlink="">
      <xdr:nvSpPr>
        <xdr:cNvPr id="549" name="災害復旧事業費該当値テキスト">
          <a:extLst>
            <a:ext uri="{FF2B5EF4-FFF2-40B4-BE49-F238E27FC236}">
              <a16:creationId xmlns:a16="http://schemas.microsoft.com/office/drawing/2014/main" id="{00000000-0008-0000-0600-000025020000}"/>
            </a:ext>
          </a:extLst>
        </xdr:cNvPr>
        <xdr:cNvSpPr txBox="1"/>
      </xdr:nvSpPr>
      <xdr:spPr>
        <a:xfrm>
          <a:off x="16370300" y="66779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41482</xdr:rowOff>
    </xdr:from>
    <xdr:to>
      <xdr:col>76</xdr:col>
      <xdr:colOff>165100</xdr:colOff>
      <xdr:row>39</xdr:row>
      <xdr:rowOff>143082</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4541500" y="6728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134209</xdr:rowOff>
    </xdr:from>
    <xdr:ext cx="378565"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4403017" y="68207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42037</xdr:rowOff>
    </xdr:from>
    <xdr:to>
      <xdr:col>72</xdr:col>
      <xdr:colOff>38100</xdr:colOff>
      <xdr:row>39</xdr:row>
      <xdr:rowOff>143637</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3652500" y="672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134764</xdr:rowOff>
    </xdr:from>
    <xdr:ext cx="378565"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3514017" y="6821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47850</xdr:rowOff>
    </xdr:from>
    <xdr:to>
      <xdr:col>67</xdr:col>
      <xdr:colOff>101600</xdr:colOff>
      <xdr:row>39</xdr:row>
      <xdr:rowOff>149450</xdr:rowOff>
    </xdr:to>
    <xdr:sp macro="" textlink="">
      <xdr:nvSpPr>
        <xdr:cNvPr id="556" name="楕円 555">
          <a:extLst>
            <a:ext uri="{FF2B5EF4-FFF2-40B4-BE49-F238E27FC236}">
              <a16:creationId xmlns:a16="http://schemas.microsoft.com/office/drawing/2014/main" id="{00000000-0008-0000-0600-00002C020000}"/>
            </a:ext>
          </a:extLst>
        </xdr:cNvPr>
        <xdr:cNvSpPr/>
      </xdr:nvSpPr>
      <xdr:spPr>
        <a:xfrm>
          <a:off x="12763500" y="673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140577</xdr:rowOff>
    </xdr:from>
    <xdr:ext cx="249299"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689650" y="682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失業対策事業費グラフ枠">
          <a:extLst>
            <a:ext uri="{FF2B5EF4-FFF2-40B4-BE49-F238E27FC236}">
              <a16:creationId xmlns:a16="http://schemas.microsoft.com/office/drawing/2014/main" id="{00000000-0008-0000-06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4" name="失業対策事業費最小値テキスト">
          <a:extLst>
            <a:ext uri="{FF2B5EF4-FFF2-40B4-BE49-F238E27FC236}">
              <a16:creationId xmlns:a16="http://schemas.microsoft.com/office/drawing/2014/main" id="{00000000-0008-0000-0600-00003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6" name="失業対策事業費最大値テキスト">
          <a:extLst>
            <a:ext uri="{FF2B5EF4-FFF2-40B4-BE49-F238E27FC236}">
              <a16:creationId xmlns:a16="http://schemas.microsoft.com/office/drawing/2014/main" id="{00000000-0008-0000-0600-00004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9" name="失業対策事業費平均値テキスト">
          <a:extLst>
            <a:ext uri="{FF2B5EF4-FFF2-40B4-BE49-F238E27FC236}">
              <a16:creationId xmlns:a16="http://schemas.microsoft.com/office/drawing/2014/main" id="{00000000-0008-0000-0600-00004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7" name="直線コネクタ 586">
          <a:extLst>
            <a:ext uri="{FF2B5EF4-FFF2-40B4-BE49-F238E27FC236}">
              <a16:creationId xmlns:a16="http://schemas.microsoft.com/office/drawing/2014/main" id="{00000000-0008-0000-0600-00004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フローチャート: 判断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8" name="失業対策事業費該当値テキスト">
          <a:extLst>
            <a:ext uri="{FF2B5EF4-FFF2-40B4-BE49-F238E27FC236}">
              <a16:creationId xmlns:a16="http://schemas.microsoft.com/office/drawing/2014/main" id="{00000000-0008-0000-0600-00005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5" name="楕円 604">
          <a:extLst>
            <a:ext uri="{FF2B5EF4-FFF2-40B4-BE49-F238E27FC236}">
              <a16:creationId xmlns:a16="http://schemas.microsoft.com/office/drawing/2014/main" id="{00000000-0008-0000-0600-00005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55283</xdr:rowOff>
    </xdr:from>
    <xdr:to>
      <xdr:col>85</xdr:col>
      <xdr:colOff>126364</xdr:colOff>
      <xdr:row>78</xdr:row>
      <xdr:rowOff>93320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56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97147</xdr:rowOff>
    </xdr:from>
    <xdr:ext cx="469744"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93320</xdr:rowOff>
    </xdr:from>
    <xdr:to>
      <xdr:col>86</xdr:col>
      <xdr:colOff>25400</xdr:colOff>
      <xdr:row>78</xdr:row>
      <xdr:rowOff>93320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6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1960</xdr:rowOff>
    </xdr:from>
    <xdr:ext cx="599010"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32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55283</xdr:rowOff>
    </xdr:from>
    <xdr:to>
      <xdr:col>86</xdr:col>
      <xdr:colOff>25400</xdr:colOff>
      <xdr:row>70</xdr:row>
      <xdr:rowOff>55283</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56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57671</xdr:rowOff>
    </xdr:from>
    <xdr:to>
      <xdr:col>85</xdr:col>
      <xdr:colOff>127000</xdr:colOff>
      <xdr:row>77</xdr:row>
      <xdr:rowOff>62916</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3259321"/>
          <a:ext cx="8382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75963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34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53087</xdr:rowOff>
    </xdr:from>
    <xdr:to>
      <xdr:col>85</xdr:col>
      <xdr:colOff>177800</xdr:colOff>
      <xdr:row>76</xdr:row>
      <xdr:rowOff>154687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62916</xdr:rowOff>
    </xdr:from>
    <xdr:to>
      <xdr:col>81</xdr:col>
      <xdr:colOff>50800</xdr:colOff>
      <xdr:row>77</xdr:row>
      <xdr:rowOff>67971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264566"/>
          <a:ext cx="889000" cy="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49518</xdr:rowOff>
    </xdr:from>
    <xdr:to>
      <xdr:col>81</xdr:col>
      <xdr:colOff>101600</xdr:colOff>
      <xdr:row>76</xdr:row>
      <xdr:rowOff>151118</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167644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67971</xdr:rowOff>
    </xdr:from>
    <xdr:to>
      <xdr:col>76</xdr:col>
      <xdr:colOff>114300</xdr:colOff>
      <xdr:row>77</xdr:row>
      <xdr:rowOff>68808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269621"/>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58902</xdr:rowOff>
    </xdr:from>
    <xdr:to>
      <xdr:col>76</xdr:col>
      <xdr:colOff>165100</xdr:colOff>
      <xdr:row>76</xdr:row>
      <xdr:rowOff>160502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5580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65063</xdr:rowOff>
    </xdr:from>
    <xdr:to>
      <xdr:col>71</xdr:col>
      <xdr:colOff>177800</xdr:colOff>
      <xdr:row>77</xdr:row>
      <xdr:rowOff>68808</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266713"/>
          <a:ext cx="889000" cy="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64427</xdr:rowOff>
    </xdr:from>
    <xdr:to>
      <xdr:col>72</xdr:col>
      <xdr:colOff>38100</xdr:colOff>
      <xdr:row>76</xdr:row>
      <xdr:rowOff>166027</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11104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47613</xdr:rowOff>
    </xdr:from>
    <xdr:to>
      <xdr:col>67</xdr:col>
      <xdr:colOff>101600</xdr:colOff>
      <xdr:row>76</xdr:row>
      <xdr:rowOff>149213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165740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6871</xdr:rowOff>
    </xdr:from>
    <xdr:to>
      <xdr:col>85</xdr:col>
      <xdr:colOff>177800</xdr:colOff>
      <xdr:row>77</xdr:row>
      <xdr:rowOff>108471</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0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156748</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18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12116</xdr:rowOff>
    </xdr:from>
    <xdr:to>
      <xdr:col>81</xdr:col>
      <xdr:colOff>101600</xdr:colOff>
      <xdr:row>77</xdr:row>
      <xdr:rowOff>113716</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1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104843</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0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17171</xdr:rowOff>
    </xdr:from>
    <xdr:to>
      <xdr:col>76</xdr:col>
      <xdr:colOff>165100</xdr:colOff>
      <xdr:row>77</xdr:row>
      <xdr:rowOff>118771</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1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109898</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1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18008</xdr:rowOff>
    </xdr:from>
    <xdr:to>
      <xdr:col>72</xdr:col>
      <xdr:colOff>38100</xdr:colOff>
      <xdr:row>77</xdr:row>
      <xdr:rowOff>119608</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1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110735</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1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14263</xdr:rowOff>
    </xdr:from>
    <xdr:to>
      <xdr:col>67</xdr:col>
      <xdr:colOff>101600</xdr:colOff>
      <xdr:row>77</xdr:row>
      <xdr:rowOff>115863</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1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106990</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0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28732</xdr:rowOff>
    </xdr:from>
    <xdr:to>
      <xdr:col>85</xdr:col>
      <xdr:colOff>126364</xdr:colOff>
      <xdr:row>99</xdr:row>
      <xdr:rowOff>63871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630682"/>
          <a:ext cx="1269" cy="1406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67698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4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63871</xdr:rowOff>
    </xdr:from>
    <xdr:to>
      <xdr:col>86</xdr:col>
      <xdr:colOff>25400</xdr:colOff>
      <xdr:row>99</xdr:row>
      <xdr:rowOff>63871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37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146859</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40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28732</xdr:rowOff>
    </xdr:from>
    <xdr:to>
      <xdr:col>86</xdr:col>
      <xdr:colOff>25400</xdr:colOff>
      <xdr:row>91</xdr:row>
      <xdr:rowOff>28732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63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115909</xdr:rowOff>
    </xdr:from>
    <xdr:to>
      <xdr:col>85</xdr:col>
      <xdr:colOff>127000</xdr:colOff>
      <xdr:row>98</xdr:row>
      <xdr:rowOff>69193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5481300" y="16746559"/>
          <a:ext cx="838200" cy="12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42674</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501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19797</xdr:rowOff>
    </xdr:from>
    <xdr:to>
      <xdr:col>85</xdr:col>
      <xdr:colOff>177800</xdr:colOff>
      <xdr:row>97</xdr:row>
      <xdr:rowOff>121397</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50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58596</xdr:rowOff>
    </xdr:from>
    <xdr:to>
      <xdr:col>81</xdr:col>
      <xdr:colOff>50800</xdr:colOff>
      <xdr:row>98</xdr:row>
      <xdr:rowOff>69193</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4592300" y="16860696"/>
          <a:ext cx="889000" cy="10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141478</xdr:rowOff>
    </xdr:from>
    <xdr:to>
      <xdr:col>81</xdr:col>
      <xdr:colOff>101600</xdr:colOff>
      <xdr:row>98</xdr:row>
      <xdr:rowOff>71628</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772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88155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547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47526</xdr:rowOff>
    </xdr:from>
    <xdr:to>
      <xdr:col>76</xdr:col>
      <xdr:colOff>114300</xdr:colOff>
      <xdr:row>98</xdr:row>
      <xdr:rowOff>58596</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a:off x="13703300" y="16849626"/>
          <a:ext cx="889000" cy="1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35604</xdr:rowOff>
    </xdr:from>
    <xdr:to>
      <xdr:col>76</xdr:col>
      <xdr:colOff>165100</xdr:colOff>
      <xdr:row>98</xdr:row>
      <xdr:rowOff>137204</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83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128331</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93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47526</xdr:rowOff>
    </xdr:from>
    <xdr:to>
      <xdr:col>71</xdr:col>
      <xdr:colOff>177800</xdr:colOff>
      <xdr:row>98</xdr:row>
      <xdr:rowOff>76459</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6849626"/>
          <a:ext cx="889000" cy="2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43621</xdr:rowOff>
    </xdr:from>
    <xdr:to>
      <xdr:col>72</xdr:col>
      <xdr:colOff>38100</xdr:colOff>
      <xdr:row>98</xdr:row>
      <xdr:rowOff>145221</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845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136348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938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57190</xdr:rowOff>
    </xdr:from>
    <xdr:to>
      <xdr:col>67</xdr:col>
      <xdr:colOff>101600</xdr:colOff>
      <xdr:row>98</xdr:row>
      <xdr:rowOff>158790</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5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149917</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95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65109</xdr:rowOff>
    </xdr:from>
    <xdr:to>
      <xdr:col>85</xdr:col>
      <xdr:colOff>177800</xdr:colOff>
      <xdr:row>97</xdr:row>
      <xdr:rowOff>166709</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69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43536</xdr:rowOff>
    </xdr:from>
    <xdr:ext cx="534377"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67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18393</xdr:rowOff>
    </xdr:from>
    <xdr:to>
      <xdr:col>81</xdr:col>
      <xdr:colOff>101600</xdr:colOff>
      <xdr:row>98</xdr:row>
      <xdr:rowOff>119993</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82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111120</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913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7796</xdr:rowOff>
    </xdr:from>
    <xdr:to>
      <xdr:col>76</xdr:col>
      <xdr:colOff>165100</xdr:colOff>
      <xdr:row>98</xdr:row>
      <xdr:rowOff>109396</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8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125923</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58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168176</xdr:rowOff>
    </xdr:from>
    <xdr:to>
      <xdr:col>72</xdr:col>
      <xdr:colOff>38100</xdr:colOff>
      <xdr:row>98</xdr:row>
      <xdr:rowOff>98326</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79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114853</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57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25659</xdr:rowOff>
    </xdr:from>
    <xdr:to>
      <xdr:col>67</xdr:col>
      <xdr:colOff>101600</xdr:colOff>
      <xdr:row>98</xdr:row>
      <xdr:rowOff>127259</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82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143786</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47111" y="16602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120193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35143"/>
          <a:ext cx="1269" cy="1295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66870</xdr:rowOff>
    </xdr:from>
    <xdr:ext cx="534377"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1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120193</xdr:rowOff>
    </xdr:from>
    <xdr:to>
      <xdr:col>116</xdr:col>
      <xdr:colOff>152400</xdr:colOff>
      <xdr:row>31</xdr:row>
      <xdr:rowOff>120193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35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160121</xdr:rowOff>
    </xdr:from>
    <xdr:to>
      <xdr:col>116</xdr:col>
      <xdr:colOff>63500</xdr:colOff>
      <xdr:row>39</xdr:row>
      <xdr:rowOff>32486</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675221"/>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83583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427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60706</xdr:rowOff>
    </xdr:from>
    <xdr:to>
      <xdr:col>116</xdr:col>
      <xdr:colOff>114300</xdr:colOff>
      <xdr:row>38</xdr:row>
      <xdr:rowOff>162306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575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160121</xdr:rowOff>
    </xdr:from>
    <xdr:to>
      <xdr:col>111</xdr:col>
      <xdr:colOff>177800</xdr:colOff>
      <xdr:row>39</xdr:row>
      <xdr:rowOff>22428</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20434300" y="6675221"/>
          <a:ext cx="889000" cy="3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69164</xdr:rowOff>
    </xdr:from>
    <xdr:to>
      <xdr:col>112</xdr:col>
      <xdr:colOff>38100</xdr:colOff>
      <xdr:row>38</xdr:row>
      <xdr:rowOff>170764</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58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15841</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359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155016</xdr:rowOff>
    </xdr:from>
    <xdr:to>
      <xdr:col>107</xdr:col>
      <xdr:colOff>50800</xdr:colOff>
      <xdr:row>39</xdr:row>
      <xdr:rowOff>22428</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670116"/>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93014</xdr:rowOff>
    </xdr:from>
    <xdr:to>
      <xdr:col>107</xdr:col>
      <xdr:colOff>101600</xdr:colOff>
      <xdr:row>39</xdr:row>
      <xdr:rowOff>23164</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60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39692</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5017" y="6383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155016</xdr:rowOff>
    </xdr:from>
    <xdr:to>
      <xdr:col>102</xdr:col>
      <xdr:colOff>114300</xdr:colOff>
      <xdr:row>39</xdr:row>
      <xdr:rowOff>44450</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flipV="1">
          <a:off x="18656300" y="6670116"/>
          <a:ext cx="889000" cy="6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94538</xdr:rowOff>
    </xdr:from>
    <xdr:to>
      <xdr:col>102</xdr:col>
      <xdr:colOff>165100</xdr:colOff>
      <xdr:row>39</xdr:row>
      <xdr:rowOff>24688</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60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41216</xdr:rowOff>
    </xdr:from>
    <xdr:ext cx="378565"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6017" y="6384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97130</xdr:rowOff>
    </xdr:from>
    <xdr:to>
      <xdr:col>98</xdr:col>
      <xdr:colOff>38100</xdr:colOff>
      <xdr:row>39</xdr:row>
      <xdr:rowOff>27280</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61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43807</xdr:rowOff>
    </xdr:from>
    <xdr:ext cx="378565"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7017" y="638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153136</xdr:rowOff>
    </xdr:from>
    <xdr:to>
      <xdr:col>116</xdr:col>
      <xdr:colOff>114300</xdr:colOff>
      <xdr:row>39</xdr:row>
      <xdr:rowOff>83286</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6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68063</xdr:rowOff>
    </xdr:from>
    <xdr:ext cx="378565"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83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109321</xdr:rowOff>
    </xdr:from>
    <xdr:to>
      <xdr:col>112</xdr:col>
      <xdr:colOff>38100</xdr:colOff>
      <xdr:row>39</xdr:row>
      <xdr:rowOff>39471</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62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30598</xdr:rowOff>
    </xdr:from>
    <xdr:ext cx="378565"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134017" y="6717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143078</xdr:rowOff>
    </xdr:from>
    <xdr:to>
      <xdr:col>107</xdr:col>
      <xdr:colOff>101600</xdr:colOff>
      <xdr:row>39</xdr:row>
      <xdr:rowOff>73228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658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64355</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245017" y="67509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104216</xdr:rowOff>
    </xdr:from>
    <xdr:to>
      <xdr:col>102</xdr:col>
      <xdr:colOff>165100</xdr:colOff>
      <xdr:row>39</xdr:row>
      <xdr:rowOff>34366</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6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25493</xdr:rowOff>
    </xdr:from>
    <xdr:ext cx="378565"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56017" y="6712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5245</xdr:rowOff>
    </xdr:from>
    <xdr:to>
      <xdr:col>116</xdr:col>
      <xdr:colOff>62864</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577745"/>
          <a:ext cx="1269" cy="1582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123372</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35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5245</xdr:rowOff>
    </xdr:from>
    <xdr:to>
      <xdr:col>116</xdr:col>
      <xdr:colOff>152400</xdr:colOff>
      <xdr:row>50</xdr:row>
      <xdr:rowOff>5245</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577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20828</xdr:rowOff>
    </xdr:from>
    <xdr:to>
      <xdr:col>116</xdr:col>
      <xdr:colOff>63500</xdr:colOff>
      <xdr:row>59</xdr:row>
      <xdr:rowOff>22619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36378"/>
          <a:ext cx="838200" cy="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101643</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74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78766</xdr:rowOff>
    </xdr:from>
    <xdr:to>
      <xdr:col>116</xdr:col>
      <xdr:colOff>114300</xdr:colOff>
      <xdr:row>59</xdr:row>
      <xdr:rowOff>8916</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20828</xdr:rowOff>
    </xdr:from>
    <xdr:to>
      <xdr:col>111</xdr:col>
      <xdr:colOff>177800</xdr:colOff>
      <xdr:row>59</xdr:row>
      <xdr:rowOff>35611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20434300" y="10136378"/>
          <a:ext cx="8890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59449</xdr:rowOff>
    </xdr:from>
    <xdr:to>
      <xdr:col>112</xdr:col>
      <xdr:colOff>38100</xdr:colOff>
      <xdr:row>58</xdr:row>
      <xdr:rowOff>161049</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6126</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35611</xdr:rowOff>
    </xdr:from>
    <xdr:to>
      <xdr:col>107</xdr:col>
      <xdr:colOff>50800</xdr:colOff>
      <xdr:row>59</xdr:row>
      <xdr:rowOff>40449</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flipV="1">
          <a:off x="19545300" y="10151161"/>
          <a:ext cx="889000" cy="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72441</xdr:rowOff>
    </xdr:from>
    <xdr:to>
      <xdr:col>107</xdr:col>
      <xdr:colOff>101600</xdr:colOff>
      <xdr:row>59</xdr:row>
      <xdr:rowOff>2591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19118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38735</xdr:rowOff>
    </xdr:from>
    <xdr:to>
      <xdr:col>102</xdr:col>
      <xdr:colOff>114300</xdr:colOff>
      <xdr:row>59</xdr:row>
      <xdr:rowOff>40449</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54285"/>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72251</xdr:rowOff>
    </xdr:from>
    <xdr:to>
      <xdr:col>102</xdr:col>
      <xdr:colOff>165100</xdr:colOff>
      <xdr:row>59</xdr:row>
      <xdr:rowOff>2401</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18928</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143269</xdr:rowOff>
    </xdr:from>
    <xdr:to>
      <xdr:col>116</xdr:col>
      <xdr:colOff>114300</xdr:colOff>
      <xdr:row>59</xdr:row>
      <xdr:rowOff>73419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08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58196</xdr:rowOff>
    </xdr:from>
    <xdr:ext cx="378565"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022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141478</xdr:rowOff>
    </xdr:from>
    <xdr:to>
      <xdr:col>112</xdr:col>
      <xdr:colOff>38100</xdr:colOff>
      <xdr:row>59</xdr:row>
      <xdr:rowOff>71628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08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62755</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34017" y="101783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156261</xdr:rowOff>
    </xdr:from>
    <xdr:to>
      <xdr:col>107</xdr:col>
      <xdr:colOff>101600</xdr:colOff>
      <xdr:row>59</xdr:row>
      <xdr:rowOff>86411</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1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77538</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245017" y="10193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161099</xdr:rowOff>
    </xdr:from>
    <xdr:to>
      <xdr:col>102</xdr:col>
      <xdr:colOff>165100</xdr:colOff>
      <xdr:row>59</xdr:row>
      <xdr:rowOff>91249</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10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82376</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56017" y="10197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159385</xdr:rowOff>
    </xdr:from>
    <xdr:to>
      <xdr:col>98</xdr:col>
      <xdr:colOff>38100</xdr:colOff>
      <xdr:row>59</xdr:row>
      <xdr:rowOff>89535</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10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80662</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67017" y="10196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2" name="繰出金グラフ枠">
          <a:extLst>
            <a:ext uri="{FF2B5EF4-FFF2-40B4-BE49-F238E27FC236}">
              <a16:creationId xmlns:a16="http://schemas.microsoft.com/office/drawing/2014/main" id="{00000000-0008-0000-0600-00005E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39639</xdr:rowOff>
    </xdr:from>
    <xdr:to>
      <xdr:col>116</xdr:col>
      <xdr:colOff>62864</xdr:colOff>
      <xdr:row>79</xdr:row>
      <xdr:rowOff>125168</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2159595" y="12212589"/>
          <a:ext cx="1269" cy="14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128995</xdr:rowOff>
    </xdr:from>
    <xdr:ext cx="534377" cy="259045"/>
    <xdr:sp macro="" textlink="">
      <xdr:nvSpPr>
        <xdr:cNvPr id="864" name="繰出金最小値テキスト">
          <a:extLst>
            <a:ext uri="{FF2B5EF4-FFF2-40B4-BE49-F238E27FC236}">
              <a16:creationId xmlns:a16="http://schemas.microsoft.com/office/drawing/2014/main" id="{00000000-0008-0000-0600-000060030000}"/>
            </a:ext>
          </a:extLst>
        </xdr:cNvPr>
        <xdr:cNvSpPr txBox="1"/>
      </xdr:nvSpPr>
      <xdr:spPr>
        <a:xfrm>
          <a:off x="22212300" y="13673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125168</xdr:rowOff>
    </xdr:from>
    <xdr:to>
      <xdr:col>116</xdr:col>
      <xdr:colOff>152400</xdr:colOff>
      <xdr:row>79</xdr:row>
      <xdr:rowOff>125168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3669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157766</xdr:rowOff>
    </xdr:from>
    <xdr:ext cx="534377" cy="259045"/>
    <xdr:sp macro="" textlink="">
      <xdr:nvSpPr>
        <xdr:cNvPr id="866" name="繰出金最大値テキスト">
          <a:extLst>
            <a:ext uri="{FF2B5EF4-FFF2-40B4-BE49-F238E27FC236}">
              <a16:creationId xmlns:a16="http://schemas.microsoft.com/office/drawing/2014/main" id="{00000000-0008-0000-0600-000062030000}"/>
            </a:ext>
          </a:extLst>
        </xdr:cNvPr>
        <xdr:cNvSpPr txBox="1"/>
      </xdr:nvSpPr>
      <xdr:spPr>
        <a:xfrm>
          <a:off x="22212300" y="1198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39639</xdr:rowOff>
    </xdr:from>
    <xdr:to>
      <xdr:col>116</xdr:col>
      <xdr:colOff>152400</xdr:colOff>
      <xdr:row>71</xdr:row>
      <xdr:rowOff>39639</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22072600" y="1221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169810</xdr:rowOff>
    </xdr:from>
    <xdr:to>
      <xdr:col>116</xdr:col>
      <xdr:colOff>63500</xdr:colOff>
      <xdr:row>75</xdr:row>
      <xdr:rowOff>34250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21323300" y="12857110"/>
          <a:ext cx="838200" cy="3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27126</xdr:rowOff>
    </xdr:from>
    <xdr:ext cx="534377" cy="259045"/>
    <xdr:sp macro="" textlink="">
      <xdr:nvSpPr>
        <xdr:cNvPr id="869" name="繰出金平均値テキスト">
          <a:extLst>
            <a:ext uri="{FF2B5EF4-FFF2-40B4-BE49-F238E27FC236}">
              <a16:creationId xmlns:a16="http://schemas.microsoft.com/office/drawing/2014/main" id="{00000000-0008-0000-0600-000065030000}"/>
            </a:ext>
          </a:extLst>
        </xdr:cNvPr>
        <xdr:cNvSpPr txBox="1"/>
      </xdr:nvSpPr>
      <xdr:spPr>
        <a:xfrm>
          <a:off x="22212300" y="130573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48699</xdr:rowOff>
    </xdr:from>
    <xdr:to>
      <xdr:col>116</xdr:col>
      <xdr:colOff>114300</xdr:colOff>
      <xdr:row>76</xdr:row>
      <xdr:rowOff>150299</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21107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14492</xdr:rowOff>
    </xdr:from>
    <xdr:to>
      <xdr:col>111</xdr:col>
      <xdr:colOff>177800</xdr:colOff>
      <xdr:row>75</xdr:row>
      <xdr:rowOff>34250</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20434300" y="12873242"/>
          <a:ext cx="889000" cy="1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78319</xdr:rowOff>
    </xdr:from>
    <xdr:to>
      <xdr:col>112</xdr:col>
      <xdr:colOff>38100</xdr:colOff>
      <xdr:row>77</xdr:row>
      <xdr:rowOff>8469</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21272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171046</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14492</xdr:rowOff>
    </xdr:from>
    <xdr:to>
      <xdr:col>107</xdr:col>
      <xdr:colOff>50800</xdr:colOff>
      <xdr:row>75</xdr:row>
      <xdr:rowOff>52015</xdr:rowOff>
    </xdr:to>
    <xdr:cxnSp macro="">
      <xdr:nvCxnSpPr>
        <xdr:cNvPr id="874" name="直線コネクタ 873">
          <a:extLst>
            <a:ext uri="{FF2B5EF4-FFF2-40B4-BE49-F238E27FC236}">
              <a16:creationId xmlns:a16="http://schemas.microsoft.com/office/drawing/2014/main" id="{00000000-0008-0000-0600-00006A030000}"/>
            </a:ext>
          </a:extLst>
        </xdr:cNvPr>
        <xdr:cNvCxnSpPr/>
      </xdr:nvCxnSpPr>
      <xdr:spPr>
        <a:xfrm flipV="1">
          <a:off x="19545300" y="12873242"/>
          <a:ext cx="889000" cy="3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9544</xdr:rowOff>
    </xdr:from>
    <xdr:to>
      <xdr:col>107</xdr:col>
      <xdr:colOff>101600</xdr:colOff>
      <xdr:row>76</xdr:row>
      <xdr:rowOff>111144</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20383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102271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167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34968</xdr:rowOff>
    </xdr:from>
    <xdr:to>
      <xdr:col>102</xdr:col>
      <xdr:colOff>114300</xdr:colOff>
      <xdr:row>75</xdr:row>
      <xdr:rowOff>52015</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656300" y="12893718"/>
          <a:ext cx="889000" cy="17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148042</xdr:rowOff>
    </xdr:from>
    <xdr:to>
      <xdr:col>102</xdr:col>
      <xdr:colOff>165100</xdr:colOff>
      <xdr:row>76</xdr:row>
      <xdr:rowOff>78192</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9494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69319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125182</xdr:rowOff>
    </xdr:from>
    <xdr:to>
      <xdr:col>98</xdr:col>
      <xdr:colOff>38100</xdr:colOff>
      <xdr:row>76</xdr:row>
      <xdr:rowOff>55333</xdr:rowOff>
    </xdr:to>
    <xdr:sp macro="" textlink="">
      <xdr:nvSpPr>
        <xdr:cNvPr id="880" name="フローチャート: 判断 879">
          <a:extLst>
            <a:ext uri="{FF2B5EF4-FFF2-40B4-BE49-F238E27FC236}">
              <a16:creationId xmlns:a16="http://schemas.microsoft.com/office/drawing/2014/main" id="{00000000-0008-0000-0600-000070030000}"/>
            </a:ext>
          </a:extLst>
        </xdr:cNvPr>
        <xdr:cNvSpPr/>
      </xdr:nvSpPr>
      <xdr:spPr>
        <a:xfrm>
          <a:off x="18605500" y="1298393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46459</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3076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119010</xdr:rowOff>
    </xdr:from>
    <xdr:to>
      <xdr:col>116</xdr:col>
      <xdr:colOff>114300</xdr:colOff>
      <xdr:row>75</xdr:row>
      <xdr:rowOff>49160</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2110700" y="1280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141887</xdr:rowOff>
    </xdr:from>
    <xdr:ext cx="534377" cy="259045"/>
    <xdr:sp macro="" textlink="">
      <xdr:nvSpPr>
        <xdr:cNvPr id="888" name="繰出金該当値テキスト">
          <a:extLst>
            <a:ext uri="{FF2B5EF4-FFF2-40B4-BE49-F238E27FC236}">
              <a16:creationId xmlns:a16="http://schemas.microsoft.com/office/drawing/2014/main" id="{00000000-0008-0000-0600-000078030000}"/>
            </a:ext>
          </a:extLst>
        </xdr:cNvPr>
        <xdr:cNvSpPr txBox="1"/>
      </xdr:nvSpPr>
      <xdr:spPr>
        <a:xfrm>
          <a:off x="22212300" y="12657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154900</xdr:rowOff>
    </xdr:from>
    <xdr:to>
      <xdr:col>112</xdr:col>
      <xdr:colOff>38100</xdr:colOff>
      <xdr:row>75</xdr:row>
      <xdr:rowOff>85050</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1272500" y="1284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101577</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1056111" y="1261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135142</xdr:rowOff>
    </xdr:from>
    <xdr:to>
      <xdr:col>107</xdr:col>
      <xdr:colOff>101600</xdr:colOff>
      <xdr:row>75</xdr:row>
      <xdr:rowOff>65292</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20383500" y="1282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81819</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0167111" y="1259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1215</xdr:rowOff>
    </xdr:from>
    <xdr:to>
      <xdr:col>102</xdr:col>
      <xdr:colOff>165100</xdr:colOff>
      <xdr:row>75</xdr:row>
      <xdr:rowOff>102815</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9494500" y="1285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119342</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9278111" y="126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155618</xdr:rowOff>
    </xdr:from>
    <xdr:to>
      <xdr:col>98</xdr:col>
      <xdr:colOff>38100</xdr:colOff>
      <xdr:row>75</xdr:row>
      <xdr:rowOff>85768</xdr:rowOff>
    </xdr:to>
    <xdr:sp macro="" textlink="">
      <xdr:nvSpPr>
        <xdr:cNvPr id="895" name="楕円 894">
          <a:extLst>
            <a:ext uri="{FF2B5EF4-FFF2-40B4-BE49-F238E27FC236}">
              <a16:creationId xmlns:a16="http://schemas.microsoft.com/office/drawing/2014/main" id="{00000000-0008-0000-0600-00007F030000}"/>
            </a:ext>
          </a:extLst>
        </xdr:cNvPr>
        <xdr:cNvSpPr/>
      </xdr:nvSpPr>
      <xdr:spPr>
        <a:xfrm>
          <a:off x="18605500" y="12842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102295</xdr:rowOff>
    </xdr:from>
    <xdr:ext cx="534377"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389111" y="1261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a:extLst>
            <a:ext uri="{FF2B5EF4-FFF2-40B4-BE49-F238E27FC236}">
              <a16:creationId xmlns:a16="http://schemas.microsoft.com/office/drawing/2014/main" id="{00000000-0008-0000-0600-00008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3" name="前年度繰上充用金最小値テキスト">
          <a:extLst>
            <a:ext uri="{FF2B5EF4-FFF2-40B4-BE49-F238E27FC236}">
              <a16:creationId xmlns:a16="http://schemas.microsoft.com/office/drawing/2014/main" id="{00000000-0008-0000-0600-000091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5" name="前年度繰上充用金最大値テキスト">
          <a:extLst>
            <a:ext uri="{FF2B5EF4-FFF2-40B4-BE49-F238E27FC236}">
              <a16:creationId xmlns:a16="http://schemas.microsoft.com/office/drawing/2014/main" id="{00000000-0008-0000-0600-000093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8" name="前年度繰上充用金平均値テキスト">
          <a:extLst>
            <a:ext uri="{FF2B5EF4-FFF2-40B4-BE49-F238E27FC236}">
              <a16:creationId xmlns:a16="http://schemas.microsoft.com/office/drawing/2014/main" id="{00000000-0008-0000-0600-000096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3" name="直線コネクタ 922">
          <a:extLst>
            <a:ext uri="{FF2B5EF4-FFF2-40B4-BE49-F238E27FC236}">
              <a16:creationId xmlns:a16="http://schemas.microsoft.com/office/drawing/2014/main" id="{00000000-0008-0000-0600-00009B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6" name="直線コネクタ 925">
          <a:extLst>
            <a:ext uri="{FF2B5EF4-FFF2-40B4-BE49-F238E27FC236}">
              <a16:creationId xmlns:a16="http://schemas.microsoft.com/office/drawing/2014/main" id="{00000000-0008-0000-0600-00009E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フローチャート: 判断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7" name="前年度繰上充用金該当値テキスト">
          <a:extLst>
            <a:ext uri="{FF2B5EF4-FFF2-40B4-BE49-F238E27FC236}">
              <a16:creationId xmlns:a16="http://schemas.microsoft.com/office/drawing/2014/main" id="{00000000-0008-0000-0600-0000A9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4" name="楕円 943">
          <a:extLst>
            <a:ext uri="{FF2B5EF4-FFF2-40B4-BE49-F238E27FC236}">
              <a16:creationId xmlns:a16="http://schemas.microsoft.com/office/drawing/2014/main" id="{00000000-0008-0000-0600-0000B0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a:extLst>
            <a:ext uri="{FF2B5EF4-FFF2-40B4-BE49-F238E27FC236}">
              <a16:creationId xmlns:a16="http://schemas.microsoft.com/office/drawing/2014/main" id="{00000000-0008-0000-0600-0000B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a:extLst>
            <a:ext uri="{FF2B5EF4-FFF2-40B4-BE49-F238E27FC236}">
              <a16:creationId xmlns:a16="http://schemas.microsoft.com/office/drawing/2014/main" id="{00000000-0008-0000-0600-0000B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a:extLst>
            <a:ext uri="{FF2B5EF4-FFF2-40B4-BE49-F238E27FC236}">
              <a16:creationId xmlns:a16="http://schemas.microsoft.com/office/drawing/2014/main" id="{00000000-0008-0000-0600-0000B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義務的経費についてみると、人件費については住民一人当たり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65,242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円となっており、類似団体の平均値に近づいている。今後も、人事給与・定員適正化に取り組むとともに、技能労務職の退職不補充により人件費の抑制を図る。扶助費については、住民一人当たり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169,569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円であり、類似団体内順位で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位と高い水準となっている。本市の大きな課題である増大する扶助費については、引き続き生活困窮者の自立支援事業などを進めることで抑制を図る。最後に公債費については、過去からの起債抑制により類似団体と比べても低い水準となっている。今後は市内公共施設老朽化に伴う改修工事等が見込まれることから、実質公債費比率の動向には注視していく必要が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普通建設事業費全体においては住民一人当たり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34,603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年度は市役所の建替工事により大幅な増となっていたが、令和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年度は令和元年度以前の水準へ戻っている。物件費については住民一人当たり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67,383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円となっており以前は類似団体平均に比べて低い水準となっていたが、業務の委託化等に伴い増加傾向となっており、令和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年度に平均を超える数値となった。補助費等については住民一人当たり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48,241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年度に大幅な増額の主な要因となっていた定額給付金や新型コロナウイルス感染症対策関係に対する補助費がなくなったため、令和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年度は大幅な減額となっている。繰出金については住民一人当</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44,078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円となっており類似団体平均に比べて高い水準となっているため、介護予防事業を推進するなど引き続き繰出金の抑制に努める。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74,948
73,640
10.23
38,105,882
35,703,524
2,119,557
16,549,111
21,462,919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3.9
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98552</xdr:rowOff>
    </xdr:from>
    <xdr:to>
      <xdr:col>24</xdr:col>
      <xdr:colOff>62865</xdr:colOff>
      <xdr:row>37</xdr:row>
      <xdr:rowOff>124155</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13502"/>
          <a:ext cx="1270" cy="1054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127982</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7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124155</xdr:rowOff>
    </xdr:from>
    <xdr:to>
      <xdr:col>24</xdr:col>
      <xdr:colOff>152400</xdr:colOff>
      <xdr:row>37</xdr:row>
      <xdr:rowOff>124155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45229</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8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98552</xdr:rowOff>
    </xdr:from>
    <xdr:to>
      <xdr:col>24</xdr:col>
      <xdr:colOff>152400</xdr:colOff>
      <xdr:row>31</xdr:row>
      <xdr:rowOff>98552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13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137871</xdr:rowOff>
    </xdr:from>
    <xdr:to>
      <xdr:col>24</xdr:col>
      <xdr:colOff>63500</xdr:colOff>
      <xdr:row>33</xdr:row>
      <xdr:rowOff>157988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95721"/>
          <a:ext cx="8382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166082</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95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16205</xdr:rowOff>
    </xdr:from>
    <xdr:to>
      <xdr:col>24</xdr:col>
      <xdr:colOff>114300</xdr:colOff>
      <xdr:row>35</xdr:row>
      <xdr:rowOff>117805</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135585</xdr:rowOff>
    </xdr:from>
    <xdr:to>
      <xdr:col>19</xdr:col>
      <xdr:colOff>177800</xdr:colOff>
      <xdr:row>33</xdr:row>
      <xdr:rowOff>137871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93435"/>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129506</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112268</xdr:rowOff>
    </xdr:from>
    <xdr:to>
      <xdr:col>15</xdr:col>
      <xdr:colOff>50800</xdr:colOff>
      <xdr:row>33</xdr:row>
      <xdr:rowOff>135585</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70118"/>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27635</xdr:rowOff>
    </xdr:from>
    <xdr:to>
      <xdr:col>15</xdr:col>
      <xdr:colOff>101600</xdr:colOff>
      <xdr:row>35</xdr:row>
      <xdr:rowOff>129235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120362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112268</xdr:rowOff>
    </xdr:from>
    <xdr:to>
      <xdr:col>10</xdr:col>
      <xdr:colOff>114300</xdr:colOff>
      <xdr:row>33</xdr:row>
      <xdr:rowOff>166675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770118"/>
          <a:ext cx="889000" cy="5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1118</xdr:rowOff>
    </xdr:from>
    <xdr:to>
      <xdr:col>10</xdr:col>
      <xdr:colOff>165100</xdr:colOff>
      <xdr:row>35</xdr:row>
      <xdr:rowOff>102718</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93845</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166167</xdr:rowOff>
    </xdr:from>
    <xdr:to>
      <xdr:col>6</xdr:col>
      <xdr:colOff>38100</xdr:colOff>
      <xdr:row>35</xdr:row>
      <xdr:rowOff>96317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87444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107188</xdr:rowOff>
    </xdr:from>
    <xdr:to>
      <xdr:col>24</xdr:col>
      <xdr:colOff>114300</xdr:colOff>
      <xdr:row>34</xdr:row>
      <xdr:rowOff>37338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130065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16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87071</xdr:rowOff>
    </xdr:from>
    <xdr:to>
      <xdr:col>20</xdr:col>
      <xdr:colOff>38100</xdr:colOff>
      <xdr:row>34</xdr:row>
      <xdr:rowOff>17221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33748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2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84785</xdr:rowOff>
    </xdr:from>
    <xdr:to>
      <xdr:col>15</xdr:col>
      <xdr:colOff>101600</xdr:colOff>
      <xdr:row>34</xdr:row>
      <xdr:rowOff>14935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31462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61468</xdr:rowOff>
    </xdr:from>
    <xdr:to>
      <xdr:col>10</xdr:col>
      <xdr:colOff>165100</xdr:colOff>
      <xdr:row>33</xdr:row>
      <xdr:rowOff>163068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1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8145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9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115875</xdr:rowOff>
    </xdr:from>
    <xdr:to>
      <xdr:col>6</xdr:col>
      <xdr:colOff>38100</xdr:colOff>
      <xdr:row>34</xdr:row>
      <xdr:rowOff>46025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7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62552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4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39825</xdr:rowOff>
    </xdr:from>
    <xdr:to>
      <xdr:col>24</xdr:col>
      <xdr:colOff>62865</xdr:colOff>
      <xdr:row>57</xdr:row>
      <xdr:rowOff>156873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55225"/>
          <a:ext cx="1270" cy="974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160700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156873</xdr:rowOff>
    </xdr:from>
    <xdr:to>
      <xdr:col>24</xdr:col>
      <xdr:colOff>152400</xdr:colOff>
      <xdr:row>57</xdr:row>
      <xdr:rowOff>156873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29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157952</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30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246,845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39825</xdr:rowOff>
    </xdr:from>
    <xdr:to>
      <xdr:col>24</xdr:col>
      <xdr:colOff>152400</xdr:colOff>
      <xdr:row>52</xdr:row>
      <xdr:rowOff>39825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55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116616</xdr:rowOff>
    </xdr:from>
    <xdr:to>
      <xdr:col>24</xdr:col>
      <xdr:colOff>63500</xdr:colOff>
      <xdr:row>56</xdr:row>
      <xdr:rowOff>154289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203466"/>
          <a:ext cx="838200" cy="552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101887</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03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123460</xdr:rowOff>
    </xdr:from>
    <xdr:to>
      <xdr:col>24</xdr:col>
      <xdr:colOff>114300</xdr:colOff>
      <xdr:row>57</xdr:row>
      <xdr:rowOff>53610</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72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116616</xdr:rowOff>
    </xdr:from>
    <xdr:to>
      <xdr:col>19</xdr:col>
      <xdr:colOff>177800</xdr:colOff>
      <xdr:row>57</xdr:row>
      <xdr:rowOff>19708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203466"/>
          <a:ext cx="889000" cy="58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58148</xdr:rowOff>
    </xdr:from>
    <xdr:to>
      <xdr:col>20</xdr:col>
      <xdr:colOff>38100</xdr:colOff>
      <xdr:row>54</xdr:row>
      <xdr:rowOff>159748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150875</xdr:rowOff>
    </xdr:from>
    <xdr:ext cx="599010"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497795" y="940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19708</xdr:rowOff>
    </xdr:from>
    <xdr:to>
      <xdr:col>15</xdr:col>
      <xdr:colOff>50800</xdr:colOff>
      <xdr:row>57</xdr:row>
      <xdr:rowOff>68523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019300" y="9792358"/>
          <a:ext cx="889000" cy="48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27960</xdr:rowOff>
    </xdr:from>
    <xdr:to>
      <xdr:col>15</xdr:col>
      <xdr:colOff>101600</xdr:colOff>
      <xdr:row>57</xdr:row>
      <xdr:rowOff>129560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0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120687</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893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68523</xdr:rowOff>
    </xdr:from>
    <xdr:to>
      <xdr:col>10</xdr:col>
      <xdr:colOff>114300</xdr:colOff>
      <xdr:row>57</xdr:row>
      <xdr:rowOff>99942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841173"/>
          <a:ext cx="889000" cy="3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46682</xdr:rowOff>
    </xdr:from>
    <xdr:to>
      <xdr:col>10</xdr:col>
      <xdr:colOff>165100</xdr:colOff>
      <xdr:row>57</xdr:row>
      <xdr:rowOff>148282</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139409</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91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37817</xdr:rowOff>
    </xdr:from>
    <xdr:to>
      <xdr:col>6</xdr:col>
      <xdr:colOff>38100</xdr:colOff>
      <xdr:row>57</xdr:row>
      <xdr:rowOff>139417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155944</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58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103489</xdr:rowOff>
    </xdr:from>
    <xdr:to>
      <xdr:col>24</xdr:col>
      <xdr:colOff>114300</xdr:colOff>
      <xdr:row>57</xdr:row>
      <xdr:rowOff>33639</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70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126366</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556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65816</xdr:rowOff>
    </xdr:from>
    <xdr:to>
      <xdr:col>20</xdr:col>
      <xdr:colOff>38100</xdr:colOff>
      <xdr:row>53</xdr:row>
      <xdr:rowOff>167416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15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12493</xdr:rowOff>
    </xdr:from>
    <xdr:ext cx="59901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497795" y="892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140358</xdr:rowOff>
    </xdr:from>
    <xdr:to>
      <xdr:col>15</xdr:col>
      <xdr:colOff>101600</xdr:colOff>
      <xdr:row>57</xdr:row>
      <xdr:rowOff>70508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74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87035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51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17723</xdr:rowOff>
    </xdr:from>
    <xdr:to>
      <xdr:col>10</xdr:col>
      <xdr:colOff>165100</xdr:colOff>
      <xdr:row>57</xdr:row>
      <xdr:rowOff>119323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79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135850</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565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49142</xdr:rowOff>
    </xdr:from>
    <xdr:to>
      <xdr:col>6</xdr:col>
      <xdr:colOff>38100</xdr:colOff>
      <xdr:row>57</xdr:row>
      <xdr:rowOff>150742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82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141869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914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70234</xdr:rowOff>
    </xdr:from>
    <xdr:to>
      <xdr:col>24</xdr:col>
      <xdr:colOff>62865</xdr:colOff>
      <xdr:row>78</xdr:row>
      <xdr:rowOff>96971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71734"/>
          <a:ext cx="1270" cy="1398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100798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96971</xdr:rowOff>
    </xdr:from>
    <xdr:to>
      <xdr:col>24</xdr:col>
      <xdr:colOff>152400</xdr:colOff>
      <xdr:row>78</xdr:row>
      <xdr:rowOff>96971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16911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46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289,293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70234</xdr:rowOff>
    </xdr:from>
    <xdr:to>
      <xdr:col>24</xdr:col>
      <xdr:colOff>152400</xdr:colOff>
      <xdr:row>70</xdr:row>
      <xdr:rowOff>70234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7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63205</xdr:rowOff>
    </xdr:from>
    <xdr:to>
      <xdr:col>24</xdr:col>
      <xdr:colOff>63500</xdr:colOff>
      <xdr:row>74</xdr:row>
      <xdr:rowOff>31658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407605"/>
          <a:ext cx="838200" cy="31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107180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65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128753</xdr:rowOff>
    </xdr:from>
    <xdr:to>
      <xdr:col>24</xdr:col>
      <xdr:colOff>114300</xdr:colOff>
      <xdr:row>76</xdr:row>
      <xdr:rowOff>58902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31658</xdr:rowOff>
    </xdr:from>
    <xdr:to>
      <xdr:col>19</xdr:col>
      <xdr:colOff>177800</xdr:colOff>
      <xdr:row>74</xdr:row>
      <xdr:rowOff>47022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718958"/>
          <a:ext cx="889000" cy="1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45952</xdr:rowOff>
    </xdr:from>
    <xdr:to>
      <xdr:col>20</xdr:col>
      <xdr:colOff>38100</xdr:colOff>
      <xdr:row>77</xdr:row>
      <xdr:rowOff>147552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138679</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42535</xdr:rowOff>
    </xdr:from>
    <xdr:to>
      <xdr:col>15</xdr:col>
      <xdr:colOff>50800</xdr:colOff>
      <xdr:row>74</xdr:row>
      <xdr:rowOff>47022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729835"/>
          <a:ext cx="889000" cy="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117332</xdr:rowOff>
    </xdr:from>
    <xdr:to>
      <xdr:col>15</xdr:col>
      <xdr:colOff>101600</xdr:colOff>
      <xdr:row>78</xdr:row>
      <xdr:rowOff>47482</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38609</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42535</xdr:rowOff>
    </xdr:from>
    <xdr:to>
      <xdr:col>10</xdr:col>
      <xdr:colOff>114300</xdr:colOff>
      <xdr:row>74</xdr:row>
      <xdr:rowOff>57680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29835"/>
          <a:ext cx="889000" cy="1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433</xdr:rowOff>
    </xdr:from>
    <xdr:to>
      <xdr:col>10</xdr:col>
      <xdr:colOff>165100</xdr:colOff>
      <xdr:row>78</xdr:row>
      <xdr:rowOff>102033</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93160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66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4442</xdr:rowOff>
    </xdr:from>
    <xdr:to>
      <xdr:col>6</xdr:col>
      <xdr:colOff>38100</xdr:colOff>
      <xdr:row>78</xdr:row>
      <xdr:rowOff>106042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77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97169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7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12405</xdr:rowOff>
    </xdr:from>
    <xdr:to>
      <xdr:col>24</xdr:col>
      <xdr:colOff>114300</xdr:colOff>
      <xdr:row>72</xdr:row>
      <xdr:rowOff>114005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35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35282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208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152308</xdr:rowOff>
    </xdr:from>
    <xdr:to>
      <xdr:col>20</xdr:col>
      <xdr:colOff>38100</xdr:colOff>
      <xdr:row>74</xdr:row>
      <xdr:rowOff>82458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66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98985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443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167672</xdr:rowOff>
    </xdr:from>
    <xdr:to>
      <xdr:col>15</xdr:col>
      <xdr:colOff>101600</xdr:colOff>
      <xdr:row>74</xdr:row>
      <xdr:rowOff>97822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683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114349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458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163185</xdr:rowOff>
    </xdr:from>
    <xdr:to>
      <xdr:col>10</xdr:col>
      <xdr:colOff>165100</xdr:colOff>
      <xdr:row>74</xdr:row>
      <xdr:rowOff>93335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67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109862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45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6880</xdr:rowOff>
    </xdr:from>
    <xdr:to>
      <xdr:col>6</xdr:col>
      <xdr:colOff>38100</xdr:colOff>
      <xdr:row>74</xdr:row>
      <xdr:rowOff>108480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69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125007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469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82308</xdr:rowOff>
    </xdr:from>
    <xdr:to>
      <xdr:col>24</xdr:col>
      <xdr:colOff>62865</xdr:colOff>
      <xdr:row>99</xdr:row>
      <xdr:rowOff>118263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684258"/>
          <a:ext cx="1270" cy="1407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122090</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095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118263</xdr:rowOff>
    </xdr:from>
    <xdr:to>
      <xdr:col>24</xdr:col>
      <xdr:colOff>152400</xdr:colOff>
      <xdr:row>99</xdr:row>
      <xdr:rowOff>118263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91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28985</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459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135,019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82308</xdr:rowOff>
    </xdr:from>
    <xdr:to>
      <xdr:col>24</xdr:col>
      <xdr:colOff>152400</xdr:colOff>
      <xdr:row>91</xdr:row>
      <xdr:rowOff>82308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684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114261</xdr:rowOff>
    </xdr:from>
    <xdr:to>
      <xdr:col>24</xdr:col>
      <xdr:colOff>63500</xdr:colOff>
      <xdr:row>99</xdr:row>
      <xdr:rowOff>77673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916361"/>
          <a:ext cx="838200" cy="13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16845</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4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165418</xdr:rowOff>
    </xdr:from>
    <xdr:to>
      <xdr:col>24</xdr:col>
      <xdr:colOff>114300</xdr:colOff>
      <xdr:row>98</xdr:row>
      <xdr:rowOff>95568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9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77673</xdr:rowOff>
    </xdr:from>
    <xdr:to>
      <xdr:col>19</xdr:col>
      <xdr:colOff>177800</xdr:colOff>
      <xdr:row>99</xdr:row>
      <xdr:rowOff>127406</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7051223"/>
          <a:ext cx="889000" cy="4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93511</xdr:rowOff>
    </xdr:from>
    <xdr:to>
      <xdr:col>20</xdr:col>
      <xdr:colOff>38100</xdr:colOff>
      <xdr:row>99</xdr:row>
      <xdr:rowOff>23661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95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40188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7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127406</xdr:rowOff>
    </xdr:from>
    <xdr:to>
      <xdr:col>15</xdr:col>
      <xdr:colOff>50800</xdr:colOff>
      <xdr:row>99</xdr:row>
      <xdr:rowOff>139142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7100956"/>
          <a:ext cx="889000" cy="1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134238</xdr:rowOff>
    </xdr:from>
    <xdr:to>
      <xdr:col>15</xdr:col>
      <xdr:colOff>101600</xdr:colOff>
      <xdr:row>99</xdr:row>
      <xdr:rowOff>64388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36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80915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71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127064</xdr:rowOff>
    </xdr:from>
    <xdr:to>
      <xdr:col>10</xdr:col>
      <xdr:colOff>114300</xdr:colOff>
      <xdr:row>99</xdr:row>
      <xdr:rowOff>139142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7100614"/>
          <a:ext cx="889000" cy="12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148259</xdr:rowOff>
    </xdr:from>
    <xdr:to>
      <xdr:col>10</xdr:col>
      <xdr:colOff>165100</xdr:colOff>
      <xdr:row>99</xdr:row>
      <xdr:rowOff>78409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50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94936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2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122340</xdr:rowOff>
    </xdr:from>
    <xdr:to>
      <xdr:col>6</xdr:col>
      <xdr:colOff>38100</xdr:colOff>
      <xdr:row>99</xdr:row>
      <xdr:rowOff>52490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9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69017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9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63461</xdr:rowOff>
    </xdr:from>
    <xdr:to>
      <xdr:col>24</xdr:col>
      <xdr:colOff>114300</xdr:colOff>
      <xdr:row>98</xdr:row>
      <xdr:rowOff>165061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6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41888</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84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26873</xdr:rowOff>
    </xdr:from>
    <xdr:to>
      <xdr:col>20</xdr:col>
      <xdr:colOff>38100</xdr:colOff>
      <xdr:row>99</xdr:row>
      <xdr:rowOff>128473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700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119600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709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76606</xdr:rowOff>
    </xdr:from>
    <xdr:to>
      <xdr:col>15</xdr:col>
      <xdr:colOff>101600</xdr:colOff>
      <xdr:row>100</xdr:row>
      <xdr:rowOff>6756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705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169333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142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88342</xdr:rowOff>
    </xdr:from>
    <xdr:to>
      <xdr:col>10</xdr:col>
      <xdr:colOff>165100</xdr:colOff>
      <xdr:row>100</xdr:row>
      <xdr:rowOff>18492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7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9619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154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76264</xdr:rowOff>
    </xdr:from>
    <xdr:to>
      <xdr:col>6</xdr:col>
      <xdr:colOff>38100</xdr:colOff>
      <xdr:row>100</xdr:row>
      <xdr:rowOff>6414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704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168991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14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135128</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78628"/>
          <a:ext cx="127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81805</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53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135128</xdr:rowOff>
    </xdr:from>
    <xdr:to>
      <xdr:col>55</xdr:col>
      <xdr:colOff>88900</xdr:colOff>
      <xdr:row>30</xdr:row>
      <xdr:rowOff>135128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78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122936</xdr:rowOff>
    </xdr:from>
    <xdr:to>
      <xdr:col>55</xdr:col>
      <xdr:colOff>0</xdr:colOff>
      <xdr:row>35</xdr:row>
      <xdr:rowOff>129794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12368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90187</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383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111760</xdr:rowOff>
    </xdr:from>
    <xdr:to>
      <xdr:col>55</xdr:col>
      <xdr:colOff>50800</xdr:colOff>
      <xdr:row>38</xdr:row>
      <xdr:rowOff>41910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119126</xdr:rowOff>
    </xdr:from>
    <xdr:to>
      <xdr:col>50</xdr:col>
      <xdr:colOff>114300</xdr:colOff>
      <xdr:row>35</xdr:row>
      <xdr:rowOff>129794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119876"/>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119126</xdr:rowOff>
    </xdr:from>
    <xdr:to>
      <xdr:col>45</xdr:col>
      <xdr:colOff>177800</xdr:colOff>
      <xdr:row>35</xdr:row>
      <xdr:rowOff>145796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119876"/>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137795</xdr:rowOff>
    </xdr:from>
    <xdr:to>
      <xdr:col>41</xdr:col>
      <xdr:colOff>50800</xdr:colOff>
      <xdr:row>35</xdr:row>
      <xdr:rowOff>145796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138545"/>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96901</xdr:rowOff>
    </xdr:from>
    <xdr:to>
      <xdr:col>41</xdr:col>
      <xdr:colOff>101600</xdr:colOff>
      <xdr:row>38</xdr:row>
      <xdr:rowOff>27051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18178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58801</xdr:rowOff>
    </xdr:from>
    <xdr:to>
      <xdr:col>36</xdr:col>
      <xdr:colOff>165100</xdr:colOff>
      <xdr:row>37</xdr:row>
      <xdr:rowOff>160401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151528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72136</xdr:rowOff>
    </xdr:from>
    <xdr:to>
      <xdr:col>55</xdr:col>
      <xdr:colOff>50800</xdr:colOff>
      <xdr:row>36</xdr:row>
      <xdr:rowOff>2286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07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95013</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924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78994</xdr:rowOff>
    </xdr:from>
    <xdr:to>
      <xdr:col>50</xdr:col>
      <xdr:colOff>165100</xdr:colOff>
      <xdr:row>36</xdr:row>
      <xdr:rowOff>9144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07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25671</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854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68326</xdr:rowOff>
    </xdr:from>
    <xdr:to>
      <xdr:col>46</xdr:col>
      <xdr:colOff>38100</xdr:colOff>
      <xdr:row>35</xdr:row>
      <xdr:rowOff>169926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15003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84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94996</xdr:rowOff>
    </xdr:from>
    <xdr:to>
      <xdr:col>41</xdr:col>
      <xdr:colOff>101600</xdr:colOff>
      <xdr:row>36</xdr:row>
      <xdr:rowOff>25146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9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41673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870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86995</xdr:rowOff>
    </xdr:from>
    <xdr:to>
      <xdr:col>36</xdr:col>
      <xdr:colOff>165100</xdr:colOff>
      <xdr:row>36</xdr:row>
      <xdr:rowOff>17145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0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33672</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86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147244</xdr:rowOff>
    </xdr:from>
    <xdr:to>
      <xdr:col>54</xdr:col>
      <xdr:colOff>189865</xdr:colOff>
      <xdr:row>58</xdr:row>
      <xdr:rowOff>137391</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91194"/>
          <a:ext cx="1270" cy="1190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141218</xdr:rowOff>
    </xdr:from>
    <xdr:ext cx="378565"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137391</xdr:rowOff>
    </xdr:from>
    <xdr:to>
      <xdr:col>55</xdr:col>
      <xdr:colOff>88900</xdr:colOff>
      <xdr:row>58</xdr:row>
      <xdr:rowOff>137391</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93921</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66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147244</xdr:rowOff>
    </xdr:from>
    <xdr:to>
      <xdr:col>55</xdr:col>
      <xdr:colOff>88900</xdr:colOff>
      <xdr:row>51</xdr:row>
      <xdr:rowOff>147244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91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105684</xdr:rowOff>
    </xdr:from>
    <xdr:to>
      <xdr:col>55</xdr:col>
      <xdr:colOff>0</xdr:colOff>
      <xdr:row>58</xdr:row>
      <xdr:rowOff>118143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49784"/>
          <a:ext cx="8382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135689</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6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112812</xdr:rowOff>
    </xdr:from>
    <xdr:to>
      <xdr:col>55</xdr:col>
      <xdr:colOff>50800</xdr:colOff>
      <xdr:row>58</xdr:row>
      <xdr:rowOff>42962</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5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118143</xdr:rowOff>
    </xdr:from>
    <xdr:to>
      <xdr:col>50</xdr:col>
      <xdr:colOff>114300</xdr:colOff>
      <xdr:row>58</xdr:row>
      <xdr:rowOff>121961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62243"/>
          <a:ext cx="889000" cy="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125316</xdr:rowOff>
    </xdr:from>
    <xdr:to>
      <xdr:col>50</xdr:col>
      <xdr:colOff>165100</xdr:colOff>
      <xdr:row>58</xdr:row>
      <xdr:rowOff>55466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7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71993</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7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115812</xdr:rowOff>
    </xdr:from>
    <xdr:to>
      <xdr:col>45</xdr:col>
      <xdr:colOff>177800</xdr:colOff>
      <xdr:row>58</xdr:row>
      <xdr:rowOff>121961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59912"/>
          <a:ext cx="889000" cy="6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121384</xdr:rowOff>
    </xdr:from>
    <xdr:to>
      <xdr:col>46</xdr:col>
      <xdr:colOff>38100</xdr:colOff>
      <xdr:row>58</xdr:row>
      <xdr:rowOff>51534</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9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68061</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6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115812</xdr:rowOff>
    </xdr:from>
    <xdr:to>
      <xdr:col>41</xdr:col>
      <xdr:colOff>50800</xdr:colOff>
      <xdr:row>58</xdr:row>
      <xdr:rowOff>121572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59912"/>
          <a:ext cx="889000" cy="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124882</xdr:rowOff>
    </xdr:from>
    <xdr:to>
      <xdr:col>41</xdr:col>
      <xdr:colOff>101600</xdr:colOff>
      <xdr:row>58</xdr:row>
      <xdr:rowOff>55032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71559</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72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128379</xdr:rowOff>
    </xdr:from>
    <xdr:to>
      <xdr:col>36</xdr:col>
      <xdr:colOff>165100</xdr:colOff>
      <xdr:row>58</xdr:row>
      <xdr:rowOff>58529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9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75056</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54884</xdr:rowOff>
    </xdr:from>
    <xdr:to>
      <xdr:col>55</xdr:col>
      <xdr:colOff>50800</xdr:colOff>
      <xdr:row>58</xdr:row>
      <xdr:rowOff>156484</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9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141261</xdr:rowOff>
    </xdr:from>
    <xdr:ext cx="469744"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1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67343</xdr:rowOff>
    </xdr:from>
    <xdr:to>
      <xdr:col>50</xdr:col>
      <xdr:colOff>165100</xdr:colOff>
      <xdr:row>58</xdr:row>
      <xdr:rowOff>168943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160070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4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71161</xdr:rowOff>
    </xdr:from>
    <xdr:to>
      <xdr:col>46</xdr:col>
      <xdr:colOff>38100</xdr:colOff>
      <xdr:row>59</xdr:row>
      <xdr:rowOff>1311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1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163888</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10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65012</xdr:rowOff>
    </xdr:from>
    <xdr:to>
      <xdr:col>41</xdr:col>
      <xdr:colOff>101600</xdr:colOff>
      <xdr:row>58</xdr:row>
      <xdr:rowOff>166612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0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157739</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26428" y="10101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70772</xdr:rowOff>
    </xdr:from>
    <xdr:to>
      <xdr:col>36</xdr:col>
      <xdr:colOff>165100</xdr:colOff>
      <xdr:row>59</xdr:row>
      <xdr:rowOff>922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1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163499</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107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72468</xdr:rowOff>
    </xdr:from>
    <xdr:to>
      <xdr:col>54</xdr:col>
      <xdr:colOff>189865</xdr:colOff>
      <xdr:row>78</xdr:row>
      <xdr:rowOff>111582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245418"/>
          <a:ext cx="1270" cy="123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115409</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48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111582</xdr:rowOff>
    </xdr:from>
    <xdr:to>
      <xdr:col>55</xdr:col>
      <xdr:colOff>88900</xdr:colOff>
      <xdr:row>78</xdr:row>
      <xdr:rowOff>111582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48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19145</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2020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72468</xdr:rowOff>
    </xdr:from>
    <xdr:to>
      <xdr:col>55</xdr:col>
      <xdr:colOff>88900</xdr:colOff>
      <xdr:row>71</xdr:row>
      <xdr:rowOff>72468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24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34248</xdr:rowOff>
    </xdr:from>
    <xdr:to>
      <xdr:col>55</xdr:col>
      <xdr:colOff>0</xdr:colOff>
      <xdr:row>78</xdr:row>
      <xdr:rowOff>34452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07348"/>
          <a:ext cx="838200" cy="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56067</xdr:rowOff>
    </xdr:from>
    <xdr:ext cx="469744"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0862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33190</xdr:rowOff>
    </xdr:from>
    <xdr:to>
      <xdr:col>55</xdr:col>
      <xdr:colOff>50800</xdr:colOff>
      <xdr:row>77</xdr:row>
      <xdr:rowOff>134790</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34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34452</xdr:rowOff>
    </xdr:from>
    <xdr:to>
      <xdr:col>50</xdr:col>
      <xdr:colOff>114300</xdr:colOff>
      <xdr:row>78</xdr:row>
      <xdr:rowOff>99603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407552"/>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155789</xdr:rowOff>
    </xdr:from>
    <xdr:to>
      <xdr:col>50</xdr:col>
      <xdr:colOff>165100</xdr:colOff>
      <xdr:row>77</xdr:row>
      <xdr:rowOff>85939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102465</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961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99603</xdr:rowOff>
    </xdr:from>
    <xdr:to>
      <xdr:col>45</xdr:col>
      <xdr:colOff>177800</xdr:colOff>
      <xdr:row>78</xdr:row>
      <xdr:rowOff>102643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72703"/>
          <a:ext cx="889000" cy="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99644</xdr:rowOff>
    </xdr:from>
    <xdr:to>
      <xdr:col>46</xdr:col>
      <xdr:colOff>38100</xdr:colOff>
      <xdr:row>78</xdr:row>
      <xdr:rowOff>29794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46321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515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102643</xdr:rowOff>
    </xdr:from>
    <xdr:to>
      <xdr:col>41</xdr:col>
      <xdr:colOff>50800</xdr:colOff>
      <xdr:row>78</xdr:row>
      <xdr:rowOff>108017</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75743"/>
          <a:ext cx="889000" cy="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119418</xdr:rowOff>
    </xdr:from>
    <xdr:to>
      <xdr:col>41</xdr:col>
      <xdr:colOff>101600</xdr:colOff>
      <xdr:row>78</xdr:row>
      <xdr:rowOff>49568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66095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626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119807</xdr:rowOff>
    </xdr:from>
    <xdr:to>
      <xdr:col>36</xdr:col>
      <xdr:colOff>165100</xdr:colOff>
      <xdr:row>78</xdr:row>
      <xdr:rowOff>49957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66484</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37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154898</xdr:rowOff>
    </xdr:from>
    <xdr:to>
      <xdr:col>55</xdr:col>
      <xdr:colOff>50800</xdr:colOff>
      <xdr:row>78</xdr:row>
      <xdr:rowOff>85048</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5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69825</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271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155102</xdr:rowOff>
    </xdr:from>
    <xdr:to>
      <xdr:col>50</xdr:col>
      <xdr:colOff>165100</xdr:colOff>
      <xdr:row>78</xdr:row>
      <xdr:rowOff>85252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5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76379</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49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48803</xdr:rowOff>
    </xdr:from>
    <xdr:to>
      <xdr:col>46</xdr:col>
      <xdr:colOff>38100</xdr:colOff>
      <xdr:row>78</xdr:row>
      <xdr:rowOff>150403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42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141530</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514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51843</xdr:rowOff>
    </xdr:from>
    <xdr:to>
      <xdr:col>41</xdr:col>
      <xdr:colOff>101600</xdr:colOff>
      <xdr:row>78</xdr:row>
      <xdr:rowOff>153443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2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144570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517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57217</xdr:rowOff>
    </xdr:from>
    <xdr:to>
      <xdr:col>36</xdr:col>
      <xdr:colOff>165100</xdr:colOff>
      <xdr:row>78</xdr:row>
      <xdr:rowOff>158817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3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149944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2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84074</xdr:rowOff>
    </xdr:from>
    <xdr:to>
      <xdr:col>54</xdr:col>
      <xdr:colOff>189865</xdr:colOff>
      <xdr:row>98</xdr:row>
      <xdr:rowOff>37770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14574"/>
          <a:ext cx="1270" cy="13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41597</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4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37770</xdr:rowOff>
    </xdr:from>
    <xdr:to>
      <xdr:col>55</xdr:col>
      <xdr:colOff>88900</xdr:colOff>
      <xdr:row>98</xdr:row>
      <xdr:rowOff>37770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39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30751</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28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118,380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84074</xdr:rowOff>
    </xdr:from>
    <xdr:to>
      <xdr:col>55</xdr:col>
      <xdr:colOff>88900</xdr:colOff>
      <xdr:row>90</xdr:row>
      <xdr:rowOff>84074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14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76200</xdr:rowOff>
    </xdr:from>
    <xdr:to>
      <xdr:col>55</xdr:col>
      <xdr:colOff>0</xdr:colOff>
      <xdr:row>98</xdr:row>
      <xdr:rowOff>14212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706850"/>
          <a:ext cx="838200" cy="109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18190</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3059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166763</xdr:rowOff>
    </xdr:from>
    <xdr:to>
      <xdr:col>55</xdr:col>
      <xdr:colOff>50800</xdr:colOff>
      <xdr:row>96</xdr:row>
      <xdr:rowOff>96913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76200</xdr:rowOff>
    </xdr:from>
    <xdr:to>
      <xdr:col>50</xdr:col>
      <xdr:colOff>114300</xdr:colOff>
      <xdr:row>98</xdr:row>
      <xdr:rowOff>7316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706850"/>
          <a:ext cx="889000" cy="10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14884</xdr:rowOff>
    </xdr:from>
    <xdr:to>
      <xdr:col>50</xdr:col>
      <xdr:colOff>165100</xdr:colOff>
      <xdr:row>96</xdr:row>
      <xdr:rowOff>116484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133011</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2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7316</xdr:rowOff>
    </xdr:from>
    <xdr:to>
      <xdr:col>45</xdr:col>
      <xdr:colOff>177800</xdr:colOff>
      <xdr:row>98</xdr:row>
      <xdr:rowOff>59562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809416"/>
          <a:ext cx="889000" cy="5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22898</xdr:rowOff>
    </xdr:from>
    <xdr:to>
      <xdr:col>46</xdr:col>
      <xdr:colOff>38100</xdr:colOff>
      <xdr:row>96</xdr:row>
      <xdr:rowOff>124498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141025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34823</xdr:rowOff>
    </xdr:from>
    <xdr:to>
      <xdr:col>41</xdr:col>
      <xdr:colOff>50800</xdr:colOff>
      <xdr:row>98</xdr:row>
      <xdr:rowOff>59562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836923"/>
          <a:ext cx="889000" cy="24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26594</xdr:rowOff>
    </xdr:from>
    <xdr:to>
      <xdr:col>41</xdr:col>
      <xdr:colOff>101600</xdr:colOff>
      <xdr:row>96</xdr:row>
      <xdr:rowOff>128194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144721</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2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6883</xdr:rowOff>
    </xdr:from>
    <xdr:to>
      <xdr:col>36</xdr:col>
      <xdr:colOff>165100</xdr:colOff>
      <xdr:row>96</xdr:row>
      <xdr:rowOff>108483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125010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241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134862</xdr:rowOff>
    </xdr:from>
    <xdr:to>
      <xdr:col>55</xdr:col>
      <xdr:colOff>50800</xdr:colOff>
      <xdr:row>98</xdr:row>
      <xdr:rowOff>65012</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76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49789</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80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25400</xdr:rowOff>
    </xdr:from>
    <xdr:to>
      <xdr:col>50</xdr:col>
      <xdr:colOff>165100</xdr:colOff>
      <xdr:row>97</xdr:row>
      <xdr:rowOff>127000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5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118127</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74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127966</xdr:rowOff>
    </xdr:from>
    <xdr:to>
      <xdr:col>46</xdr:col>
      <xdr:colOff>38100</xdr:colOff>
      <xdr:row>98</xdr:row>
      <xdr:rowOff>58116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5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49243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851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8762</xdr:rowOff>
    </xdr:from>
    <xdr:to>
      <xdr:col>41</xdr:col>
      <xdr:colOff>101600</xdr:colOff>
      <xdr:row>98</xdr:row>
      <xdr:rowOff>110362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1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101489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90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155473</xdr:rowOff>
    </xdr:from>
    <xdr:to>
      <xdr:col>36</xdr:col>
      <xdr:colOff>165100</xdr:colOff>
      <xdr:row>98</xdr:row>
      <xdr:rowOff>85623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8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76750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87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98186</xdr:rowOff>
    </xdr:from>
    <xdr:to>
      <xdr:col>85</xdr:col>
      <xdr:colOff>126364</xdr:colOff>
      <xdr:row>39</xdr:row>
      <xdr:rowOff>71028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584586"/>
          <a:ext cx="1269" cy="1172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74855</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6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71028</xdr:rowOff>
    </xdr:from>
    <xdr:to>
      <xdr:col>86</xdr:col>
      <xdr:colOff>25400</xdr:colOff>
      <xdr:row>39</xdr:row>
      <xdr:rowOff>71028</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5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44863</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35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98186</xdr:rowOff>
    </xdr:from>
    <xdr:to>
      <xdr:col>86</xdr:col>
      <xdr:colOff>25400</xdr:colOff>
      <xdr:row>32</xdr:row>
      <xdr:rowOff>98186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584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68880</xdr:rowOff>
    </xdr:from>
    <xdr:to>
      <xdr:col>85</xdr:col>
      <xdr:colOff>127000</xdr:colOff>
      <xdr:row>37</xdr:row>
      <xdr:rowOff>150490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412530"/>
          <a:ext cx="838200" cy="8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16166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3598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37739</xdr:rowOff>
    </xdr:from>
    <xdr:to>
      <xdr:col>85</xdr:col>
      <xdr:colOff>177800</xdr:colOff>
      <xdr:row>37</xdr:row>
      <xdr:rowOff>139339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150490</xdr:rowOff>
    </xdr:from>
    <xdr:to>
      <xdr:col>81</xdr:col>
      <xdr:colOff>50800</xdr:colOff>
      <xdr:row>37</xdr:row>
      <xdr:rowOff>159268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94140"/>
          <a:ext cx="889000" cy="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16068</xdr:rowOff>
    </xdr:from>
    <xdr:to>
      <xdr:col>81</xdr:col>
      <xdr:colOff>101600</xdr:colOff>
      <xdr:row>37</xdr:row>
      <xdr:rowOff>117668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134195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125710</xdr:rowOff>
    </xdr:from>
    <xdr:to>
      <xdr:col>76</xdr:col>
      <xdr:colOff>114300</xdr:colOff>
      <xdr:row>37</xdr:row>
      <xdr:rowOff>159268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469360"/>
          <a:ext cx="889000" cy="3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35911</xdr:rowOff>
    </xdr:from>
    <xdr:to>
      <xdr:col>76</xdr:col>
      <xdr:colOff>165100</xdr:colOff>
      <xdr:row>37</xdr:row>
      <xdr:rowOff>137511</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154038</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15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21377</xdr:rowOff>
    </xdr:from>
    <xdr:to>
      <xdr:col>71</xdr:col>
      <xdr:colOff>177800</xdr:colOff>
      <xdr:row>37</xdr:row>
      <xdr:rowOff>125710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365027"/>
          <a:ext cx="889000" cy="10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62382</xdr:rowOff>
    </xdr:from>
    <xdr:to>
      <xdr:col>72</xdr:col>
      <xdr:colOff>38100</xdr:colOff>
      <xdr:row>37</xdr:row>
      <xdr:rowOff>163982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9059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43546</xdr:rowOff>
    </xdr:from>
    <xdr:to>
      <xdr:col>67</xdr:col>
      <xdr:colOff>101600</xdr:colOff>
      <xdr:row>37</xdr:row>
      <xdr:rowOff>145146</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87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136272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47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18080</xdr:rowOff>
    </xdr:from>
    <xdr:to>
      <xdr:col>85</xdr:col>
      <xdr:colOff>177800</xdr:colOff>
      <xdr:row>37</xdr:row>
      <xdr:rowOff>119680</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36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40957</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1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99690</xdr:rowOff>
    </xdr:from>
    <xdr:to>
      <xdr:col>81</xdr:col>
      <xdr:colOff>101600</xdr:colOff>
      <xdr:row>38</xdr:row>
      <xdr:rowOff>29840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4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20967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3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108468</xdr:rowOff>
    </xdr:from>
    <xdr:to>
      <xdr:col>76</xdr:col>
      <xdr:colOff>165100</xdr:colOff>
      <xdr:row>38</xdr:row>
      <xdr:rowOff>38618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5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29745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4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74910</xdr:rowOff>
    </xdr:from>
    <xdr:to>
      <xdr:col>72</xdr:col>
      <xdr:colOff>38100</xdr:colOff>
      <xdr:row>38</xdr:row>
      <xdr:rowOff>5060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1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167636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51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142027</xdr:rowOff>
    </xdr:from>
    <xdr:to>
      <xdr:col>67</xdr:col>
      <xdr:colOff>101600</xdr:colOff>
      <xdr:row>37</xdr:row>
      <xdr:rowOff>72177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14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88704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08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131144</xdr:rowOff>
    </xdr:from>
    <xdr:to>
      <xdr:col>85</xdr:col>
      <xdr:colOff>126364</xdr:colOff>
      <xdr:row>59</xdr:row>
      <xdr:rowOff>25710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703644"/>
          <a:ext cx="1269" cy="143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29537</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145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25710</xdr:rowOff>
    </xdr:from>
    <xdr:to>
      <xdr:col>86</xdr:col>
      <xdr:colOff>25400</xdr:colOff>
      <xdr:row>59</xdr:row>
      <xdr:rowOff>25710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14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77821</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478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112,524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131144</xdr:rowOff>
    </xdr:from>
    <xdr:to>
      <xdr:col>86</xdr:col>
      <xdr:colOff>25400</xdr:colOff>
      <xdr:row>50</xdr:row>
      <xdr:rowOff>131144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70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118914</xdr:rowOff>
    </xdr:from>
    <xdr:to>
      <xdr:col>85</xdr:col>
      <xdr:colOff>127000</xdr:colOff>
      <xdr:row>57</xdr:row>
      <xdr:rowOff>52081</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720114"/>
          <a:ext cx="838200" cy="10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142181</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5719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119304</xdr:rowOff>
    </xdr:from>
    <xdr:to>
      <xdr:col>85</xdr:col>
      <xdr:colOff>177800</xdr:colOff>
      <xdr:row>57</xdr:row>
      <xdr:rowOff>49454</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118914</xdr:rowOff>
    </xdr:from>
    <xdr:to>
      <xdr:col>81</xdr:col>
      <xdr:colOff>50800</xdr:colOff>
      <xdr:row>57</xdr:row>
      <xdr:rowOff>33189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720114"/>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27815</xdr:rowOff>
    </xdr:from>
    <xdr:to>
      <xdr:col>81</xdr:col>
      <xdr:colOff>101600</xdr:colOff>
      <xdr:row>56</xdr:row>
      <xdr:rowOff>129415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145942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153629</xdr:rowOff>
    </xdr:from>
    <xdr:to>
      <xdr:col>76</xdr:col>
      <xdr:colOff>114300</xdr:colOff>
      <xdr:row>57</xdr:row>
      <xdr:rowOff>33189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754829"/>
          <a:ext cx="889000" cy="5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128529</xdr:rowOff>
    </xdr:from>
    <xdr:to>
      <xdr:col>76</xdr:col>
      <xdr:colOff>165100</xdr:colOff>
      <xdr:row>57</xdr:row>
      <xdr:rowOff>58679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75206</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153629</xdr:rowOff>
    </xdr:from>
    <xdr:to>
      <xdr:col>71</xdr:col>
      <xdr:colOff>177800</xdr:colOff>
      <xdr:row>57</xdr:row>
      <xdr:rowOff>13823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754829"/>
          <a:ext cx="889000" cy="3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6702</xdr:rowOff>
    </xdr:from>
    <xdr:to>
      <xdr:col>72</xdr:col>
      <xdr:colOff>38100</xdr:colOff>
      <xdr:row>57</xdr:row>
      <xdr:rowOff>108302</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77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99429</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87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24026</xdr:rowOff>
    </xdr:from>
    <xdr:to>
      <xdr:col>67</xdr:col>
      <xdr:colOff>101600</xdr:colOff>
      <xdr:row>57</xdr:row>
      <xdr:rowOff>125626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796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116753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88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1281</xdr:rowOff>
    </xdr:from>
    <xdr:to>
      <xdr:col>85</xdr:col>
      <xdr:colOff>177800</xdr:colOff>
      <xdr:row>57</xdr:row>
      <xdr:rowOff>102881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773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151158</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75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68114</xdr:rowOff>
    </xdr:from>
    <xdr:to>
      <xdr:col>81</xdr:col>
      <xdr:colOff>101600</xdr:colOff>
      <xdr:row>56</xdr:row>
      <xdr:rowOff>169714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66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160841</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762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153839</xdr:rowOff>
    </xdr:from>
    <xdr:to>
      <xdr:col>76</xdr:col>
      <xdr:colOff>165100</xdr:colOff>
      <xdr:row>57</xdr:row>
      <xdr:rowOff>83989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55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75116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847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102829</xdr:rowOff>
    </xdr:from>
    <xdr:to>
      <xdr:col>72</xdr:col>
      <xdr:colOff>38100</xdr:colOff>
      <xdr:row>57</xdr:row>
      <xdr:rowOff>32979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0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49506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479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134473</xdr:rowOff>
    </xdr:from>
    <xdr:to>
      <xdr:col>67</xdr:col>
      <xdr:colOff>101600</xdr:colOff>
      <xdr:row>57</xdr:row>
      <xdr:rowOff>64623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35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81150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51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47770</xdr:rowOff>
    </xdr:from>
    <xdr:to>
      <xdr:col>85</xdr:col>
      <xdr:colOff>126364</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220720"/>
          <a:ext cx="1269" cy="142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118334</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662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165897</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99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47770</xdr:rowOff>
    </xdr:from>
    <xdr:to>
      <xdr:col>86</xdr:col>
      <xdr:colOff>25400</xdr:colOff>
      <xdr:row>71</xdr:row>
      <xdr:rowOff>47770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22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35783</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088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12906</xdr:rowOff>
    </xdr:from>
    <xdr:to>
      <xdr:col>85</xdr:col>
      <xdr:colOff>177800</xdr:colOff>
      <xdr:row>79</xdr:row>
      <xdr:rowOff>114506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55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92281</xdr:rowOff>
    </xdr:from>
    <xdr:to>
      <xdr:col>81</xdr:col>
      <xdr:colOff>50800</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636831"/>
          <a:ext cx="889000" cy="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15553</xdr:rowOff>
    </xdr:from>
    <xdr:to>
      <xdr:col>81</xdr:col>
      <xdr:colOff>101600</xdr:colOff>
      <xdr:row>79</xdr:row>
      <xdr:rowOff>117153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56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133680</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92017" y="133353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92281</xdr:rowOff>
    </xdr:from>
    <xdr:to>
      <xdr:col>76</xdr:col>
      <xdr:colOff>114300</xdr:colOff>
      <xdr:row>79</xdr:row>
      <xdr:rowOff>92838</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636831"/>
          <a:ext cx="889000" cy="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5852</xdr:rowOff>
    </xdr:from>
    <xdr:to>
      <xdr:col>76</xdr:col>
      <xdr:colOff>165100</xdr:colOff>
      <xdr:row>79</xdr:row>
      <xdr:rowOff>107452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550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123979</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325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92838</xdr:rowOff>
    </xdr:from>
    <xdr:to>
      <xdr:col>71</xdr:col>
      <xdr:colOff>177800</xdr:colOff>
      <xdr:row>79</xdr:row>
      <xdr:rowOff>98650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637388"/>
          <a:ext cx="889000" cy="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165187</xdr:rowOff>
    </xdr:from>
    <xdr:to>
      <xdr:col>72</xdr:col>
      <xdr:colOff>38100</xdr:colOff>
      <xdr:row>79</xdr:row>
      <xdr:rowOff>95337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538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111864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313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28158</xdr:rowOff>
    </xdr:from>
    <xdr:to>
      <xdr:col>67</xdr:col>
      <xdr:colOff>101600</xdr:colOff>
      <xdr:row>79</xdr:row>
      <xdr:rowOff>129758</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72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77</xdr:row>
      <xdr:rowOff>146285</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5017" y="133479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162784</xdr:rowOff>
    </xdr:from>
    <xdr:ext cx="249299"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5358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41481</xdr:rowOff>
    </xdr:from>
    <xdr:to>
      <xdr:col>76</xdr:col>
      <xdr:colOff>165100</xdr:colOff>
      <xdr:row>79</xdr:row>
      <xdr:rowOff>143081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8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134208</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3017" y="136787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42038</xdr:rowOff>
    </xdr:from>
    <xdr:to>
      <xdr:col>72</xdr:col>
      <xdr:colOff>38100</xdr:colOff>
      <xdr:row>79</xdr:row>
      <xdr:rowOff>143638</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86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134765</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4017" y="13679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47850</xdr:rowOff>
    </xdr:from>
    <xdr:to>
      <xdr:col>67</xdr:col>
      <xdr:colOff>101600</xdr:colOff>
      <xdr:row>79</xdr:row>
      <xdr:rowOff>149450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9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140577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89650" y="1368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55283</xdr:rowOff>
    </xdr:from>
    <xdr:to>
      <xdr:col>85</xdr:col>
      <xdr:colOff>126364</xdr:colOff>
      <xdr:row>98</xdr:row>
      <xdr:rowOff>93320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85783"/>
          <a:ext cx="1269" cy="1409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97147</xdr:rowOff>
    </xdr:from>
    <xdr:ext cx="469744"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899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93320</xdr:rowOff>
    </xdr:from>
    <xdr:to>
      <xdr:col>86</xdr:col>
      <xdr:colOff>25400</xdr:colOff>
      <xdr:row>98</xdr:row>
      <xdr:rowOff>93320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89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1960</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6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120,647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55283</xdr:rowOff>
    </xdr:from>
    <xdr:to>
      <xdr:col>86</xdr:col>
      <xdr:colOff>25400</xdr:colOff>
      <xdr:row>90</xdr:row>
      <xdr:rowOff>55283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85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57671</xdr:rowOff>
    </xdr:from>
    <xdr:to>
      <xdr:col>85</xdr:col>
      <xdr:colOff>127000</xdr:colOff>
      <xdr:row>97</xdr:row>
      <xdr:rowOff>62916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688321"/>
          <a:ext cx="8382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75798</xdr:rowOff>
    </xdr:from>
    <xdr:ext cx="534377"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363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52921</xdr:rowOff>
    </xdr:from>
    <xdr:to>
      <xdr:col>85</xdr:col>
      <xdr:colOff>177800</xdr:colOff>
      <xdr:row>96</xdr:row>
      <xdr:rowOff>154521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62916</xdr:rowOff>
    </xdr:from>
    <xdr:to>
      <xdr:col>81</xdr:col>
      <xdr:colOff>50800</xdr:colOff>
      <xdr:row>97</xdr:row>
      <xdr:rowOff>67971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693566"/>
          <a:ext cx="889000" cy="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49518</xdr:rowOff>
    </xdr:from>
    <xdr:to>
      <xdr:col>81</xdr:col>
      <xdr:colOff>101600</xdr:colOff>
      <xdr:row>96</xdr:row>
      <xdr:rowOff>151118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167645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14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67971</xdr:rowOff>
    </xdr:from>
    <xdr:to>
      <xdr:col>76</xdr:col>
      <xdr:colOff>114300</xdr:colOff>
      <xdr:row>97</xdr:row>
      <xdr:rowOff>68808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698621"/>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58840</xdr:rowOff>
    </xdr:from>
    <xdr:to>
      <xdr:col>76</xdr:col>
      <xdr:colOff>165100</xdr:colOff>
      <xdr:row>96</xdr:row>
      <xdr:rowOff>160440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5517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325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65063</xdr:rowOff>
    </xdr:from>
    <xdr:to>
      <xdr:col>71</xdr:col>
      <xdr:colOff>177800</xdr:colOff>
      <xdr:row>97</xdr:row>
      <xdr:rowOff>68808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695713"/>
          <a:ext cx="889000" cy="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64427</xdr:rowOff>
    </xdr:from>
    <xdr:to>
      <xdr:col>72</xdr:col>
      <xdr:colOff>38100</xdr:colOff>
      <xdr:row>96</xdr:row>
      <xdr:rowOff>166027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11104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36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47574</xdr:rowOff>
    </xdr:from>
    <xdr:to>
      <xdr:col>67</xdr:col>
      <xdr:colOff>101600</xdr:colOff>
      <xdr:row>96</xdr:row>
      <xdr:rowOff>149174</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5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165701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47111" y="16282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6871</xdr:rowOff>
    </xdr:from>
    <xdr:to>
      <xdr:col>85</xdr:col>
      <xdr:colOff>177800</xdr:colOff>
      <xdr:row>97</xdr:row>
      <xdr:rowOff>108471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6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156748</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61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12116</xdr:rowOff>
    </xdr:from>
    <xdr:to>
      <xdr:col>81</xdr:col>
      <xdr:colOff>101600</xdr:colOff>
      <xdr:row>97</xdr:row>
      <xdr:rowOff>113716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64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104843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17171</xdr:rowOff>
    </xdr:from>
    <xdr:to>
      <xdr:col>76</xdr:col>
      <xdr:colOff>165100</xdr:colOff>
      <xdr:row>97</xdr:row>
      <xdr:rowOff>118771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64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109898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74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18008</xdr:rowOff>
    </xdr:from>
    <xdr:to>
      <xdr:col>72</xdr:col>
      <xdr:colOff>38100</xdr:colOff>
      <xdr:row>97</xdr:row>
      <xdr:rowOff>119608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64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110735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74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14263</xdr:rowOff>
    </xdr:from>
    <xdr:to>
      <xdr:col>67</xdr:col>
      <xdr:colOff>101600</xdr:colOff>
      <xdr:row>97</xdr:row>
      <xdr:rowOff>115863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64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106990</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737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52342</xdr:rowOff>
    </xdr:from>
    <xdr:to>
      <xdr:col>116</xdr:col>
      <xdr:colOff>62864</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95842"/>
          <a:ext cx="1269" cy="158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126073</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812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170469</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7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9,735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52342</xdr:rowOff>
    </xdr:from>
    <xdr:to>
      <xdr:col>116</xdr:col>
      <xdr:colOff>152400</xdr:colOff>
      <xdr:row>30</xdr:row>
      <xdr:rowOff>52342</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43524</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5586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20647</xdr:rowOff>
    </xdr:from>
    <xdr:to>
      <xdr:col>116</xdr:col>
      <xdr:colOff>114300</xdr:colOff>
      <xdr:row>39</xdr:row>
      <xdr:rowOff>122247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707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28484</xdr:rowOff>
    </xdr:from>
    <xdr:to>
      <xdr:col>112</xdr:col>
      <xdr:colOff>38100</xdr:colOff>
      <xdr:row>39</xdr:row>
      <xdr:rowOff>130084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71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146611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90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30607</xdr:rowOff>
    </xdr:from>
    <xdr:to>
      <xdr:col>107</xdr:col>
      <xdr:colOff>101600</xdr:colOff>
      <xdr:row>39</xdr:row>
      <xdr:rowOff>132207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71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148734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92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19667</xdr:rowOff>
    </xdr:from>
    <xdr:to>
      <xdr:col>102</xdr:col>
      <xdr:colOff>165100</xdr:colOff>
      <xdr:row>39</xdr:row>
      <xdr:rowOff>121267</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706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137794</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4814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34852</xdr:rowOff>
    </xdr:from>
    <xdr:to>
      <xdr:col>98</xdr:col>
      <xdr:colOff>38100</xdr:colOff>
      <xdr:row>39</xdr:row>
      <xdr:rowOff>136452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152979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96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170523</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85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主な項目をみていくと、総務費については住民一人当たり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71,809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円となっている。前年度は特別定額給付金給付事業や市役所新庁舎建替工事により増額していたが、令和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年度で事業が完了したため、前年に比べ大幅な減額となっている。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254,031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円となっている。類似団体順位において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位となっており、高い水準となっている。市立保育園施設整備や自立支援給付費などにより前年度と比較して増加している。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消防費については住民一人当たり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15,299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円となっている。防災行政無線移設工事などにより前年度と比較して増加している。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教育費については住民一人当たり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43,866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円となっている。下宿地域市民センター改修工事費の皆減したことなどにより前年度と比較して減額となっている。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公債費については住民一人当たり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25,959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過去からの起債抑制により類似団体平均を下回っている。今後は市内公共施設老朽化に伴う改修工事等が見込まれることから、実質公債費比率の動向には注視していくとともに新規事業の実施等について総点検を図り、新規発行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財政調整基金の残高目標を概ね標準財政規模の</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％として積み立てを行っている。一般財源不足を補うために当初予算で財政調整基金の取り崩しを余儀なくされるが、大規模災害時の財政需要を考慮し、今後も</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％程度を確保していくためにも、決算剰余金の積み立てなどを積極的に行っていく。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年度決算における連結実質赤字比率について、各会計で赤字はなかった。引き続き財政の健全化に取り組む。詳細（黒字額等）については以下のとおり。</a:t>
          </a:r>
        </a:p>
        <a:p>
          <a:r>
            <a:rPr kumimoji="1" lang="ja-JP" altLang="en-US" sz="1400">
              <a:latin typeface="ＭＳ ゴシック" pitchFamily="49" charset="-128"/>
              <a:ea typeface="ＭＳ ゴシック" pitchFamily="49" charset="-128"/>
            </a:rPr>
            <a:t>　●標準財政規模：</a:t>
          </a:r>
          <a:r>
            <a:rPr kumimoji="1" lang="en-US" altLang="ja-JP" sz="1400">
              <a:latin typeface="ＭＳ ゴシック" pitchFamily="49" charset="-128"/>
              <a:ea typeface="ＭＳ ゴシック" pitchFamily="49" charset="-128"/>
            </a:rPr>
            <a:t>16,549,111</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○一般会計：</a:t>
          </a:r>
          <a:r>
            <a:rPr kumimoji="1" lang="en-US" altLang="ja-JP" sz="1400">
              <a:latin typeface="ＭＳ ゴシック" pitchFamily="49" charset="-128"/>
              <a:ea typeface="ＭＳ ゴシック" pitchFamily="49" charset="-128"/>
            </a:rPr>
            <a:t>2,119,557</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○介護保険：</a:t>
          </a:r>
          <a:r>
            <a:rPr kumimoji="1" lang="en-US" altLang="ja-JP" sz="1400">
              <a:latin typeface="ＭＳ ゴシック" pitchFamily="49" charset="-128"/>
              <a:ea typeface="ＭＳ ゴシック" pitchFamily="49" charset="-128"/>
            </a:rPr>
            <a:t>400,632</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○下水道事業：</a:t>
          </a:r>
          <a:r>
            <a:rPr kumimoji="1" lang="en-US" altLang="ja-JP" sz="1400">
              <a:latin typeface="ＭＳ ゴシック" pitchFamily="49" charset="-128"/>
              <a:ea typeface="ＭＳ ゴシック" pitchFamily="49" charset="-128"/>
            </a:rPr>
            <a:t>356,995</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○国民健康保険事業：</a:t>
          </a:r>
          <a:r>
            <a:rPr kumimoji="1" lang="en-US" altLang="ja-JP" sz="1400">
              <a:latin typeface="ＭＳ ゴシック" pitchFamily="49" charset="-128"/>
              <a:ea typeface="ＭＳ ゴシック" pitchFamily="49" charset="-128"/>
            </a:rPr>
            <a:t>110,484</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○後期高齢者医療：</a:t>
          </a:r>
          <a:r>
            <a:rPr kumimoji="1" lang="en-US" altLang="ja-JP" sz="1400">
              <a:latin typeface="ＭＳ ゴシック" pitchFamily="49" charset="-128"/>
              <a:ea typeface="ＭＳ ゴシック" pitchFamily="49" charset="-128"/>
            </a:rPr>
            <a:t>16,199</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○駐車場事業：</a:t>
          </a:r>
          <a:r>
            <a:rPr kumimoji="1" lang="en-US" altLang="ja-JP" sz="1400">
              <a:latin typeface="ＭＳ ゴシック" pitchFamily="49" charset="-128"/>
              <a:ea typeface="ＭＳ ゴシック" pitchFamily="49" charset="-128"/>
            </a:rPr>
            <a:t>12,111</a:t>
          </a:r>
          <a:r>
            <a:rPr kumimoji="1" lang="ja-JP" altLang="en-US" sz="1400">
              <a:latin typeface="ＭＳ ゴシック" pitchFamily="49" charset="-128"/>
              <a:ea typeface="ＭＳ ゴシック" pitchFamily="49" charset="-128"/>
            </a:rPr>
            <a:t>千円</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38105882</v>
      </c>
      <c r="BO4" s="488"/>
      <c r="BP4" s="488"/>
      <c r="BQ4" s="488"/>
      <c r="BR4" s="488"/>
      <c r="BS4" s="488"/>
      <c r="BT4" s="488"/>
      <c r="BU4" s="489"/>
      <c r="BV4" s="487">
        <v>43641136</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12.8</v>
      </c>
      <c r="CU4" s="628"/>
      <c r="CV4" s="628"/>
      <c r="CW4" s="628"/>
      <c r="CX4" s="628"/>
      <c r="CY4" s="628"/>
      <c r="CZ4" s="628"/>
      <c r="DA4" s="629"/>
      <c r="DB4" s="627">
        <v>7.4</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35703524</v>
      </c>
      <c r="BO5" s="459"/>
      <c r="BP5" s="459"/>
      <c r="BQ5" s="459"/>
      <c r="BR5" s="459"/>
      <c r="BS5" s="459"/>
      <c r="BT5" s="459"/>
      <c r="BU5" s="460"/>
      <c r="BV5" s="458">
        <v>42404538</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88.5</v>
      </c>
      <c r="CU5" s="456"/>
      <c r="CV5" s="456"/>
      <c r="CW5" s="456"/>
      <c r="CX5" s="456"/>
      <c r="CY5" s="456"/>
      <c r="CZ5" s="456"/>
      <c r="DA5" s="457"/>
      <c r="DB5" s="455">
        <v>91.6</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102</v>
      </c>
      <c r="AV6" s="517"/>
      <c r="AW6" s="517"/>
      <c r="AX6" s="517"/>
      <c r="AY6" s="472" t="s">
        <v>103</v>
      </c>
      <c r="AZ6" s="473"/>
      <c r="BA6" s="473"/>
      <c r="BB6" s="473"/>
      <c r="BC6" s="473"/>
      <c r="BD6" s="473"/>
      <c r="BE6" s="473"/>
      <c r="BF6" s="473"/>
      <c r="BG6" s="473"/>
      <c r="BH6" s="473"/>
      <c r="BI6" s="473"/>
      <c r="BJ6" s="473"/>
      <c r="BK6" s="473"/>
      <c r="BL6" s="473"/>
      <c r="BM6" s="474"/>
      <c r="BN6" s="458">
        <v>2402358</v>
      </c>
      <c r="BO6" s="459"/>
      <c r="BP6" s="459"/>
      <c r="BQ6" s="459"/>
      <c r="BR6" s="459"/>
      <c r="BS6" s="459"/>
      <c r="BT6" s="459"/>
      <c r="BU6" s="460"/>
      <c r="BV6" s="458">
        <v>1236598</v>
      </c>
      <c r="BW6" s="459"/>
      <c r="BX6" s="459"/>
      <c r="BY6" s="459"/>
      <c r="BZ6" s="459"/>
      <c r="CA6" s="459"/>
      <c r="CB6" s="459"/>
      <c r="CC6" s="460"/>
      <c r="CD6" s="498" t="s">
        <v>104</v>
      </c>
      <c r="CE6" s="418"/>
      <c r="CF6" s="418"/>
      <c r="CG6" s="418"/>
      <c r="CH6" s="418"/>
      <c r="CI6" s="418"/>
      <c r="CJ6" s="418"/>
      <c r="CK6" s="418"/>
      <c r="CL6" s="418"/>
      <c r="CM6" s="418"/>
      <c r="CN6" s="418"/>
      <c r="CO6" s="418"/>
      <c r="CP6" s="418"/>
      <c r="CQ6" s="418"/>
      <c r="CR6" s="418"/>
      <c r="CS6" s="499"/>
      <c r="CT6" s="601">
        <v>95.2</v>
      </c>
      <c r="CU6" s="602"/>
      <c r="CV6" s="602"/>
      <c r="CW6" s="602"/>
      <c r="CX6" s="602"/>
      <c r="CY6" s="602"/>
      <c r="CZ6" s="602"/>
      <c r="DA6" s="603"/>
      <c r="DB6" s="601">
        <v>96.8</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105</v>
      </c>
      <c r="AN7" s="415"/>
      <c r="AO7" s="415"/>
      <c r="AP7" s="415"/>
      <c r="AQ7" s="415"/>
      <c r="AR7" s="415"/>
      <c r="AS7" s="415"/>
      <c r="AT7" s="416"/>
      <c r="AU7" s="516" t="s">
        <v>106</v>
      </c>
      <c r="AV7" s="517"/>
      <c r="AW7" s="517"/>
      <c r="AX7" s="517"/>
      <c r="AY7" s="472" t="s">
        <v>107</v>
      </c>
      <c r="AZ7" s="473"/>
      <c r="BA7" s="473"/>
      <c r="BB7" s="473"/>
      <c r="BC7" s="473"/>
      <c r="BD7" s="473"/>
      <c r="BE7" s="473"/>
      <c r="BF7" s="473"/>
      <c r="BG7" s="473"/>
      <c r="BH7" s="473"/>
      <c r="BI7" s="473"/>
      <c r="BJ7" s="473"/>
      <c r="BK7" s="473"/>
      <c r="BL7" s="473"/>
      <c r="BM7" s="474"/>
      <c r="BN7" s="458">
        <v>282801</v>
      </c>
      <c r="BO7" s="459"/>
      <c r="BP7" s="459"/>
      <c r="BQ7" s="459"/>
      <c r="BR7" s="459"/>
      <c r="BS7" s="459"/>
      <c r="BT7" s="459"/>
      <c r="BU7" s="460"/>
      <c r="BV7" s="458">
        <v>72339</v>
      </c>
      <c r="BW7" s="459"/>
      <c r="BX7" s="459"/>
      <c r="BY7" s="459"/>
      <c r="BZ7" s="459"/>
      <c r="CA7" s="459"/>
      <c r="CB7" s="459"/>
      <c r="CC7" s="460"/>
      <c r="CD7" s="498" t="s">
        <v>108</v>
      </c>
      <c r="CE7" s="418"/>
      <c r="CF7" s="418"/>
      <c r="CG7" s="418"/>
      <c r="CH7" s="418"/>
      <c r="CI7" s="418"/>
      <c r="CJ7" s="418"/>
      <c r="CK7" s="418"/>
      <c r="CL7" s="418"/>
      <c r="CM7" s="418"/>
      <c r="CN7" s="418"/>
      <c r="CO7" s="418"/>
      <c r="CP7" s="418"/>
      <c r="CQ7" s="418"/>
      <c r="CR7" s="418"/>
      <c r="CS7" s="499"/>
      <c r="CT7" s="458">
        <v>16549111</v>
      </c>
      <c r="CU7" s="459"/>
      <c r="CV7" s="459"/>
      <c r="CW7" s="459"/>
      <c r="CX7" s="459"/>
      <c r="CY7" s="459"/>
      <c r="CZ7" s="459"/>
      <c r="DA7" s="460"/>
      <c r="DB7" s="458">
        <v>15656677</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109</v>
      </c>
      <c r="AN8" s="415"/>
      <c r="AO8" s="415"/>
      <c r="AP8" s="415"/>
      <c r="AQ8" s="415"/>
      <c r="AR8" s="415"/>
      <c r="AS8" s="415"/>
      <c r="AT8" s="416"/>
      <c r="AU8" s="516" t="s">
        <v>110</v>
      </c>
      <c r="AV8" s="517"/>
      <c r="AW8" s="517"/>
      <c r="AX8" s="517"/>
      <c r="AY8" s="472" t="s">
        <v>111</v>
      </c>
      <c r="AZ8" s="473"/>
      <c r="BA8" s="473"/>
      <c r="BB8" s="473"/>
      <c r="BC8" s="473"/>
      <c r="BD8" s="473"/>
      <c r="BE8" s="473"/>
      <c r="BF8" s="473"/>
      <c r="BG8" s="473"/>
      <c r="BH8" s="473"/>
      <c r="BI8" s="473"/>
      <c r="BJ8" s="473"/>
      <c r="BK8" s="473"/>
      <c r="BL8" s="473"/>
      <c r="BM8" s="474"/>
      <c r="BN8" s="458">
        <v>2119557</v>
      </c>
      <c r="BO8" s="459"/>
      <c r="BP8" s="459"/>
      <c r="BQ8" s="459"/>
      <c r="BR8" s="459"/>
      <c r="BS8" s="459"/>
      <c r="BT8" s="459"/>
      <c r="BU8" s="460"/>
      <c r="BV8" s="458">
        <v>1164259</v>
      </c>
      <c r="BW8" s="459"/>
      <c r="BX8" s="459"/>
      <c r="BY8" s="459"/>
      <c r="BZ8" s="459"/>
      <c r="CA8" s="459"/>
      <c r="CB8" s="459"/>
      <c r="CC8" s="460"/>
      <c r="CD8" s="498" t="s">
        <v>112</v>
      </c>
      <c r="CE8" s="418"/>
      <c r="CF8" s="418"/>
      <c r="CG8" s="418"/>
      <c r="CH8" s="418"/>
      <c r="CI8" s="418"/>
      <c r="CJ8" s="418"/>
      <c r="CK8" s="418"/>
      <c r="CL8" s="418"/>
      <c r="CM8" s="418"/>
      <c r="CN8" s="418"/>
      <c r="CO8" s="418"/>
      <c r="CP8" s="418"/>
      <c r="CQ8" s="418"/>
      <c r="CR8" s="418"/>
      <c r="CS8" s="499"/>
      <c r="CT8" s="561">
        <v>0.67</v>
      </c>
      <c r="CU8" s="562"/>
      <c r="CV8" s="562"/>
      <c r="CW8" s="562"/>
      <c r="CX8" s="562"/>
      <c r="CY8" s="562"/>
      <c r="CZ8" s="562"/>
      <c r="DA8" s="563"/>
      <c r="DB8" s="561">
        <v>0.68</v>
      </c>
      <c r="DC8" s="562"/>
      <c r="DD8" s="562"/>
      <c r="DE8" s="562"/>
      <c r="DF8" s="562"/>
      <c r="DG8" s="562"/>
      <c r="DH8" s="562"/>
      <c r="DI8" s="563"/>
    </row>
    <row r="9" spans="1:119" ht="18.75" customHeight="1" thickBot="1" x14ac:dyDescent="0.25">
      <c r="A9" s="178"/>
      <c r="B9" s="590" t="s">
        <v>113</v>
      </c>
      <c r="C9" s="591"/>
      <c r="D9" s="591"/>
      <c r="E9" s="591"/>
      <c r="F9" s="591"/>
      <c r="G9" s="591"/>
      <c r="H9" s="591"/>
      <c r="I9" s="591"/>
      <c r="J9" s="591"/>
      <c r="K9" s="509"/>
      <c r="L9" s="592" t="s">
        <v>114</v>
      </c>
      <c r="M9" s="593"/>
      <c r="N9" s="593"/>
      <c r="O9" s="593"/>
      <c r="P9" s="593"/>
      <c r="Q9" s="594"/>
      <c r="R9" s="595">
        <v>76208</v>
      </c>
      <c r="S9" s="596"/>
      <c r="T9" s="596"/>
      <c r="U9" s="596"/>
      <c r="V9" s="597"/>
      <c r="W9" s="527" t="s">
        <v>115</v>
      </c>
      <c r="X9" s="528"/>
      <c r="Y9" s="528"/>
      <c r="Z9" s="528"/>
      <c r="AA9" s="528"/>
      <c r="AB9" s="528"/>
      <c r="AC9" s="528"/>
      <c r="AD9" s="528"/>
      <c r="AE9" s="528"/>
      <c r="AF9" s="528"/>
      <c r="AG9" s="528"/>
      <c r="AH9" s="528"/>
      <c r="AI9" s="528"/>
      <c r="AJ9" s="528"/>
      <c r="AK9" s="528"/>
      <c r="AL9" s="598"/>
      <c r="AM9" s="515" t="s">
        <v>116</v>
      </c>
      <c r="AN9" s="415"/>
      <c r="AO9" s="415"/>
      <c r="AP9" s="415"/>
      <c r="AQ9" s="415"/>
      <c r="AR9" s="415"/>
      <c r="AS9" s="415"/>
      <c r="AT9" s="416"/>
      <c r="AU9" s="516" t="s">
        <v>110</v>
      </c>
      <c r="AV9" s="517"/>
      <c r="AW9" s="517"/>
      <c r="AX9" s="517"/>
      <c r="AY9" s="472" t="s">
        <v>117</v>
      </c>
      <c r="AZ9" s="473"/>
      <c r="BA9" s="473"/>
      <c r="BB9" s="473"/>
      <c r="BC9" s="473"/>
      <c r="BD9" s="473"/>
      <c r="BE9" s="473"/>
      <c r="BF9" s="473"/>
      <c r="BG9" s="473"/>
      <c r="BH9" s="473"/>
      <c r="BI9" s="473"/>
      <c r="BJ9" s="473"/>
      <c r="BK9" s="473"/>
      <c r="BL9" s="473"/>
      <c r="BM9" s="474"/>
      <c r="BN9" s="458">
        <v>902488</v>
      </c>
      <c r="BO9" s="459"/>
      <c r="BP9" s="459"/>
      <c r="BQ9" s="459"/>
      <c r="BR9" s="459"/>
      <c r="BS9" s="459"/>
      <c r="BT9" s="459"/>
      <c r="BU9" s="460"/>
      <c r="BV9" s="458">
        <v>443338</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9</v>
      </c>
      <c r="CU9" s="456"/>
      <c r="CV9" s="456"/>
      <c r="CW9" s="456"/>
      <c r="CX9" s="456"/>
      <c r="CY9" s="456"/>
      <c r="CZ9" s="456"/>
      <c r="DA9" s="457"/>
      <c r="DB9" s="455">
        <v>9.8000000000000007</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119</v>
      </c>
      <c r="M10" s="415"/>
      <c r="N10" s="415"/>
      <c r="O10" s="415"/>
      <c r="P10" s="415"/>
      <c r="Q10" s="416"/>
      <c r="R10" s="411">
        <v>74864</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102</v>
      </c>
      <c r="AV10" s="517"/>
      <c r="AW10" s="517"/>
      <c r="AX10" s="517"/>
      <c r="AY10" s="472" t="s">
        <v>121</v>
      </c>
      <c r="AZ10" s="473"/>
      <c r="BA10" s="473"/>
      <c r="BB10" s="473"/>
      <c r="BC10" s="473"/>
      <c r="BD10" s="473"/>
      <c r="BE10" s="473"/>
      <c r="BF10" s="473"/>
      <c r="BG10" s="473"/>
      <c r="BH10" s="473"/>
      <c r="BI10" s="473"/>
      <c r="BJ10" s="473"/>
      <c r="BK10" s="473"/>
      <c r="BL10" s="473"/>
      <c r="BM10" s="474"/>
      <c r="BN10" s="458">
        <v>625154</v>
      </c>
      <c r="BO10" s="459"/>
      <c r="BP10" s="459"/>
      <c r="BQ10" s="459"/>
      <c r="BR10" s="459"/>
      <c r="BS10" s="459"/>
      <c r="BT10" s="459"/>
      <c r="BU10" s="460"/>
      <c r="BV10" s="458">
        <v>455189</v>
      </c>
      <c r="BW10" s="459"/>
      <c r="BX10" s="459"/>
      <c r="BY10" s="459"/>
      <c r="BZ10" s="459"/>
      <c r="CA10" s="459"/>
      <c r="CB10" s="459"/>
      <c r="CC10" s="460"/>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123</v>
      </c>
      <c r="M11" s="420"/>
      <c r="N11" s="420"/>
      <c r="O11" s="420"/>
      <c r="P11" s="420"/>
      <c r="Q11" s="421"/>
      <c r="R11" s="587" t="s">
        <v>124</v>
      </c>
      <c r="S11" s="588"/>
      <c r="T11" s="588"/>
      <c r="U11" s="588"/>
      <c r="V11" s="589"/>
      <c r="W11" s="599"/>
      <c r="X11" s="409"/>
      <c r="Y11" s="409"/>
      <c r="Z11" s="409"/>
      <c r="AA11" s="409"/>
      <c r="AB11" s="409"/>
      <c r="AC11" s="409"/>
      <c r="AD11" s="409"/>
      <c r="AE11" s="409"/>
      <c r="AF11" s="409"/>
      <c r="AG11" s="409"/>
      <c r="AH11" s="409"/>
      <c r="AI11" s="409"/>
      <c r="AJ11" s="409"/>
      <c r="AK11" s="409"/>
      <c r="AL11" s="600"/>
      <c r="AM11" s="515" t="s">
        <v>125</v>
      </c>
      <c r="AN11" s="415"/>
      <c r="AO11" s="415"/>
      <c r="AP11" s="415"/>
      <c r="AQ11" s="415"/>
      <c r="AR11" s="415"/>
      <c r="AS11" s="415"/>
      <c r="AT11" s="416"/>
      <c r="AU11" s="516" t="s">
        <v>94</v>
      </c>
      <c r="AV11" s="517"/>
      <c r="AW11" s="517"/>
      <c r="AX11" s="517"/>
      <c r="AY11" s="472" t="s">
        <v>126</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127</v>
      </c>
      <c r="CE11" s="418"/>
      <c r="CF11" s="418"/>
      <c r="CG11" s="418"/>
      <c r="CH11" s="418"/>
      <c r="CI11" s="418"/>
      <c r="CJ11" s="418"/>
      <c r="CK11" s="418"/>
      <c r="CL11" s="418"/>
      <c r="CM11" s="418"/>
      <c r="CN11" s="418"/>
      <c r="CO11" s="418"/>
      <c r="CP11" s="418"/>
      <c r="CQ11" s="418"/>
      <c r="CR11" s="418"/>
      <c r="CS11" s="499"/>
      <c r="CT11" s="561" t="s">
        <v>128</v>
      </c>
      <c r="CU11" s="562"/>
      <c r="CV11" s="562"/>
      <c r="CW11" s="562"/>
      <c r="CX11" s="562"/>
      <c r="CY11" s="562"/>
      <c r="CZ11" s="562"/>
      <c r="DA11" s="563"/>
      <c r="DB11" s="561" t="s">
        <v>128</v>
      </c>
      <c r="DC11" s="562"/>
      <c r="DD11" s="562"/>
      <c r="DE11" s="562"/>
      <c r="DF11" s="562"/>
      <c r="DG11" s="562"/>
      <c r="DH11" s="562"/>
      <c r="DI11" s="563"/>
    </row>
    <row r="12" spans="1:119" ht="18.75" customHeight="1" x14ac:dyDescent="0.2">
      <c r="A12" s="178"/>
      <c r="B12" s="564" t="s">
        <v>129</v>
      </c>
      <c r="C12" s="565"/>
      <c r="D12" s="565"/>
      <c r="E12" s="565"/>
      <c r="F12" s="565"/>
      <c r="G12" s="565"/>
      <c r="H12" s="565"/>
      <c r="I12" s="565"/>
      <c r="J12" s="565"/>
      <c r="K12" s="566"/>
      <c r="L12" s="573" t="s">
        <v>130</v>
      </c>
      <c r="M12" s="574"/>
      <c r="N12" s="574"/>
      <c r="O12" s="574"/>
      <c r="P12" s="574"/>
      <c r="Q12" s="575"/>
      <c r="R12" s="576">
        <v>74948</v>
      </c>
      <c r="S12" s="577"/>
      <c r="T12" s="577"/>
      <c r="U12" s="577"/>
      <c r="V12" s="578"/>
      <c r="W12" s="579" t="s">
        <v>1</v>
      </c>
      <c r="X12" s="517"/>
      <c r="Y12" s="517"/>
      <c r="Z12" s="517"/>
      <c r="AA12" s="517"/>
      <c r="AB12" s="580"/>
      <c r="AC12" s="581" t="s">
        <v>131</v>
      </c>
      <c r="AD12" s="582"/>
      <c r="AE12" s="582"/>
      <c r="AF12" s="582"/>
      <c r="AG12" s="583"/>
      <c r="AH12" s="581" t="s">
        <v>132</v>
      </c>
      <c r="AI12" s="582"/>
      <c r="AJ12" s="582"/>
      <c r="AK12" s="582"/>
      <c r="AL12" s="584"/>
      <c r="AM12" s="515" t="s">
        <v>133</v>
      </c>
      <c r="AN12" s="415"/>
      <c r="AO12" s="415"/>
      <c r="AP12" s="415"/>
      <c r="AQ12" s="415"/>
      <c r="AR12" s="415"/>
      <c r="AS12" s="415"/>
      <c r="AT12" s="416"/>
      <c r="AU12" s="516" t="s">
        <v>110</v>
      </c>
      <c r="AV12" s="517"/>
      <c r="AW12" s="517"/>
      <c r="AX12" s="517"/>
      <c r="AY12" s="472" t="s">
        <v>134</v>
      </c>
      <c r="AZ12" s="473"/>
      <c r="BA12" s="473"/>
      <c r="BB12" s="473"/>
      <c r="BC12" s="473"/>
      <c r="BD12" s="473"/>
      <c r="BE12" s="473"/>
      <c r="BF12" s="473"/>
      <c r="BG12" s="473"/>
      <c r="BH12" s="473"/>
      <c r="BI12" s="473"/>
      <c r="BJ12" s="473"/>
      <c r="BK12" s="473"/>
      <c r="BL12" s="473"/>
      <c r="BM12" s="474"/>
      <c r="BN12" s="458">
        <v>715549</v>
      </c>
      <c r="BO12" s="459"/>
      <c r="BP12" s="459"/>
      <c r="BQ12" s="459"/>
      <c r="BR12" s="459"/>
      <c r="BS12" s="459"/>
      <c r="BT12" s="459"/>
      <c r="BU12" s="460"/>
      <c r="BV12" s="458">
        <v>670655</v>
      </c>
      <c r="BW12" s="459"/>
      <c r="BX12" s="459"/>
      <c r="BY12" s="459"/>
      <c r="BZ12" s="459"/>
      <c r="CA12" s="459"/>
      <c r="CB12" s="459"/>
      <c r="CC12" s="460"/>
      <c r="CD12" s="498" t="s">
        <v>135</v>
      </c>
      <c r="CE12" s="418"/>
      <c r="CF12" s="418"/>
      <c r="CG12" s="418"/>
      <c r="CH12" s="418"/>
      <c r="CI12" s="418"/>
      <c r="CJ12" s="418"/>
      <c r="CK12" s="418"/>
      <c r="CL12" s="418"/>
      <c r="CM12" s="418"/>
      <c r="CN12" s="418"/>
      <c r="CO12" s="418"/>
      <c r="CP12" s="418"/>
      <c r="CQ12" s="418"/>
      <c r="CR12" s="418"/>
      <c r="CS12" s="499"/>
      <c r="CT12" s="561" t="s">
        <v>128</v>
      </c>
      <c r="CU12" s="562"/>
      <c r="CV12" s="562"/>
      <c r="CW12" s="562"/>
      <c r="CX12" s="562"/>
      <c r="CY12" s="562"/>
      <c r="CZ12" s="562"/>
      <c r="DA12" s="563"/>
      <c r="DB12" s="561" t="s">
        <v>136</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137</v>
      </c>
      <c r="N13" s="543"/>
      <c r="O13" s="543"/>
      <c r="P13" s="543"/>
      <c r="Q13" s="544"/>
      <c r="R13" s="545">
        <v>73640</v>
      </c>
      <c r="S13" s="546"/>
      <c r="T13" s="546"/>
      <c r="U13" s="546"/>
      <c r="V13" s="547"/>
      <c r="W13" s="548" t="s">
        <v>138</v>
      </c>
      <c r="X13" s="444"/>
      <c r="Y13" s="444"/>
      <c r="Z13" s="444"/>
      <c r="AA13" s="444"/>
      <c r="AB13" s="445"/>
      <c r="AC13" s="411">
        <v>450</v>
      </c>
      <c r="AD13" s="412"/>
      <c r="AE13" s="412"/>
      <c r="AF13" s="412"/>
      <c r="AG13" s="413"/>
      <c r="AH13" s="411">
        <v>471</v>
      </c>
      <c r="AI13" s="412"/>
      <c r="AJ13" s="412"/>
      <c r="AK13" s="412"/>
      <c r="AL13" s="471"/>
      <c r="AM13" s="515" t="s">
        <v>139</v>
      </c>
      <c r="AN13" s="415"/>
      <c r="AO13" s="415"/>
      <c r="AP13" s="415"/>
      <c r="AQ13" s="415"/>
      <c r="AR13" s="415"/>
      <c r="AS13" s="415"/>
      <c r="AT13" s="416"/>
      <c r="AU13" s="516" t="s">
        <v>140</v>
      </c>
      <c r="AV13" s="517"/>
      <c r="AW13" s="517"/>
      <c r="AX13" s="517"/>
      <c r="AY13" s="472" t="s">
        <v>141</v>
      </c>
      <c r="AZ13" s="473"/>
      <c r="BA13" s="473"/>
      <c r="BB13" s="473"/>
      <c r="BC13" s="473"/>
      <c r="BD13" s="473"/>
      <c r="BE13" s="473"/>
      <c r="BF13" s="473"/>
      <c r="BG13" s="473"/>
      <c r="BH13" s="473"/>
      <c r="BI13" s="473"/>
      <c r="BJ13" s="473"/>
      <c r="BK13" s="473"/>
      <c r="BL13" s="473"/>
      <c r="BM13" s="474"/>
      <c r="BN13" s="458">
        <v>812093</v>
      </c>
      <c r="BO13" s="459"/>
      <c r="BP13" s="459"/>
      <c r="BQ13" s="459"/>
      <c r="BR13" s="459"/>
      <c r="BS13" s="459"/>
      <c r="BT13" s="459"/>
      <c r="BU13" s="460"/>
      <c r="BV13" s="458">
        <v>227872</v>
      </c>
      <c r="BW13" s="459"/>
      <c r="BX13" s="459"/>
      <c r="BY13" s="459"/>
      <c r="BZ13" s="459"/>
      <c r="CA13" s="459"/>
      <c r="CB13" s="459"/>
      <c r="CC13" s="460"/>
      <c r="CD13" s="498" t="s">
        <v>142</v>
      </c>
      <c r="CE13" s="418"/>
      <c r="CF13" s="418"/>
      <c r="CG13" s="418"/>
      <c r="CH13" s="418"/>
      <c r="CI13" s="418"/>
      <c r="CJ13" s="418"/>
      <c r="CK13" s="418"/>
      <c r="CL13" s="418"/>
      <c r="CM13" s="418"/>
      <c r="CN13" s="418"/>
      <c r="CO13" s="418"/>
      <c r="CP13" s="418"/>
      <c r="CQ13" s="418"/>
      <c r="CR13" s="418"/>
      <c r="CS13" s="499"/>
      <c r="CT13" s="455">
        <v>3.9</v>
      </c>
      <c r="CU13" s="456"/>
      <c r="CV13" s="456"/>
      <c r="CW13" s="456"/>
      <c r="CX13" s="456"/>
      <c r="CY13" s="456"/>
      <c r="CZ13" s="456"/>
      <c r="DA13" s="457"/>
      <c r="DB13" s="455">
        <v>3.7</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143</v>
      </c>
      <c r="M14" s="585"/>
      <c r="N14" s="585"/>
      <c r="O14" s="585"/>
      <c r="P14" s="585"/>
      <c r="Q14" s="586"/>
      <c r="R14" s="545">
        <v>74905</v>
      </c>
      <c r="S14" s="546"/>
      <c r="T14" s="546"/>
      <c r="U14" s="546"/>
      <c r="V14" s="547"/>
      <c r="W14" s="549"/>
      <c r="X14" s="447"/>
      <c r="Y14" s="447"/>
      <c r="Z14" s="447"/>
      <c r="AA14" s="447"/>
      <c r="AB14" s="448"/>
      <c r="AC14" s="538">
        <v>1.5</v>
      </c>
      <c r="AD14" s="539"/>
      <c r="AE14" s="539"/>
      <c r="AF14" s="539"/>
      <c r="AG14" s="540"/>
      <c r="AH14" s="538">
        <v>1.6</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144</v>
      </c>
      <c r="CE14" s="496"/>
      <c r="CF14" s="496"/>
      <c r="CG14" s="496"/>
      <c r="CH14" s="496"/>
      <c r="CI14" s="496"/>
      <c r="CJ14" s="496"/>
      <c r="CK14" s="496"/>
      <c r="CL14" s="496"/>
      <c r="CM14" s="496"/>
      <c r="CN14" s="496"/>
      <c r="CO14" s="496"/>
      <c r="CP14" s="496"/>
      <c r="CQ14" s="496"/>
      <c r="CR14" s="496"/>
      <c r="CS14" s="497"/>
      <c r="CT14" s="555">
        <v>37.200000000000003</v>
      </c>
      <c r="CU14" s="556"/>
      <c r="CV14" s="556"/>
      <c r="CW14" s="556"/>
      <c r="CX14" s="556"/>
      <c r="CY14" s="556"/>
      <c r="CZ14" s="556"/>
      <c r="DA14" s="557"/>
      <c r="DB14" s="555">
        <v>41.9</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137</v>
      </c>
      <c r="N15" s="543"/>
      <c r="O15" s="543"/>
      <c r="P15" s="543"/>
      <c r="Q15" s="544"/>
      <c r="R15" s="545">
        <v>73570</v>
      </c>
      <c r="S15" s="546"/>
      <c r="T15" s="546"/>
      <c r="U15" s="546"/>
      <c r="V15" s="547"/>
      <c r="W15" s="548" t="s">
        <v>145</v>
      </c>
      <c r="X15" s="444"/>
      <c r="Y15" s="444"/>
      <c r="Z15" s="444"/>
      <c r="AA15" s="444"/>
      <c r="AB15" s="445"/>
      <c r="AC15" s="411">
        <v>4807</v>
      </c>
      <c r="AD15" s="412"/>
      <c r="AE15" s="412"/>
      <c r="AF15" s="412"/>
      <c r="AG15" s="413"/>
      <c r="AH15" s="411">
        <v>5184</v>
      </c>
      <c r="AI15" s="412"/>
      <c r="AJ15" s="412"/>
      <c r="AK15" s="412"/>
      <c r="AL15" s="471"/>
      <c r="AM15" s="515"/>
      <c r="AN15" s="415"/>
      <c r="AO15" s="415"/>
      <c r="AP15" s="415"/>
      <c r="AQ15" s="415"/>
      <c r="AR15" s="415"/>
      <c r="AS15" s="415"/>
      <c r="AT15" s="416"/>
      <c r="AU15" s="516"/>
      <c r="AV15" s="517"/>
      <c r="AW15" s="517"/>
      <c r="AX15" s="517"/>
      <c r="AY15" s="484" t="s">
        <v>146</v>
      </c>
      <c r="AZ15" s="485"/>
      <c r="BA15" s="485"/>
      <c r="BB15" s="485"/>
      <c r="BC15" s="485"/>
      <c r="BD15" s="485"/>
      <c r="BE15" s="485"/>
      <c r="BF15" s="485"/>
      <c r="BG15" s="485"/>
      <c r="BH15" s="485"/>
      <c r="BI15" s="485"/>
      <c r="BJ15" s="485"/>
      <c r="BK15" s="485"/>
      <c r="BL15" s="485"/>
      <c r="BM15" s="486"/>
      <c r="BN15" s="487">
        <v>8507587</v>
      </c>
      <c r="BO15" s="488"/>
      <c r="BP15" s="488"/>
      <c r="BQ15" s="488"/>
      <c r="BR15" s="488"/>
      <c r="BS15" s="488"/>
      <c r="BT15" s="488"/>
      <c r="BU15" s="489"/>
      <c r="BV15" s="487">
        <v>8667358</v>
      </c>
      <c r="BW15" s="488"/>
      <c r="BX15" s="488"/>
      <c r="BY15" s="488"/>
      <c r="BZ15" s="488"/>
      <c r="CA15" s="488"/>
      <c r="CB15" s="488"/>
      <c r="CC15" s="489"/>
      <c r="CD15" s="558" t="s">
        <v>147</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148</v>
      </c>
      <c r="M16" s="533"/>
      <c r="N16" s="533"/>
      <c r="O16" s="533"/>
      <c r="P16" s="533"/>
      <c r="Q16" s="534"/>
      <c r="R16" s="535" t="s">
        <v>149</v>
      </c>
      <c r="S16" s="536"/>
      <c r="T16" s="536"/>
      <c r="U16" s="536"/>
      <c r="V16" s="537"/>
      <c r="W16" s="549"/>
      <c r="X16" s="447"/>
      <c r="Y16" s="447"/>
      <c r="Z16" s="447"/>
      <c r="AA16" s="447"/>
      <c r="AB16" s="448"/>
      <c r="AC16" s="538">
        <v>16.2</v>
      </c>
      <c r="AD16" s="539"/>
      <c r="AE16" s="539"/>
      <c r="AF16" s="539"/>
      <c r="AG16" s="540"/>
      <c r="AH16" s="538">
        <v>18.2</v>
      </c>
      <c r="AI16" s="539"/>
      <c r="AJ16" s="539"/>
      <c r="AK16" s="539"/>
      <c r="AL16" s="541"/>
      <c r="AM16" s="515"/>
      <c r="AN16" s="415"/>
      <c r="AO16" s="415"/>
      <c r="AP16" s="415"/>
      <c r="AQ16" s="415"/>
      <c r="AR16" s="415"/>
      <c r="AS16" s="415"/>
      <c r="AT16" s="416"/>
      <c r="AU16" s="516"/>
      <c r="AV16" s="517"/>
      <c r="AW16" s="517"/>
      <c r="AX16" s="517"/>
      <c r="AY16" s="472" t="s">
        <v>150</v>
      </c>
      <c r="AZ16" s="473"/>
      <c r="BA16" s="473"/>
      <c r="BB16" s="473"/>
      <c r="BC16" s="473"/>
      <c r="BD16" s="473"/>
      <c r="BE16" s="473"/>
      <c r="BF16" s="473"/>
      <c r="BG16" s="473"/>
      <c r="BH16" s="473"/>
      <c r="BI16" s="473"/>
      <c r="BJ16" s="473"/>
      <c r="BK16" s="473"/>
      <c r="BL16" s="473"/>
      <c r="BM16" s="474"/>
      <c r="BN16" s="458">
        <v>13092384</v>
      </c>
      <c r="BO16" s="459"/>
      <c r="BP16" s="459"/>
      <c r="BQ16" s="459"/>
      <c r="BR16" s="459"/>
      <c r="BS16" s="459"/>
      <c r="BT16" s="459"/>
      <c r="BU16" s="460"/>
      <c r="BV16" s="458">
        <v>12492870</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151</v>
      </c>
      <c r="N17" s="552"/>
      <c r="O17" s="552"/>
      <c r="P17" s="552"/>
      <c r="Q17" s="553"/>
      <c r="R17" s="535" t="s">
        <v>149</v>
      </c>
      <c r="S17" s="536"/>
      <c r="T17" s="536"/>
      <c r="U17" s="536"/>
      <c r="V17" s="537"/>
      <c r="W17" s="548" t="s">
        <v>152</v>
      </c>
      <c r="X17" s="444"/>
      <c r="Y17" s="444"/>
      <c r="Z17" s="444"/>
      <c r="AA17" s="444"/>
      <c r="AB17" s="445"/>
      <c r="AC17" s="411">
        <v>24326</v>
      </c>
      <c r="AD17" s="412"/>
      <c r="AE17" s="412"/>
      <c r="AF17" s="412"/>
      <c r="AG17" s="413"/>
      <c r="AH17" s="411">
        <v>22898</v>
      </c>
      <c r="AI17" s="412"/>
      <c r="AJ17" s="412"/>
      <c r="AK17" s="412"/>
      <c r="AL17" s="471"/>
      <c r="AM17" s="515"/>
      <c r="AN17" s="415"/>
      <c r="AO17" s="415"/>
      <c r="AP17" s="415"/>
      <c r="AQ17" s="415"/>
      <c r="AR17" s="415"/>
      <c r="AS17" s="415"/>
      <c r="AT17" s="416"/>
      <c r="AU17" s="516"/>
      <c r="AV17" s="517"/>
      <c r="AW17" s="517"/>
      <c r="AX17" s="517"/>
      <c r="AY17" s="472" t="s">
        <v>153</v>
      </c>
      <c r="AZ17" s="473"/>
      <c r="BA17" s="473"/>
      <c r="BB17" s="473"/>
      <c r="BC17" s="473"/>
      <c r="BD17" s="473"/>
      <c r="BE17" s="473"/>
      <c r="BF17" s="473"/>
      <c r="BG17" s="473"/>
      <c r="BH17" s="473"/>
      <c r="BI17" s="473"/>
      <c r="BJ17" s="473"/>
      <c r="BK17" s="473"/>
      <c r="BL17" s="473"/>
      <c r="BM17" s="474"/>
      <c r="BN17" s="458">
        <v>10751326</v>
      </c>
      <c r="BO17" s="459"/>
      <c r="BP17" s="459"/>
      <c r="BQ17" s="459"/>
      <c r="BR17" s="459"/>
      <c r="BS17" s="459"/>
      <c r="BT17" s="459"/>
      <c r="BU17" s="460"/>
      <c r="BV17" s="458">
        <v>10967314</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154</v>
      </c>
      <c r="C18" s="509"/>
      <c r="D18" s="509"/>
      <c r="E18" s="510"/>
      <c r="F18" s="510"/>
      <c r="G18" s="510"/>
      <c r="H18" s="510"/>
      <c r="I18" s="510"/>
      <c r="J18" s="510"/>
      <c r="K18" s="510"/>
      <c r="L18" s="511">
        <v>10.23</v>
      </c>
      <c r="M18" s="511"/>
      <c r="N18" s="511"/>
      <c r="O18" s="511"/>
      <c r="P18" s="511"/>
      <c r="Q18" s="511"/>
      <c r="R18" s="512"/>
      <c r="S18" s="512"/>
      <c r="T18" s="512"/>
      <c r="U18" s="512"/>
      <c r="V18" s="513"/>
      <c r="W18" s="529"/>
      <c r="X18" s="530"/>
      <c r="Y18" s="530"/>
      <c r="Z18" s="530"/>
      <c r="AA18" s="530"/>
      <c r="AB18" s="554"/>
      <c r="AC18" s="428">
        <v>82.2</v>
      </c>
      <c r="AD18" s="429"/>
      <c r="AE18" s="429"/>
      <c r="AF18" s="429"/>
      <c r="AG18" s="514"/>
      <c r="AH18" s="428">
        <v>80.2</v>
      </c>
      <c r="AI18" s="429"/>
      <c r="AJ18" s="429"/>
      <c r="AK18" s="429"/>
      <c r="AL18" s="430"/>
      <c r="AM18" s="515"/>
      <c r="AN18" s="415"/>
      <c r="AO18" s="415"/>
      <c r="AP18" s="415"/>
      <c r="AQ18" s="415"/>
      <c r="AR18" s="415"/>
      <c r="AS18" s="415"/>
      <c r="AT18" s="416"/>
      <c r="AU18" s="516"/>
      <c r="AV18" s="517"/>
      <c r="AW18" s="517"/>
      <c r="AX18" s="517"/>
      <c r="AY18" s="472" t="s">
        <v>155</v>
      </c>
      <c r="AZ18" s="473"/>
      <c r="BA18" s="473"/>
      <c r="BB18" s="473"/>
      <c r="BC18" s="473"/>
      <c r="BD18" s="473"/>
      <c r="BE18" s="473"/>
      <c r="BF18" s="473"/>
      <c r="BG18" s="473"/>
      <c r="BH18" s="473"/>
      <c r="BI18" s="473"/>
      <c r="BJ18" s="473"/>
      <c r="BK18" s="473"/>
      <c r="BL18" s="473"/>
      <c r="BM18" s="474"/>
      <c r="BN18" s="458">
        <v>15116968</v>
      </c>
      <c r="BO18" s="459"/>
      <c r="BP18" s="459"/>
      <c r="BQ18" s="459"/>
      <c r="BR18" s="459"/>
      <c r="BS18" s="459"/>
      <c r="BT18" s="459"/>
      <c r="BU18" s="460"/>
      <c r="BV18" s="458">
        <v>14546063</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156</v>
      </c>
      <c r="C19" s="509"/>
      <c r="D19" s="509"/>
      <c r="E19" s="510"/>
      <c r="F19" s="510"/>
      <c r="G19" s="510"/>
      <c r="H19" s="510"/>
      <c r="I19" s="510"/>
      <c r="J19" s="510"/>
      <c r="K19" s="510"/>
      <c r="L19" s="518">
        <v>7449</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157</v>
      </c>
      <c r="AZ19" s="473"/>
      <c r="BA19" s="473"/>
      <c r="BB19" s="473"/>
      <c r="BC19" s="473"/>
      <c r="BD19" s="473"/>
      <c r="BE19" s="473"/>
      <c r="BF19" s="473"/>
      <c r="BG19" s="473"/>
      <c r="BH19" s="473"/>
      <c r="BI19" s="473"/>
      <c r="BJ19" s="473"/>
      <c r="BK19" s="473"/>
      <c r="BL19" s="473"/>
      <c r="BM19" s="474"/>
      <c r="BN19" s="458">
        <v>21443328</v>
      </c>
      <c r="BO19" s="459"/>
      <c r="BP19" s="459"/>
      <c r="BQ19" s="459"/>
      <c r="BR19" s="459"/>
      <c r="BS19" s="459"/>
      <c r="BT19" s="459"/>
      <c r="BU19" s="460"/>
      <c r="BV19" s="458">
        <v>19412627</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158</v>
      </c>
      <c r="C20" s="509"/>
      <c r="D20" s="509"/>
      <c r="E20" s="510"/>
      <c r="F20" s="510"/>
      <c r="G20" s="510"/>
      <c r="H20" s="510"/>
      <c r="I20" s="510"/>
      <c r="J20" s="510"/>
      <c r="K20" s="510"/>
      <c r="L20" s="518">
        <v>35003</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159</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160</v>
      </c>
      <c r="C22" s="435"/>
      <c r="D22" s="436"/>
      <c r="E22" s="443" t="s">
        <v>1</v>
      </c>
      <c r="F22" s="444"/>
      <c r="G22" s="444"/>
      <c r="H22" s="444"/>
      <c r="I22" s="444"/>
      <c r="J22" s="444"/>
      <c r="K22" s="445"/>
      <c r="L22" s="443" t="s">
        <v>161</v>
      </c>
      <c r="M22" s="444"/>
      <c r="N22" s="444"/>
      <c r="O22" s="444"/>
      <c r="P22" s="445"/>
      <c r="Q22" s="449" t="s">
        <v>162</v>
      </c>
      <c r="R22" s="450"/>
      <c r="S22" s="450"/>
      <c r="T22" s="450"/>
      <c r="U22" s="450"/>
      <c r="V22" s="451"/>
      <c r="W22" s="500" t="s">
        <v>163</v>
      </c>
      <c r="X22" s="435"/>
      <c r="Y22" s="436"/>
      <c r="Z22" s="443" t="s">
        <v>1</v>
      </c>
      <c r="AA22" s="444"/>
      <c r="AB22" s="444"/>
      <c r="AC22" s="444"/>
      <c r="AD22" s="444"/>
      <c r="AE22" s="444"/>
      <c r="AF22" s="444"/>
      <c r="AG22" s="445"/>
      <c r="AH22" s="461" t="s">
        <v>164</v>
      </c>
      <c r="AI22" s="444"/>
      <c r="AJ22" s="444"/>
      <c r="AK22" s="444"/>
      <c r="AL22" s="445"/>
      <c r="AM22" s="461" t="s">
        <v>165</v>
      </c>
      <c r="AN22" s="462"/>
      <c r="AO22" s="462"/>
      <c r="AP22" s="462"/>
      <c r="AQ22" s="462"/>
      <c r="AR22" s="463"/>
      <c r="AS22" s="449" t="s">
        <v>162</v>
      </c>
      <c r="AT22" s="450"/>
      <c r="AU22" s="450"/>
      <c r="AV22" s="450"/>
      <c r="AW22" s="450"/>
      <c r="AX22" s="467"/>
      <c r="AY22" s="484" t="s">
        <v>166</v>
      </c>
      <c r="AZ22" s="485"/>
      <c r="BA22" s="485"/>
      <c r="BB22" s="485"/>
      <c r="BC22" s="485"/>
      <c r="BD22" s="485"/>
      <c r="BE22" s="485"/>
      <c r="BF22" s="485"/>
      <c r="BG22" s="485"/>
      <c r="BH22" s="485"/>
      <c r="BI22" s="485"/>
      <c r="BJ22" s="485"/>
      <c r="BK22" s="485"/>
      <c r="BL22" s="485"/>
      <c r="BM22" s="486"/>
      <c r="BN22" s="487">
        <v>21462919</v>
      </c>
      <c r="BO22" s="488"/>
      <c r="BP22" s="488"/>
      <c r="BQ22" s="488"/>
      <c r="BR22" s="488"/>
      <c r="BS22" s="488"/>
      <c r="BT22" s="488"/>
      <c r="BU22" s="489"/>
      <c r="BV22" s="487">
        <v>21335703</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167</v>
      </c>
      <c r="AZ23" s="473"/>
      <c r="BA23" s="473"/>
      <c r="BB23" s="473"/>
      <c r="BC23" s="473"/>
      <c r="BD23" s="473"/>
      <c r="BE23" s="473"/>
      <c r="BF23" s="473"/>
      <c r="BG23" s="473"/>
      <c r="BH23" s="473"/>
      <c r="BI23" s="473"/>
      <c r="BJ23" s="473"/>
      <c r="BK23" s="473"/>
      <c r="BL23" s="473"/>
      <c r="BM23" s="474"/>
      <c r="BN23" s="458">
        <v>15434712</v>
      </c>
      <c r="BO23" s="459"/>
      <c r="BP23" s="459"/>
      <c r="BQ23" s="459"/>
      <c r="BR23" s="459"/>
      <c r="BS23" s="459"/>
      <c r="BT23" s="459"/>
      <c r="BU23" s="460"/>
      <c r="BV23" s="458">
        <v>15022886</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168</v>
      </c>
      <c r="F24" s="415"/>
      <c r="G24" s="415"/>
      <c r="H24" s="415"/>
      <c r="I24" s="415"/>
      <c r="J24" s="415"/>
      <c r="K24" s="416"/>
      <c r="L24" s="411">
        <v>1</v>
      </c>
      <c r="M24" s="412"/>
      <c r="N24" s="412"/>
      <c r="O24" s="412"/>
      <c r="P24" s="413"/>
      <c r="Q24" s="411">
        <v>9630</v>
      </c>
      <c r="R24" s="412"/>
      <c r="S24" s="412"/>
      <c r="T24" s="412"/>
      <c r="U24" s="412"/>
      <c r="V24" s="413"/>
      <c r="W24" s="501"/>
      <c r="X24" s="438"/>
      <c r="Y24" s="439"/>
      <c r="Z24" s="414" t="s">
        <v>169</v>
      </c>
      <c r="AA24" s="415"/>
      <c r="AB24" s="415"/>
      <c r="AC24" s="415"/>
      <c r="AD24" s="415"/>
      <c r="AE24" s="415"/>
      <c r="AF24" s="415"/>
      <c r="AG24" s="416"/>
      <c r="AH24" s="411">
        <v>419</v>
      </c>
      <c r="AI24" s="412"/>
      <c r="AJ24" s="412"/>
      <c r="AK24" s="412"/>
      <c r="AL24" s="413"/>
      <c r="AM24" s="411">
        <v>1295967</v>
      </c>
      <c r="AN24" s="412"/>
      <c r="AO24" s="412"/>
      <c r="AP24" s="412"/>
      <c r="AQ24" s="412"/>
      <c r="AR24" s="413"/>
      <c r="AS24" s="411">
        <v>3093</v>
      </c>
      <c r="AT24" s="412"/>
      <c r="AU24" s="412"/>
      <c r="AV24" s="412"/>
      <c r="AW24" s="412"/>
      <c r="AX24" s="471"/>
      <c r="AY24" s="431" t="s">
        <v>170</v>
      </c>
      <c r="AZ24" s="432"/>
      <c r="BA24" s="432"/>
      <c r="BB24" s="432"/>
      <c r="BC24" s="432"/>
      <c r="BD24" s="432"/>
      <c r="BE24" s="432"/>
      <c r="BF24" s="432"/>
      <c r="BG24" s="432"/>
      <c r="BH24" s="432"/>
      <c r="BI24" s="432"/>
      <c r="BJ24" s="432"/>
      <c r="BK24" s="432"/>
      <c r="BL24" s="432"/>
      <c r="BM24" s="433"/>
      <c r="BN24" s="458">
        <v>8810666</v>
      </c>
      <c r="BO24" s="459"/>
      <c r="BP24" s="459"/>
      <c r="BQ24" s="459"/>
      <c r="BR24" s="459"/>
      <c r="BS24" s="459"/>
      <c r="BT24" s="459"/>
      <c r="BU24" s="460"/>
      <c r="BV24" s="458">
        <v>8848663</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171</v>
      </c>
      <c r="F25" s="415"/>
      <c r="G25" s="415"/>
      <c r="H25" s="415"/>
      <c r="I25" s="415"/>
      <c r="J25" s="415"/>
      <c r="K25" s="416"/>
      <c r="L25" s="411">
        <v>1</v>
      </c>
      <c r="M25" s="412"/>
      <c r="N25" s="412"/>
      <c r="O25" s="412"/>
      <c r="P25" s="413"/>
      <c r="Q25" s="411">
        <v>8290</v>
      </c>
      <c r="R25" s="412"/>
      <c r="S25" s="412"/>
      <c r="T25" s="412"/>
      <c r="U25" s="412"/>
      <c r="V25" s="413"/>
      <c r="W25" s="501"/>
      <c r="X25" s="438"/>
      <c r="Y25" s="439"/>
      <c r="Z25" s="414" t="s">
        <v>172</v>
      </c>
      <c r="AA25" s="415"/>
      <c r="AB25" s="415"/>
      <c r="AC25" s="415"/>
      <c r="AD25" s="415"/>
      <c r="AE25" s="415"/>
      <c r="AF25" s="415"/>
      <c r="AG25" s="416"/>
      <c r="AH25" s="411" t="s">
        <v>173</v>
      </c>
      <c r="AI25" s="412"/>
      <c r="AJ25" s="412"/>
      <c r="AK25" s="412"/>
      <c r="AL25" s="413"/>
      <c r="AM25" s="411" t="s">
        <v>173</v>
      </c>
      <c r="AN25" s="412"/>
      <c r="AO25" s="412"/>
      <c r="AP25" s="412"/>
      <c r="AQ25" s="412"/>
      <c r="AR25" s="413"/>
      <c r="AS25" s="411" t="s">
        <v>173</v>
      </c>
      <c r="AT25" s="412"/>
      <c r="AU25" s="412"/>
      <c r="AV25" s="412"/>
      <c r="AW25" s="412"/>
      <c r="AX25" s="471"/>
      <c r="AY25" s="484" t="s">
        <v>174</v>
      </c>
      <c r="AZ25" s="485"/>
      <c r="BA25" s="485"/>
      <c r="BB25" s="485"/>
      <c r="BC25" s="485"/>
      <c r="BD25" s="485"/>
      <c r="BE25" s="485"/>
      <c r="BF25" s="485"/>
      <c r="BG25" s="485"/>
      <c r="BH25" s="485"/>
      <c r="BI25" s="485"/>
      <c r="BJ25" s="485"/>
      <c r="BK25" s="485"/>
      <c r="BL25" s="485"/>
      <c r="BM25" s="486"/>
      <c r="BN25" s="487">
        <v>7153375</v>
      </c>
      <c r="BO25" s="488"/>
      <c r="BP25" s="488"/>
      <c r="BQ25" s="488"/>
      <c r="BR25" s="488"/>
      <c r="BS25" s="488"/>
      <c r="BT25" s="488"/>
      <c r="BU25" s="489"/>
      <c r="BV25" s="487">
        <v>6270439</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175</v>
      </c>
      <c r="F26" s="415"/>
      <c r="G26" s="415"/>
      <c r="H26" s="415"/>
      <c r="I26" s="415"/>
      <c r="J26" s="415"/>
      <c r="K26" s="416"/>
      <c r="L26" s="411">
        <v>1</v>
      </c>
      <c r="M26" s="412"/>
      <c r="N26" s="412"/>
      <c r="O26" s="412"/>
      <c r="P26" s="413"/>
      <c r="Q26" s="411">
        <v>7610</v>
      </c>
      <c r="R26" s="412"/>
      <c r="S26" s="412"/>
      <c r="T26" s="412"/>
      <c r="U26" s="412"/>
      <c r="V26" s="413"/>
      <c r="W26" s="501"/>
      <c r="X26" s="438"/>
      <c r="Y26" s="439"/>
      <c r="Z26" s="414" t="s">
        <v>176</v>
      </c>
      <c r="AA26" s="469"/>
      <c r="AB26" s="469"/>
      <c r="AC26" s="469"/>
      <c r="AD26" s="469"/>
      <c r="AE26" s="469"/>
      <c r="AF26" s="469"/>
      <c r="AG26" s="470"/>
      <c r="AH26" s="411">
        <v>26</v>
      </c>
      <c r="AI26" s="412"/>
      <c r="AJ26" s="412"/>
      <c r="AK26" s="412"/>
      <c r="AL26" s="413"/>
      <c r="AM26" s="411">
        <v>86944</v>
      </c>
      <c r="AN26" s="412"/>
      <c r="AO26" s="412"/>
      <c r="AP26" s="412"/>
      <c r="AQ26" s="412"/>
      <c r="AR26" s="413"/>
      <c r="AS26" s="411">
        <v>3344</v>
      </c>
      <c r="AT26" s="412"/>
      <c r="AU26" s="412"/>
      <c r="AV26" s="412"/>
      <c r="AW26" s="412"/>
      <c r="AX26" s="471"/>
      <c r="AY26" s="498" t="s">
        <v>177</v>
      </c>
      <c r="AZ26" s="418"/>
      <c r="BA26" s="418"/>
      <c r="BB26" s="418"/>
      <c r="BC26" s="418"/>
      <c r="BD26" s="418"/>
      <c r="BE26" s="418"/>
      <c r="BF26" s="418"/>
      <c r="BG26" s="418"/>
      <c r="BH26" s="418"/>
      <c r="BI26" s="418"/>
      <c r="BJ26" s="418"/>
      <c r="BK26" s="418"/>
      <c r="BL26" s="418"/>
      <c r="BM26" s="499"/>
      <c r="BN26" s="458" t="s">
        <v>173</v>
      </c>
      <c r="BO26" s="459"/>
      <c r="BP26" s="459"/>
      <c r="BQ26" s="459"/>
      <c r="BR26" s="459"/>
      <c r="BS26" s="459"/>
      <c r="BT26" s="459"/>
      <c r="BU26" s="460"/>
      <c r="BV26" s="458" t="s">
        <v>128</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178</v>
      </c>
      <c r="F27" s="415"/>
      <c r="G27" s="415"/>
      <c r="H27" s="415"/>
      <c r="I27" s="415"/>
      <c r="J27" s="415"/>
      <c r="K27" s="416"/>
      <c r="L27" s="411">
        <v>1</v>
      </c>
      <c r="M27" s="412"/>
      <c r="N27" s="412"/>
      <c r="O27" s="412"/>
      <c r="P27" s="413"/>
      <c r="Q27" s="411">
        <v>5700</v>
      </c>
      <c r="R27" s="412"/>
      <c r="S27" s="412"/>
      <c r="T27" s="412"/>
      <c r="U27" s="412"/>
      <c r="V27" s="413"/>
      <c r="W27" s="501"/>
      <c r="X27" s="438"/>
      <c r="Y27" s="439"/>
      <c r="Z27" s="414" t="s">
        <v>179</v>
      </c>
      <c r="AA27" s="415"/>
      <c r="AB27" s="415"/>
      <c r="AC27" s="415"/>
      <c r="AD27" s="415"/>
      <c r="AE27" s="415"/>
      <c r="AF27" s="415"/>
      <c r="AG27" s="416"/>
      <c r="AH27" s="411">
        <v>2</v>
      </c>
      <c r="AI27" s="412"/>
      <c r="AJ27" s="412"/>
      <c r="AK27" s="412"/>
      <c r="AL27" s="413"/>
      <c r="AM27" s="411" t="s">
        <v>180</v>
      </c>
      <c r="AN27" s="412"/>
      <c r="AO27" s="412"/>
      <c r="AP27" s="412"/>
      <c r="AQ27" s="412"/>
      <c r="AR27" s="413"/>
      <c r="AS27" s="411" t="s">
        <v>180</v>
      </c>
      <c r="AT27" s="412"/>
      <c r="AU27" s="412"/>
      <c r="AV27" s="412"/>
      <c r="AW27" s="412"/>
      <c r="AX27" s="471"/>
      <c r="AY27" s="495" t="s">
        <v>181</v>
      </c>
      <c r="AZ27" s="496"/>
      <c r="BA27" s="496"/>
      <c r="BB27" s="496"/>
      <c r="BC27" s="496"/>
      <c r="BD27" s="496"/>
      <c r="BE27" s="496"/>
      <c r="BF27" s="496"/>
      <c r="BG27" s="496"/>
      <c r="BH27" s="496"/>
      <c r="BI27" s="496"/>
      <c r="BJ27" s="496"/>
      <c r="BK27" s="496"/>
      <c r="BL27" s="496"/>
      <c r="BM27" s="497"/>
      <c r="BN27" s="492" t="s">
        <v>173</v>
      </c>
      <c r="BO27" s="493"/>
      <c r="BP27" s="493"/>
      <c r="BQ27" s="493"/>
      <c r="BR27" s="493"/>
      <c r="BS27" s="493"/>
      <c r="BT27" s="493"/>
      <c r="BU27" s="494"/>
      <c r="BV27" s="492" t="s">
        <v>173</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182</v>
      </c>
      <c r="F28" s="415"/>
      <c r="G28" s="415"/>
      <c r="H28" s="415"/>
      <c r="I28" s="415"/>
      <c r="J28" s="415"/>
      <c r="K28" s="416"/>
      <c r="L28" s="411">
        <v>1</v>
      </c>
      <c r="M28" s="412"/>
      <c r="N28" s="412"/>
      <c r="O28" s="412"/>
      <c r="P28" s="413"/>
      <c r="Q28" s="411">
        <v>5250</v>
      </c>
      <c r="R28" s="412"/>
      <c r="S28" s="412"/>
      <c r="T28" s="412"/>
      <c r="U28" s="412"/>
      <c r="V28" s="413"/>
      <c r="W28" s="501"/>
      <c r="X28" s="438"/>
      <c r="Y28" s="439"/>
      <c r="Z28" s="414" t="s">
        <v>183</v>
      </c>
      <c r="AA28" s="415"/>
      <c r="AB28" s="415"/>
      <c r="AC28" s="415"/>
      <c r="AD28" s="415"/>
      <c r="AE28" s="415"/>
      <c r="AF28" s="415"/>
      <c r="AG28" s="416"/>
      <c r="AH28" s="411" t="s">
        <v>173</v>
      </c>
      <c r="AI28" s="412"/>
      <c r="AJ28" s="412"/>
      <c r="AK28" s="412"/>
      <c r="AL28" s="413"/>
      <c r="AM28" s="411" t="s">
        <v>173</v>
      </c>
      <c r="AN28" s="412"/>
      <c r="AO28" s="412"/>
      <c r="AP28" s="412"/>
      <c r="AQ28" s="412"/>
      <c r="AR28" s="413"/>
      <c r="AS28" s="411" t="s">
        <v>173</v>
      </c>
      <c r="AT28" s="412"/>
      <c r="AU28" s="412"/>
      <c r="AV28" s="412"/>
      <c r="AW28" s="412"/>
      <c r="AX28" s="471"/>
      <c r="AY28" s="475" t="s">
        <v>184</v>
      </c>
      <c r="AZ28" s="476"/>
      <c r="BA28" s="476"/>
      <c r="BB28" s="477"/>
      <c r="BC28" s="484" t="s">
        <v>48</v>
      </c>
      <c r="BD28" s="485"/>
      <c r="BE28" s="485"/>
      <c r="BF28" s="485"/>
      <c r="BG28" s="485"/>
      <c r="BH28" s="485"/>
      <c r="BI28" s="485"/>
      <c r="BJ28" s="485"/>
      <c r="BK28" s="485"/>
      <c r="BL28" s="485"/>
      <c r="BM28" s="486"/>
      <c r="BN28" s="487">
        <v>1184494</v>
      </c>
      <c r="BO28" s="488"/>
      <c r="BP28" s="488"/>
      <c r="BQ28" s="488"/>
      <c r="BR28" s="488"/>
      <c r="BS28" s="488"/>
      <c r="BT28" s="488"/>
      <c r="BU28" s="489"/>
      <c r="BV28" s="487">
        <v>1274889</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185</v>
      </c>
      <c r="F29" s="415"/>
      <c r="G29" s="415"/>
      <c r="H29" s="415"/>
      <c r="I29" s="415"/>
      <c r="J29" s="415"/>
      <c r="K29" s="416"/>
      <c r="L29" s="411">
        <v>18</v>
      </c>
      <c r="M29" s="412"/>
      <c r="N29" s="412"/>
      <c r="O29" s="412"/>
      <c r="P29" s="413"/>
      <c r="Q29" s="411">
        <v>5000</v>
      </c>
      <c r="R29" s="412"/>
      <c r="S29" s="412"/>
      <c r="T29" s="412"/>
      <c r="U29" s="412"/>
      <c r="V29" s="413"/>
      <c r="W29" s="502"/>
      <c r="X29" s="503"/>
      <c r="Y29" s="504"/>
      <c r="Z29" s="414" t="s">
        <v>186</v>
      </c>
      <c r="AA29" s="415"/>
      <c r="AB29" s="415"/>
      <c r="AC29" s="415"/>
      <c r="AD29" s="415"/>
      <c r="AE29" s="415"/>
      <c r="AF29" s="415"/>
      <c r="AG29" s="416"/>
      <c r="AH29" s="411">
        <v>421</v>
      </c>
      <c r="AI29" s="412"/>
      <c r="AJ29" s="412"/>
      <c r="AK29" s="412"/>
      <c r="AL29" s="413"/>
      <c r="AM29" s="411">
        <v>1305289</v>
      </c>
      <c r="AN29" s="412"/>
      <c r="AO29" s="412"/>
      <c r="AP29" s="412"/>
      <c r="AQ29" s="412"/>
      <c r="AR29" s="413"/>
      <c r="AS29" s="411">
        <v>3100</v>
      </c>
      <c r="AT29" s="412"/>
      <c r="AU29" s="412"/>
      <c r="AV29" s="412"/>
      <c r="AW29" s="412"/>
      <c r="AX29" s="471"/>
      <c r="AY29" s="478"/>
      <c r="AZ29" s="479"/>
      <c r="BA29" s="479"/>
      <c r="BB29" s="480"/>
      <c r="BC29" s="472" t="s">
        <v>187</v>
      </c>
      <c r="BD29" s="473"/>
      <c r="BE29" s="473"/>
      <c r="BF29" s="473"/>
      <c r="BG29" s="473"/>
      <c r="BH29" s="473"/>
      <c r="BI29" s="473"/>
      <c r="BJ29" s="473"/>
      <c r="BK29" s="473"/>
      <c r="BL29" s="473"/>
      <c r="BM29" s="474"/>
      <c r="BN29" s="458">
        <v>489325</v>
      </c>
      <c r="BO29" s="459"/>
      <c r="BP29" s="459"/>
      <c r="BQ29" s="459"/>
      <c r="BR29" s="459"/>
      <c r="BS29" s="459"/>
      <c r="BT29" s="459"/>
      <c r="BU29" s="460"/>
      <c r="BV29" s="458">
        <v>609</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188</v>
      </c>
      <c r="X30" s="426"/>
      <c r="Y30" s="426"/>
      <c r="Z30" s="426"/>
      <c r="AA30" s="426"/>
      <c r="AB30" s="426"/>
      <c r="AC30" s="426"/>
      <c r="AD30" s="426"/>
      <c r="AE30" s="426"/>
      <c r="AF30" s="426"/>
      <c r="AG30" s="427"/>
      <c r="AH30" s="428">
        <v>101.1</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1900295</v>
      </c>
      <c r="BO30" s="493"/>
      <c r="BP30" s="493"/>
      <c r="BQ30" s="493"/>
      <c r="BR30" s="493"/>
      <c r="BS30" s="493"/>
      <c r="BT30" s="493"/>
      <c r="BU30" s="494"/>
      <c r="BV30" s="492">
        <v>2218470</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189</v>
      </c>
      <c r="D32" s="417"/>
      <c r="E32" s="417"/>
      <c r="F32" s="417"/>
      <c r="G32" s="417"/>
      <c r="H32" s="417"/>
      <c r="I32" s="417"/>
      <c r="J32" s="417"/>
      <c r="K32" s="417"/>
      <c r="L32" s="417"/>
      <c r="M32" s="417"/>
      <c r="N32" s="417"/>
      <c r="O32" s="417"/>
      <c r="P32" s="417"/>
      <c r="Q32" s="417"/>
      <c r="R32" s="417"/>
      <c r="S32" s="417"/>
      <c r="U32" s="418" t="s">
        <v>190</v>
      </c>
      <c r="V32" s="418"/>
      <c r="W32" s="418"/>
      <c r="X32" s="418"/>
      <c r="Y32" s="418"/>
      <c r="Z32" s="418"/>
      <c r="AA32" s="418"/>
      <c r="AB32" s="418"/>
      <c r="AC32" s="418"/>
      <c r="AD32" s="418"/>
      <c r="AE32" s="418"/>
      <c r="AF32" s="418"/>
      <c r="AG32" s="418"/>
      <c r="AH32" s="418"/>
      <c r="AI32" s="418"/>
      <c r="AJ32" s="418"/>
      <c r="AK32" s="418"/>
      <c r="AM32" s="418" t="s">
        <v>191</v>
      </c>
      <c r="AN32" s="418"/>
      <c r="AO32" s="418"/>
      <c r="AP32" s="418"/>
      <c r="AQ32" s="418"/>
      <c r="AR32" s="418"/>
      <c r="AS32" s="418"/>
      <c r="AT32" s="418"/>
      <c r="AU32" s="418"/>
      <c r="AV32" s="418"/>
      <c r="AW32" s="418"/>
      <c r="AX32" s="418"/>
      <c r="AY32" s="418"/>
      <c r="AZ32" s="418"/>
      <c r="BA32" s="418"/>
      <c r="BB32" s="418"/>
      <c r="BC32" s="418"/>
      <c r="BE32" s="418" t="s">
        <v>192</v>
      </c>
      <c r="BF32" s="418"/>
      <c r="BG32" s="418"/>
      <c r="BH32" s="418"/>
      <c r="BI32" s="418"/>
      <c r="BJ32" s="418"/>
      <c r="BK32" s="418"/>
      <c r="BL32" s="418"/>
      <c r="BM32" s="418"/>
      <c r="BN32" s="418"/>
      <c r="BO32" s="418"/>
      <c r="BP32" s="418"/>
      <c r="BQ32" s="418"/>
      <c r="BR32" s="418"/>
      <c r="BS32" s="418"/>
      <c r="BT32" s="418"/>
      <c r="BU32" s="418"/>
      <c r="BW32" s="418" t="s">
        <v>193</v>
      </c>
      <c r="BX32" s="418"/>
      <c r="BY32" s="418"/>
      <c r="BZ32" s="418"/>
      <c r="CA32" s="418"/>
      <c r="CB32" s="418"/>
      <c r="CC32" s="418"/>
      <c r="CD32" s="418"/>
      <c r="CE32" s="418"/>
      <c r="CF32" s="418"/>
      <c r="CG32" s="418"/>
      <c r="CH32" s="418"/>
      <c r="CI32" s="418"/>
      <c r="CJ32" s="418"/>
      <c r="CK32" s="418"/>
      <c r="CL32" s="418"/>
      <c r="CM32" s="418"/>
      <c r="CO32" s="418" t="s">
        <v>194</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195</v>
      </c>
      <c r="D33" s="410"/>
      <c r="E33" s="409" t="s">
        <v>196</v>
      </c>
      <c r="F33" s="409"/>
      <c r="G33" s="409"/>
      <c r="H33" s="409"/>
      <c r="I33" s="409"/>
      <c r="J33" s="409"/>
      <c r="K33" s="409"/>
      <c r="L33" s="409"/>
      <c r="M33" s="409"/>
      <c r="N33" s="409"/>
      <c r="O33" s="409"/>
      <c r="P33" s="409"/>
      <c r="Q33" s="409"/>
      <c r="R33" s="409"/>
      <c r="S33" s="409"/>
      <c r="T33" s="203"/>
      <c r="U33" s="410" t="s">
        <v>195</v>
      </c>
      <c r="V33" s="410"/>
      <c r="W33" s="409" t="s">
        <v>197</v>
      </c>
      <c r="X33" s="409"/>
      <c r="Y33" s="409"/>
      <c r="Z33" s="409"/>
      <c r="AA33" s="409"/>
      <c r="AB33" s="409"/>
      <c r="AC33" s="409"/>
      <c r="AD33" s="409"/>
      <c r="AE33" s="409"/>
      <c r="AF33" s="409"/>
      <c r="AG33" s="409"/>
      <c r="AH33" s="409"/>
      <c r="AI33" s="409"/>
      <c r="AJ33" s="409"/>
      <c r="AK33" s="409"/>
      <c r="AL33" s="203"/>
      <c r="AM33" s="410" t="s">
        <v>195</v>
      </c>
      <c r="AN33" s="410"/>
      <c r="AO33" s="409" t="s">
        <v>198</v>
      </c>
      <c r="AP33" s="409"/>
      <c r="AQ33" s="409"/>
      <c r="AR33" s="409"/>
      <c r="AS33" s="409"/>
      <c r="AT33" s="409"/>
      <c r="AU33" s="409"/>
      <c r="AV33" s="409"/>
      <c r="AW33" s="409"/>
      <c r="AX33" s="409"/>
      <c r="AY33" s="409"/>
      <c r="AZ33" s="409"/>
      <c r="BA33" s="409"/>
      <c r="BB33" s="409"/>
      <c r="BC33" s="409"/>
      <c r="BD33" s="204"/>
      <c r="BE33" s="409" t="s">
        <v>199</v>
      </c>
      <c r="BF33" s="409"/>
      <c r="BG33" s="409" t="s">
        <v>200</v>
      </c>
      <c r="BH33" s="409"/>
      <c r="BI33" s="409"/>
      <c r="BJ33" s="409"/>
      <c r="BK33" s="409"/>
      <c r="BL33" s="409"/>
      <c r="BM33" s="409"/>
      <c r="BN33" s="409"/>
      <c r="BO33" s="409"/>
      <c r="BP33" s="409"/>
      <c r="BQ33" s="409"/>
      <c r="BR33" s="409"/>
      <c r="BS33" s="409"/>
      <c r="BT33" s="409"/>
      <c r="BU33" s="409"/>
      <c r="BV33" s="204"/>
      <c r="BW33" s="410" t="s">
        <v>199</v>
      </c>
      <c r="BX33" s="410"/>
      <c r="BY33" s="409" t="s">
        <v>201</v>
      </c>
      <c r="BZ33" s="409"/>
      <c r="CA33" s="409"/>
      <c r="CB33" s="409"/>
      <c r="CC33" s="409"/>
      <c r="CD33" s="409"/>
      <c r="CE33" s="409"/>
      <c r="CF33" s="409"/>
      <c r="CG33" s="409"/>
      <c r="CH33" s="409"/>
      <c r="CI33" s="409"/>
      <c r="CJ33" s="409"/>
      <c r="CK33" s="409"/>
      <c r="CL33" s="409"/>
      <c r="CM33" s="409"/>
      <c r="CN33" s="203"/>
      <c r="CO33" s="410" t="s">
        <v>195</v>
      </c>
      <c r="CP33" s="410"/>
      <c r="CQ33" s="409" t="s">
        <v>202</v>
      </c>
      <c r="CR33" s="409"/>
      <c r="CS33" s="409"/>
      <c r="CT33" s="409"/>
      <c r="CU33" s="409"/>
      <c r="CV33" s="409"/>
      <c r="CW33" s="409"/>
      <c r="CX33" s="409"/>
      <c r="CY33" s="409"/>
      <c r="CZ33" s="409"/>
      <c r="DA33" s="409"/>
      <c r="DB33" s="409"/>
      <c r="DC33" s="409"/>
      <c r="DD33" s="409"/>
      <c r="DE33" s="409"/>
      <c r="DF33" s="203"/>
      <c r="DG33" s="408" t="s">
        <v>203</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国民健康保険事業特別会計</v>
      </c>
      <c r="X34" s="407"/>
      <c r="Y34" s="407"/>
      <c r="Z34" s="407"/>
      <c r="AA34" s="407"/>
      <c r="AB34" s="407"/>
      <c r="AC34" s="407"/>
      <c r="AD34" s="407"/>
      <c r="AE34" s="407"/>
      <c r="AF34" s="407"/>
      <c r="AG34" s="407"/>
      <c r="AH34" s="407"/>
      <c r="AI34" s="407"/>
      <c r="AJ34" s="407"/>
      <c r="AK34" s="407"/>
      <c r="AL34" s="178"/>
      <c r="AM34" s="406">
        <f>IF(AO34="","",MAX(C34:D43,U34:V43)+1)</f>
        <v>6</v>
      </c>
      <c r="AN34" s="406"/>
      <c r="AO34" s="407" t="str">
        <f>IF('各会計、関係団体の財政状況及び健全化判断比率'!B32="","",'各会計、関係団体の財政状況及び健全化判断比率'!B32)</f>
        <v>下水道事業会計</v>
      </c>
      <c r="AP34" s="407"/>
      <c r="AQ34" s="407"/>
      <c r="AR34" s="407"/>
      <c r="AS34" s="407"/>
      <c r="AT34" s="407"/>
      <c r="AU34" s="407"/>
      <c r="AV34" s="407"/>
      <c r="AW34" s="407"/>
      <c r="AX34" s="407"/>
      <c r="AY34" s="407"/>
      <c r="AZ34" s="407"/>
      <c r="BA34" s="407"/>
      <c r="BB34" s="407"/>
      <c r="BC34" s="407"/>
      <c r="BD34" s="178"/>
      <c r="BE34" s="406" t="str">
        <f>IF(BG34="","",MAX(C34:D43,U34:V43,AM34:AN43)+1)</f>
        <v/>
      </c>
      <c r="BF34" s="406"/>
      <c r="BG34" s="407"/>
      <c r="BH34" s="407"/>
      <c r="BI34" s="407"/>
      <c r="BJ34" s="407"/>
      <c r="BK34" s="407"/>
      <c r="BL34" s="407"/>
      <c r="BM34" s="407"/>
      <c r="BN34" s="407"/>
      <c r="BO34" s="407"/>
      <c r="BP34" s="407"/>
      <c r="BQ34" s="407"/>
      <c r="BR34" s="407"/>
      <c r="BS34" s="407"/>
      <c r="BT34" s="407"/>
      <c r="BU34" s="407"/>
      <c r="BV34" s="178"/>
      <c r="BW34" s="406">
        <f>IF(BY34="","",MAX(C34:D43,U34:V43,AM34:AN43,BE34:BF43)+1)</f>
        <v>7</v>
      </c>
      <c r="BX34" s="406"/>
      <c r="BY34" s="407" t="str">
        <f>IF('各会計、関係団体の財政状況及び健全化判断比率'!B68="","",'各会計、関係団体の財政状況及び健全化判断比率'!B68)</f>
        <v>柳泉園組合</v>
      </c>
      <c r="BZ34" s="407"/>
      <c r="CA34" s="407"/>
      <c r="CB34" s="407"/>
      <c r="CC34" s="407"/>
      <c r="CD34" s="407"/>
      <c r="CE34" s="407"/>
      <c r="CF34" s="407"/>
      <c r="CG34" s="407"/>
      <c r="CH34" s="407"/>
      <c r="CI34" s="407"/>
      <c r="CJ34" s="407"/>
      <c r="CK34" s="407"/>
      <c r="CL34" s="407"/>
      <c r="CM34" s="407"/>
      <c r="CN34" s="178"/>
      <c r="CO34" s="406">
        <f>IF(CQ34="","",MAX(C34:D43,U34:V43,AM34:AN43,BE34:BF43,BW34:BX43)+1)</f>
        <v>17</v>
      </c>
      <c r="CP34" s="406"/>
      <c r="CQ34" s="407" t="str">
        <f>IF('各会計、関係団体の財政状況及び健全化判断比率'!BS7="","",'各会計、関係団体の財政状況及び健全化判断比率'!BS7)</f>
        <v>清瀬都市開発株式会社</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〇</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介護保険特別会計</v>
      </c>
      <c r="X35" s="407"/>
      <c r="Y35" s="407"/>
      <c r="Z35" s="407"/>
      <c r="AA35" s="407"/>
      <c r="AB35" s="407"/>
      <c r="AC35" s="407"/>
      <c r="AD35" s="407"/>
      <c r="AE35" s="407"/>
      <c r="AF35" s="407"/>
      <c r="AG35" s="407"/>
      <c r="AH35" s="407"/>
      <c r="AI35" s="407"/>
      <c r="AJ35" s="407"/>
      <c r="AK35" s="407"/>
      <c r="AL35" s="178"/>
      <c r="AM35" s="406" t="str">
        <f t="shared" ref="AM35:AM43" si="0">IF(AO35="","",AM34+1)</f>
        <v/>
      </c>
      <c r="AN35" s="406"/>
      <c r="AO35" s="407"/>
      <c r="AP35" s="407"/>
      <c r="AQ35" s="407"/>
      <c r="AR35" s="407"/>
      <c r="AS35" s="407"/>
      <c r="AT35" s="407"/>
      <c r="AU35" s="407"/>
      <c r="AV35" s="407"/>
      <c r="AW35" s="407"/>
      <c r="AX35" s="407"/>
      <c r="AY35" s="407"/>
      <c r="AZ35" s="407"/>
      <c r="BA35" s="407"/>
      <c r="BB35" s="407"/>
      <c r="BC35" s="407"/>
      <c r="BD35" s="178"/>
      <c r="BE35" s="406" t="str">
        <f t="shared" ref="BE35:BE43" si="1">IF(BG35="","",BE34+1)</f>
        <v/>
      </c>
      <c r="BF35" s="406"/>
      <c r="BG35" s="407"/>
      <c r="BH35" s="407"/>
      <c r="BI35" s="407"/>
      <c r="BJ35" s="407"/>
      <c r="BK35" s="407"/>
      <c r="BL35" s="407"/>
      <c r="BM35" s="407"/>
      <c r="BN35" s="407"/>
      <c r="BO35" s="407"/>
      <c r="BP35" s="407"/>
      <c r="BQ35" s="407"/>
      <c r="BR35" s="407"/>
      <c r="BS35" s="407"/>
      <c r="BT35" s="407"/>
      <c r="BU35" s="407"/>
      <c r="BV35" s="178"/>
      <c r="BW35" s="406">
        <f t="shared" ref="BW35:BW43" si="2">IF(BY35="","",BW34+1)</f>
        <v>8</v>
      </c>
      <c r="BX35" s="406"/>
      <c r="BY35" s="407" t="str">
        <f>IF('各会計、関係団体の財政状況及び健全化判断比率'!B69="","",'各会計、関係団体の財政状況及び健全化判断比率'!B69)</f>
        <v>東京都市町村職員退職手当組合</v>
      </c>
      <c r="BZ35" s="407"/>
      <c r="CA35" s="407"/>
      <c r="CB35" s="407"/>
      <c r="CC35" s="407"/>
      <c r="CD35" s="407"/>
      <c r="CE35" s="407"/>
      <c r="CF35" s="407"/>
      <c r="CG35" s="407"/>
      <c r="CH35" s="407"/>
      <c r="CI35" s="407"/>
      <c r="CJ35" s="407"/>
      <c r="CK35" s="407"/>
      <c r="CL35" s="407"/>
      <c r="CM35" s="407"/>
      <c r="CN35" s="178"/>
      <c r="CO35" s="406">
        <f t="shared" ref="CO35:CO43" si="3">IF(CQ35="","",CO34+1)</f>
        <v>18</v>
      </c>
      <c r="CP35" s="406"/>
      <c r="CQ35" s="407" t="str">
        <f>IF('各会計、関係団体の財政状況及び健全化判断比率'!BS8="","",'各会計、関係団体の財政状況及び健全化判断比率'!BS8)</f>
        <v>清瀬市土地開発公社</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〇</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9</v>
      </c>
      <c r="BX36" s="406"/>
      <c r="BY36" s="407" t="str">
        <f>IF('各会計、関係団体の財政状況及び健全化判断比率'!B70="","",'各会計、関係団体の財政状況及び健全化判断比率'!B70)</f>
        <v>東京都市町村議会議員公務災害補償等組合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f t="shared" si="4"/>
        <v>5</v>
      </c>
      <c r="V37" s="406"/>
      <c r="W37" s="407" t="str">
        <f>IF('各会計、関係団体の財政状況及び健全化判断比率'!B31="","",'各会計、関係団体の財政状況及び健全化判断比率'!B31)</f>
        <v>駐車場事業特別会計</v>
      </c>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10</v>
      </c>
      <c r="BX37" s="406"/>
      <c r="BY37" s="407" t="str">
        <f>IF('各会計、関係団体の財政状況及び健全化判断比率'!B71="","",'各会計、関係団体の財政状況及び健全化判断比率'!B71)</f>
        <v>東京たま広域資源循環組合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11</v>
      </c>
      <c r="BX38" s="406"/>
      <c r="BY38" s="407" t="str">
        <f>IF('各会計、関係団体の財政状況及び健全化判断比率'!B72="","",'各会計、関係団体の財政状況及び健全化判断比率'!B72)</f>
        <v>東京市町村総合事務組合（一般会計）</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12</v>
      </c>
      <c r="BX39" s="406"/>
      <c r="BY39" s="407" t="str">
        <f>IF('各会計、関係団体の財政状況及び健全化判断比率'!B73="","",'各会計、関係団体の財政状況及び健全化判断比率'!B73)</f>
        <v>多摩六都科学館組合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13</v>
      </c>
      <c r="BX40" s="406"/>
      <c r="BY40" s="407" t="str">
        <f>IF('各会計、関係団体の財政状況及び健全化判断比率'!B74="","",'各会計、関係団体の財政状況及び健全化判断比率'!B74)</f>
        <v>昭和病院企業団</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14</v>
      </c>
      <c r="BX41" s="406"/>
      <c r="BY41" s="407" t="str">
        <f>IF('各会計、関係団体の財政状況及び健全化判断比率'!B75="","",'各会計、関係団体の財政状況及び健全化判断比率'!B75)</f>
        <v>東京都後期高齢者医療広域連合（一般会計）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15</v>
      </c>
      <c r="BX42" s="406"/>
      <c r="BY42" s="407" t="str">
        <f>IF('各会計、関係団体の財政状況及び健全化判断比率'!B76="","",'各会計、関係団体の財政状況及び健全化判断比率'!B76)</f>
        <v>東京都後期高齢者医療広域連合（後期高齢者医療特別会計）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f t="shared" si="2"/>
        <v>16</v>
      </c>
      <c r="BX43" s="406"/>
      <c r="BY43" s="407" t="str">
        <f>IF('各会計、関係団体の財政状況及び健全化判断比率'!B77="","",'各会計、関係団体の財政状況及び健全化判断比率'!B77)</f>
        <v>東京市町村総合事務組合（交通災害共済事業特別会計）</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204</v>
      </c>
      <c r="E46" s="403" t="s">
        <v>205</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206</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207</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208</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209</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210</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211</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598</v>
      </c>
    </row>
    <row r="54" spans="5:113" x14ac:dyDescent="0.2"/>
    <row r="55" spans="5:113" x14ac:dyDescent="0.2"/>
    <row r="56" spans="5:113" x14ac:dyDescent="0.2"/>
  </sheetData>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557</v>
      </c>
      <c r="G33" s="29" t="s">
        <v>558</v>
      </c>
      <c r="H33" s="29" t="s">
        <v>559</v>
      </c>
      <c r="I33" s="29" t="s">
        <v>560</v>
      </c>
      <c r="J33" s="30" t="s">
        <v>561</v>
      </c>
      <c r="K33" s="22"/>
      <c r="L33" s="22"/>
      <c r="M33" s="22"/>
      <c r="N33" s="22"/>
      <c r="O33" s="22"/>
      <c r="P33" s="22"/>
    </row>
    <row r="34" spans="1:16" ht="39" customHeight="1" x14ac:dyDescent="0.2">
      <c r="A34" s="22"/>
      <c r="B34" s="31"/>
      <c r="C34" s="1215" t="s">
        <v>564</v>
      </c>
      <c r="D34" s="1215"/>
      <c r="E34" s="1216"/>
      <c r="F34" s="32">
        <v>7.26</v>
      </c>
      <c r="G34" s="33">
        <v>5.54</v>
      </c>
      <c r="H34" s="33">
        <v>4.4400000000000004</v>
      </c>
      <c r="I34" s="33">
        <v>7.43</v>
      </c>
      <c r="J34" s="34">
        <v>12.8</v>
      </c>
      <c r="K34" s="22"/>
      <c r="L34" s="22"/>
      <c r="M34" s="22"/>
      <c r="N34" s="22"/>
      <c r="O34" s="22"/>
      <c r="P34" s="22"/>
    </row>
    <row r="35" spans="1:16" ht="39" customHeight="1" x14ac:dyDescent="0.2">
      <c r="A35" s="22"/>
      <c r="B35" s="35"/>
      <c r="C35" s="1209" t="s">
        <v>565</v>
      </c>
      <c r="D35" s="1210"/>
      <c r="E35" s="1211"/>
      <c r="F35" s="36">
        <v>2.33</v>
      </c>
      <c r="G35" s="37">
        <v>2.0699999999999998</v>
      </c>
      <c r="H35" s="37">
        <v>1.22</v>
      </c>
      <c r="I35" s="37">
        <v>2.06</v>
      </c>
      <c r="J35" s="38">
        <v>2.42</v>
      </c>
      <c r="K35" s="22"/>
      <c r="L35" s="22"/>
      <c r="M35" s="22"/>
      <c r="N35" s="22"/>
      <c r="O35" s="22"/>
      <c r="P35" s="22"/>
    </row>
    <row r="36" spans="1:16" ht="39" customHeight="1" x14ac:dyDescent="0.2">
      <c r="A36" s="22"/>
      <c r="B36" s="35"/>
      <c r="C36" s="1209" t="s">
        <v>566</v>
      </c>
      <c r="D36" s="1210"/>
      <c r="E36" s="1211"/>
      <c r="F36" s="36" t="s">
        <v>516</v>
      </c>
      <c r="G36" s="37">
        <v>0.61</v>
      </c>
      <c r="H36" s="37">
        <v>1</v>
      </c>
      <c r="I36" s="37">
        <v>1.5</v>
      </c>
      <c r="J36" s="38">
        <v>2.15</v>
      </c>
      <c r="K36" s="22"/>
      <c r="L36" s="22"/>
      <c r="M36" s="22"/>
      <c r="N36" s="22"/>
      <c r="O36" s="22"/>
      <c r="P36" s="22"/>
    </row>
    <row r="37" spans="1:16" ht="39" customHeight="1" x14ac:dyDescent="0.2">
      <c r="A37" s="22"/>
      <c r="B37" s="35"/>
      <c r="C37" s="1209" t="s">
        <v>567</v>
      </c>
      <c r="D37" s="1210"/>
      <c r="E37" s="1211"/>
      <c r="F37" s="36">
        <v>1.31</v>
      </c>
      <c r="G37" s="37">
        <v>0.56999999999999995</v>
      </c>
      <c r="H37" s="37">
        <v>0.67</v>
      </c>
      <c r="I37" s="37">
        <v>2.09</v>
      </c>
      <c r="J37" s="38">
        <v>0.66</v>
      </c>
      <c r="K37" s="22"/>
      <c r="L37" s="22"/>
      <c r="M37" s="22"/>
      <c r="N37" s="22"/>
      <c r="O37" s="22"/>
      <c r="P37" s="22"/>
    </row>
    <row r="38" spans="1:16" ht="39" customHeight="1" x14ac:dyDescent="0.2">
      <c r="A38" s="22"/>
      <c r="B38" s="35"/>
      <c r="C38" s="1209" t="s">
        <v>568</v>
      </c>
      <c r="D38" s="1210"/>
      <c r="E38" s="1211"/>
      <c r="F38" s="36">
        <v>0.03</v>
      </c>
      <c r="G38" s="37">
        <v>7.0000000000000007E-2</v>
      </c>
      <c r="H38" s="37">
        <v>0.06</v>
      </c>
      <c r="I38" s="37">
        <v>0.16</v>
      </c>
      <c r="J38" s="38">
        <v>0.09</v>
      </c>
      <c r="K38" s="22"/>
      <c r="L38" s="22"/>
      <c r="M38" s="22"/>
      <c r="N38" s="22"/>
      <c r="O38" s="22"/>
      <c r="P38" s="22"/>
    </row>
    <row r="39" spans="1:16" ht="39" customHeight="1" x14ac:dyDescent="0.2">
      <c r="A39" s="22"/>
      <c r="B39" s="35"/>
      <c r="C39" s="1209" t="s">
        <v>569</v>
      </c>
      <c r="D39" s="1210"/>
      <c r="E39" s="1211"/>
      <c r="F39" s="36">
        <v>0.04</v>
      </c>
      <c r="G39" s="37">
        <v>0.03</v>
      </c>
      <c r="H39" s="37">
        <v>0.02</v>
      </c>
      <c r="I39" s="37">
        <v>0.02</v>
      </c>
      <c r="J39" s="38">
        <v>7.0000000000000007E-2</v>
      </c>
      <c r="K39" s="22"/>
      <c r="L39" s="22"/>
      <c r="M39" s="22"/>
      <c r="N39" s="22"/>
      <c r="O39" s="22"/>
      <c r="P39" s="22"/>
    </row>
    <row r="40" spans="1:16" ht="39" customHeight="1" x14ac:dyDescent="0.2">
      <c r="A40" s="22"/>
      <c r="B40" s="35"/>
      <c r="C40" s="1209"/>
      <c r="D40" s="1210"/>
      <c r="E40" s="1211"/>
      <c r="F40" s="36"/>
      <c r="G40" s="37"/>
      <c r="H40" s="37"/>
      <c r="I40" s="37"/>
      <c r="J40" s="38"/>
      <c r="K40" s="22"/>
      <c r="L40" s="22"/>
      <c r="M40" s="22"/>
      <c r="N40" s="22"/>
      <c r="O40" s="22"/>
      <c r="P40" s="22"/>
    </row>
    <row r="41" spans="1:16" ht="39" customHeight="1" x14ac:dyDescent="0.2">
      <c r="A41" s="22"/>
      <c r="B41" s="35"/>
      <c r="C41" s="1209"/>
      <c r="D41" s="1210"/>
      <c r="E41" s="1211"/>
      <c r="F41" s="36"/>
      <c r="G41" s="37"/>
      <c r="H41" s="37"/>
      <c r="I41" s="37"/>
      <c r="J41" s="38"/>
      <c r="K41" s="22"/>
      <c r="L41" s="22"/>
      <c r="M41" s="22"/>
      <c r="N41" s="22"/>
      <c r="O41" s="22"/>
      <c r="P41" s="22"/>
    </row>
    <row r="42" spans="1:16" ht="39" customHeight="1" x14ac:dyDescent="0.2">
      <c r="A42" s="22"/>
      <c r="B42" s="39"/>
      <c r="C42" s="1209" t="s">
        <v>570</v>
      </c>
      <c r="D42" s="1210"/>
      <c r="E42" s="1211"/>
      <c r="F42" s="36" t="s">
        <v>516</v>
      </c>
      <c r="G42" s="37" t="s">
        <v>516</v>
      </c>
      <c r="H42" s="37" t="s">
        <v>516</v>
      </c>
      <c r="I42" s="37" t="s">
        <v>516</v>
      </c>
      <c r="J42" s="38" t="s">
        <v>516</v>
      </c>
      <c r="K42" s="22"/>
      <c r="L42" s="22"/>
      <c r="M42" s="22"/>
      <c r="N42" s="22"/>
      <c r="O42" s="22"/>
      <c r="P42" s="22"/>
    </row>
    <row r="43" spans="1:16" ht="39" customHeight="1" thickBot="1" x14ac:dyDescent="0.25">
      <c r="A43" s="22"/>
      <c r="B43" s="40"/>
      <c r="C43" s="1212" t="s">
        <v>571</v>
      </c>
      <c r="D43" s="1213"/>
      <c r="E43" s="1214"/>
      <c r="F43" s="41">
        <v>1.22</v>
      </c>
      <c r="G43" s="42" t="s">
        <v>516</v>
      </c>
      <c r="H43" s="42" t="s">
        <v>516</v>
      </c>
      <c r="I43" s="42" t="s">
        <v>516</v>
      </c>
      <c r="J43" s="43" t="s">
        <v>516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5dH5yZHewqtvITQ0IYf2il5fhgXWeORtaejhGR0R/QR3P1CVqe06kDMnkaGIIsn0wg7Xb9/drEworiqfJNNxoQ==" saltValue="IChajKP3eMa0h7ItEu+5m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557</v>
      </c>
      <c r="L44" s="56" t="s">
        <v>558</v>
      </c>
      <c r="M44" s="56" t="s">
        <v>559</v>
      </c>
      <c r="N44" s="56" t="s">
        <v>560</v>
      </c>
      <c r="O44" s="57" t="s">
        <v>561</v>
      </c>
      <c r="P44" s="48"/>
      <c r="Q44" s="48"/>
      <c r="R44" s="48"/>
      <c r="S44" s="48"/>
      <c r="T44" s="48"/>
      <c r="U44" s="48"/>
    </row>
    <row r="45" spans="1:21" ht="30.75" customHeight="1" x14ac:dyDescent="0.2">
      <c r="A45" s="48"/>
      <c r="B45" s="1235" t="s">
        <v>11</v>
      </c>
      <c r="C45" s="1236"/>
      <c r="D45" s="58"/>
      <c r="E45" s="1241" t="s">
        <v>12</v>
      </c>
      <c r="F45" s="1241"/>
      <c r="G45" s="1241"/>
      <c r="H45" s="1241"/>
      <c r="I45" s="1241"/>
      <c r="J45" s="1242"/>
      <c r="K45" s="59">
        <v>1899</v>
      </c>
      <c r="L45" s="60">
        <v>1875</v>
      </c>
      <c r="M45" s="60">
        <v>1877</v>
      </c>
      <c r="N45" s="60">
        <v>1913</v>
      </c>
      <c r="O45" s="61">
        <v>1946</v>
      </c>
      <c r="P45" s="48"/>
      <c r="Q45" s="48"/>
      <c r="R45" s="48"/>
      <c r="S45" s="48"/>
      <c r="T45" s="48"/>
      <c r="U45" s="48"/>
    </row>
    <row r="46" spans="1:21" ht="30.75" customHeight="1" x14ac:dyDescent="0.2">
      <c r="A46" s="48"/>
      <c r="B46" s="1237"/>
      <c r="C46" s="1238"/>
      <c r="D46" s="62"/>
      <c r="E46" s="1219" t="s">
        <v>13</v>
      </c>
      <c r="F46" s="1219"/>
      <c r="G46" s="1219"/>
      <c r="H46" s="1219"/>
      <c r="I46" s="1219"/>
      <c r="J46" s="1220"/>
      <c r="K46" s="63" t="s">
        <v>516</v>
      </c>
      <c r="L46" s="64" t="s">
        <v>516</v>
      </c>
      <c r="M46" s="64" t="s">
        <v>516</v>
      </c>
      <c r="N46" s="64" t="s">
        <v>516</v>
      </c>
      <c r="O46" s="65" t="s">
        <v>516</v>
      </c>
      <c r="P46" s="48"/>
      <c r="Q46" s="48"/>
      <c r="R46" s="48"/>
      <c r="S46" s="48"/>
      <c r="T46" s="48"/>
      <c r="U46" s="48"/>
    </row>
    <row r="47" spans="1:21" ht="30.75" customHeight="1" x14ac:dyDescent="0.2">
      <c r="A47" s="48"/>
      <c r="B47" s="1237"/>
      <c r="C47" s="1238"/>
      <c r="D47" s="62"/>
      <c r="E47" s="1219" t="s">
        <v>14</v>
      </c>
      <c r="F47" s="1219"/>
      <c r="G47" s="1219"/>
      <c r="H47" s="1219"/>
      <c r="I47" s="1219"/>
      <c r="J47" s="1220"/>
      <c r="K47" s="63" t="s">
        <v>516</v>
      </c>
      <c r="L47" s="64" t="s">
        <v>516</v>
      </c>
      <c r="M47" s="64" t="s">
        <v>516</v>
      </c>
      <c r="N47" s="64" t="s">
        <v>516</v>
      </c>
      <c r="O47" s="65" t="s">
        <v>516</v>
      </c>
      <c r="P47" s="48"/>
      <c r="Q47" s="48"/>
      <c r="R47" s="48"/>
      <c r="S47" s="48"/>
      <c r="T47" s="48"/>
      <c r="U47" s="48"/>
    </row>
    <row r="48" spans="1:21" ht="30.75" customHeight="1" x14ac:dyDescent="0.2">
      <c r="A48" s="48"/>
      <c r="B48" s="1237"/>
      <c r="C48" s="1238"/>
      <c r="D48" s="62"/>
      <c r="E48" s="1219" t="s">
        <v>15</v>
      </c>
      <c r="F48" s="1219"/>
      <c r="G48" s="1219"/>
      <c r="H48" s="1219"/>
      <c r="I48" s="1219"/>
      <c r="J48" s="1220"/>
      <c r="K48" s="63">
        <v>56</v>
      </c>
      <c r="L48" s="64">
        <v>22</v>
      </c>
      <c r="M48" s="64">
        <v>48</v>
      </c>
      <c r="N48" s="64">
        <v>38</v>
      </c>
      <c r="O48" s="65">
        <v>33</v>
      </c>
      <c r="P48" s="48"/>
      <c r="Q48" s="48"/>
      <c r="R48" s="48"/>
      <c r="S48" s="48"/>
      <c r="T48" s="48"/>
      <c r="U48" s="48"/>
    </row>
    <row r="49" spans="1:21" ht="30.75" customHeight="1" x14ac:dyDescent="0.2">
      <c r="A49" s="48"/>
      <c r="B49" s="1237"/>
      <c r="C49" s="1238"/>
      <c r="D49" s="62"/>
      <c r="E49" s="1219" t="s">
        <v>16</v>
      </c>
      <c r="F49" s="1219"/>
      <c r="G49" s="1219"/>
      <c r="H49" s="1219"/>
      <c r="I49" s="1219"/>
      <c r="J49" s="1220"/>
      <c r="K49" s="63">
        <v>70</v>
      </c>
      <c r="L49" s="64">
        <v>64</v>
      </c>
      <c r="M49" s="64">
        <v>60</v>
      </c>
      <c r="N49" s="64">
        <v>42</v>
      </c>
      <c r="O49" s="65">
        <v>22</v>
      </c>
      <c r="P49" s="48"/>
      <c r="Q49" s="48"/>
      <c r="R49" s="48"/>
      <c r="S49" s="48"/>
      <c r="T49" s="48"/>
      <c r="U49" s="48"/>
    </row>
    <row r="50" spans="1:21" ht="30.75" customHeight="1" x14ac:dyDescent="0.2">
      <c r="A50" s="48"/>
      <c r="B50" s="1237"/>
      <c r="C50" s="1238"/>
      <c r="D50" s="62"/>
      <c r="E50" s="1219" t="s">
        <v>17</v>
      </c>
      <c r="F50" s="1219"/>
      <c r="G50" s="1219"/>
      <c r="H50" s="1219"/>
      <c r="I50" s="1219"/>
      <c r="J50" s="1220"/>
      <c r="K50" s="63">
        <v>11</v>
      </c>
      <c r="L50" s="64">
        <v>7</v>
      </c>
      <c r="M50" s="64">
        <v>3</v>
      </c>
      <c r="N50" s="64">
        <v>4</v>
      </c>
      <c r="O50" s="65">
        <v>3</v>
      </c>
      <c r="P50" s="48"/>
      <c r="Q50" s="48"/>
      <c r="R50" s="48"/>
      <c r="S50" s="48"/>
      <c r="T50" s="48"/>
      <c r="U50" s="48"/>
    </row>
    <row r="51" spans="1:21" ht="30.75" customHeight="1" x14ac:dyDescent="0.2">
      <c r="A51" s="48"/>
      <c r="B51" s="1239"/>
      <c r="C51" s="1240"/>
      <c r="D51" s="66"/>
      <c r="E51" s="1219" t="s">
        <v>18</v>
      </c>
      <c r="F51" s="1219"/>
      <c r="G51" s="1219"/>
      <c r="H51" s="1219"/>
      <c r="I51" s="1219"/>
      <c r="J51" s="1220"/>
      <c r="K51" s="63">
        <v>0</v>
      </c>
      <c r="L51" s="64" t="s">
        <v>516</v>
      </c>
      <c r="M51" s="64" t="s">
        <v>516</v>
      </c>
      <c r="N51" s="64">
        <v>1</v>
      </c>
      <c r="O51" s="65">
        <v>0</v>
      </c>
      <c r="P51" s="48"/>
      <c r="Q51" s="48"/>
      <c r="R51" s="48"/>
      <c r="S51" s="48"/>
      <c r="T51" s="48"/>
      <c r="U51" s="48"/>
    </row>
    <row r="52" spans="1:21" ht="30.75" customHeight="1" x14ac:dyDescent="0.2">
      <c r="A52" s="48"/>
      <c r="B52" s="1217" t="s">
        <v>19</v>
      </c>
      <c r="C52" s="1218"/>
      <c r="D52" s="66"/>
      <c r="E52" s="1219" t="s">
        <v>20</v>
      </c>
      <c r="F52" s="1219"/>
      <c r="G52" s="1219"/>
      <c r="H52" s="1219"/>
      <c r="I52" s="1219"/>
      <c r="J52" s="1220"/>
      <c r="K52" s="63">
        <v>1529</v>
      </c>
      <c r="L52" s="64">
        <v>1503</v>
      </c>
      <c r="M52" s="64">
        <v>1483</v>
      </c>
      <c r="N52" s="64">
        <v>1372</v>
      </c>
      <c r="O52" s="65">
        <v>1408</v>
      </c>
      <c r="P52" s="48"/>
      <c r="Q52" s="48"/>
      <c r="R52" s="48"/>
      <c r="S52" s="48"/>
      <c r="T52" s="48"/>
      <c r="U52" s="48"/>
    </row>
    <row r="53" spans="1:21" ht="30.75" customHeight="1" thickBot="1" x14ac:dyDescent="0.25">
      <c r="A53" s="48"/>
      <c r="B53" s="1221" t="s">
        <v>21</v>
      </c>
      <c r="C53" s="1222"/>
      <c r="D53" s="67"/>
      <c r="E53" s="1223" t="s">
        <v>22</v>
      </c>
      <c r="F53" s="1223"/>
      <c r="G53" s="1223"/>
      <c r="H53" s="1223"/>
      <c r="I53" s="1223"/>
      <c r="J53" s="1224"/>
      <c r="K53" s="68">
        <v>507</v>
      </c>
      <c r="L53" s="69">
        <v>465</v>
      </c>
      <c r="M53" s="69">
        <v>505</v>
      </c>
      <c r="N53" s="69">
        <v>626</v>
      </c>
      <c r="O53" s="70">
        <v>596</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572</v>
      </c>
      <c r="P55" s="48"/>
      <c r="Q55" s="48"/>
      <c r="R55" s="48"/>
      <c r="S55" s="48"/>
      <c r="T55" s="48"/>
      <c r="U55" s="48"/>
    </row>
    <row r="56" spans="1:21" ht="31.5" customHeight="1" thickBot="1" x14ac:dyDescent="0.25">
      <c r="A56" s="48"/>
      <c r="B56" s="76"/>
      <c r="C56" s="77"/>
      <c r="D56" s="77"/>
      <c r="E56" s="78"/>
      <c r="F56" s="78"/>
      <c r="G56" s="78"/>
      <c r="H56" s="78"/>
      <c r="I56" s="78"/>
      <c r="J56" s="79" t="s">
        <v>2</v>
      </c>
      <c r="K56" s="80" t="s">
        <v>573</v>
      </c>
      <c r="L56" s="81" t="s">
        <v>574</v>
      </c>
      <c r="M56" s="81" t="s">
        <v>575</v>
      </c>
      <c r="N56" s="81" t="s">
        <v>576</v>
      </c>
      <c r="O56" s="82" t="s">
        <v>577</v>
      </c>
      <c r="P56" s="48"/>
      <c r="Q56" s="48"/>
      <c r="R56" s="48"/>
      <c r="S56" s="48"/>
      <c r="T56" s="48"/>
      <c r="U56" s="48"/>
    </row>
    <row r="57" spans="1:21" ht="31.5" customHeight="1" x14ac:dyDescent="0.2">
      <c r="B57" s="1225" t="s">
        <v>25</v>
      </c>
      <c r="C57" s="1226"/>
      <c r="D57" s="1229" t="s">
        <v>26</v>
      </c>
      <c r="E57" s="1230"/>
      <c r="F57" s="1230"/>
      <c r="G57" s="1230"/>
      <c r="H57" s="1230"/>
      <c r="I57" s="1230"/>
      <c r="J57" s="1231"/>
      <c r="K57" s="83"/>
      <c r="L57" s="84"/>
      <c r="M57" s="84"/>
      <c r="N57" s="84"/>
      <c r="O57" s="85"/>
    </row>
    <row r="58" spans="1:21" ht="31.5" customHeight="1" thickBot="1" x14ac:dyDescent="0.25">
      <c r="B58" s="1227"/>
      <c r="C58" s="1228"/>
      <c r="D58" s="1232" t="s">
        <v>27</v>
      </c>
      <c r="E58" s="1233"/>
      <c r="F58" s="1233"/>
      <c r="G58" s="1233"/>
      <c r="H58" s="1233"/>
      <c r="I58" s="1233"/>
      <c r="J58" s="1234"/>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w+JWrs3vTmCejAnWDhyhhajs93ncOnTr8F0ErkvwmuuoJ6uw4Ri7PBjMGF1ugPZwP9TMDIrps7RrC23yvKRoyg==" saltValue="nH3eemdy+pDlVoJSo2Ue5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557</v>
      </c>
      <c r="J40" s="100" t="s">
        <v>558</v>
      </c>
      <c r="K40" s="100" t="s">
        <v>559</v>
      </c>
      <c r="L40" s="100" t="s">
        <v>560</v>
      </c>
      <c r="M40" s="101" t="s">
        <v>561</v>
      </c>
    </row>
    <row r="41" spans="2:13" ht="27.75" customHeight="1" x14ac:dyDescent="0.2">
      <c r="B41" s="1255" t="s">
        <v>30</v>
      </c>
      <c r="C41" s="1256"/>
      <c r="D41" s="102"/>
      <c r="E41" s="1257" t="s">
        <v>31</v>
      </c>
      <c r="F41" s="1257"/>
      <c r="G41" s="1257"/>
      <c r="H41" s="1258"/>
      <c r="I41" s="351">
        <v>19039</v>
      </c>
      <c r="J41" s="352">
        <v>19522</v>
      </c>
      <c r="K41" s="352">
        <v>19886</v>
      </c>
      <c r="L41" s="352">
        <v>21336</v>
      </c>
      <c r="M41" s="353">
        <v>21463</v>
      </c>
    </row>
    <row r="42" spans="2:13" ht="27.75" customHeight="1" x14ac:dyDescent="0.2">
      <c r="B42" s="1245"/>
      <c r="C42" s="1246"/>
      <c r="D42" s="103"/>
      <c r="E42" s="1249" t="s">
        <v>32</v>
      </c>
      <c r="F42" s="1249"/>
      <c r="G42" s="1249"/>
      <c r="H42" s="1250"/>
      <c r="I42" s="354">
        <v>528</v>
      </c>
      <c r="J42" s="355">
        <v>793</v>
      </c>
      <c r="K42" s="355">
        <v>880</v>
      </c>
      <c r="L42" s="355">
        <v>1561</v>
      </c>
      <c r="M42" s="356">
        <v>2139</v>
      </c>
    </row>
    <row r="43" spans="2:13" ht="27.75" customHeight="1" x14ac:dyDescent="0.2">
      <c r="B43" s="1245"/>
      <c r="C43" s="1246"/>
      <c r="D43" s="103"/>
      <c r="E43" s="1249" t="s">
        <v>33</v>
      </c>
      <c r="F43" s="1249"/>
      <c r="G43" s="1249"/>
      <c r="H43" s="1250"/>
      <c r="I43" s="354">
        <v>454</v>
      </c>
      <c r="J43" s="355">
        <v>356</v>
      </c>
      <c r="K43" s="355">
        <v>336</v>
      </c>
      <c r="L43" s="355">
        <v>295</v>
      </c>
      <c r="M43" s="356">
        <v>350</v>
      </c>
    </row>
    <row r="44" spans="2:13" ht="27.75" customHeight="1" x14ac:dyDescent="0.2">
      <c r="B44" s="1245"/>
      <c r="C44" s="1246"/>
      <c r="D44" s="103"/>
      <c r="E44" s="1249" t="s">
        <v>34</v>
      </c>
      <c r="F44" s="1249"/>
      <c r="G44" s="1249"/>
      <c r="H44" s="1250"/>
      <c r="I44" s="354">
        <v>307</v>
      </c>
      <c r="J44" s="355">
        <v>247</v>
      </c>
      <c r="K44" s="355">
        <v>188</v>
      </c>
      <c r="L44" s="355">
        <v>148</v>
      </c>
      <c r="M44" s="356">
        <v>119</v>
      </c>
    </row>
    <row r="45" spans="2:13" ht="27.75" customHeight="1" x14ac:dyDescent="0.2">
      <c r="B45" s="1245"/>
      <c r="C45" s="1246"/>
      <c r="D45" s="103"/>
      <c r="E45" s="1249" t="s">
        <v>35</v>
      </c>
      <c r="F45" s="1249"/>
      <c r="G45" s="1249"/>
      <c r="H45" s="1250"/>
      <c r="I45" s="354">
        <v>4659</v>
      </c>
      <c r="J45" s="355">
        <v>4492</v>
      </c>
      <c r="K45" s="355">
        <v>4400</v>
      </c>
      <c r="L45" s="355">
        <v>4328</v>
      </c>
      <c r="M45" s="356">
        <v>4259</v>
      </c>
    </row>
    <row r="46" spans="2:13" ht="27.75" customHeight="1" x14ac:dyDescent="0.2">
      <c r="B46" s="1245"/>
      <c r="C46" s="1246"/>
      <c r="D46" s="104"/>
      <c r="E46" s="1249" t="s">
        <v>36</v>
      </c>
      <c r="F46" s="1249"/>
      <c r="G46" s="1249"/>
      <c r="H46" s="1250"/>
      <c r="I46" s="354">
        <v>50</v>
      </c>
      <c r="J46" s="355">
        <v>46</v>
      </c>
      <c r="K46" s="355">
        <v>42</v>
      </c>
      <c r="L46" s="355">
        <v>199</v>
      </c>
      <c r="M46" s="356">
        <v>30</v>
      </c>
    </row>
    <row r="47" spans="2:13" ht="27.75" customHeight="1" x14ac:dyDescent="0.2">
      <c r="B47" s="1245"/>
      <c r="C47" s="1246"/>
      <c r="D47" s="105"/>
      <c r="E47" s="1259" t="s">
        <v>37</v>
      </c>
      <c r="F47" s="1260"/>
      <c r="G47" s="1260"/>
      <c r="H47" s="1261"/>
      <c r="I47" s="354" t="s">
        <v>516</v>
      </c>
      <c r="J47" s="355" t="s">
        <v>516</v>
      </c>
      <c r="K47" s="355" t="s">
        <v>516</v>
      </c>
      <c r="L47" s="355" t="s">
        <v>516</v>
      </c>
      <c r="M47" s="356" t="s">
        <v>516</v>
      </c>
    </row>
    <row r="48" spans="2:13" ht="27.75" customHeight="1" x14ac:dyDescent="0.2">
      <c r="B48" s="1245"/>
      <c r="C48" s="1246"/>
      <c r="D48" s="103"/>
      <c r="E48" s="1249" t="s">
        <v>38</v>
      </c>
      <c r="F48" s="1249"/>
      <c r="G48" s="1249"/>
      <c r="H48" s="1250"/>
      <c r="I48" s="354" t="s">
        <v>516</v>
      </c>
      <c r="J48" s="355" t="s">
        <v>516</v>
      </c>
      <c r="K48" s="355" t="s">
        <v>516</v>
      </c>
      <c r="L48" s="355" t="s">
        <v>516</v>
      </c>
      <c r="M48" s="356" t="s">
        <v>516</v>
      </c>
    </row>
    <row r="49" spans="2:13" ht="27.75" customHeight="1" x14ac:dyDescent="0.2">
      <c r="B49" s="1247"/>
      <c r="C49" s="1248"/>
      <c r="D49" s="103"/>
      <c r="E49" s="1249" t="s">
        <v>39</v>
      </c>
      <c r="F49" s="1249"/>
      <c r="G49" s="1249"/>
      <c r="H49" s="1250"/>
      <c r="I49" s="354" t="s">
        <v>516</v>
      </c>
      <c r="J49" s="355" t="s">
        <v>516</v>
      </c>
      <c r="K49" s="355" t="s">
        <v>516</v>
      </c>
      <c r="L49" s="355" t="s">
        <v>516</v>
      </c>
      <c r="M49" s="356" t="s">
        <v>516</v>
      </c>
    </row>
    <row r="50" spans="2:13" ht="27.75" customHeight="1" x14ac:dyDescent="0.2">
      <c r="B50" s="1243" t="s">
        <v>40</v>
      </c>
      <c r="C50" s="1244"/>
      <c r="D50" s="106"/>
      <c r="E50" s="1249" t="s">
        <v>41</v>
      </c>
      <c r="F50" s="1249"/>
      <c r="G50" s="1249"/>
      <c r="H50" s="1250"/>
      <c r="I50" s="354">
        <v>4572</v>
      </c>
      <c r="J50" s="355">
        <v>5040</v>
      </c>
      <c r="K50" s="355">
        <v>5109</v>
      </c>
      <c r="L50" s="355">
        <v>3964</v>
      </c>
      <c r="M50" s="356">
        <v>4160</v>
      </c>
    </row>
    <row r="51" spans="2:13" ht="27.75" customHeight="1" x14ac:dyDescent="0.2">
      <c r="B51" s="1245"/>
      <c r="C51" s="1246"/>
      <c r="D51" s="103"/>
      <c r="E51" s="1249" t="s">
        <v>42</v>
      </c>
      <c r="F51" s="1249"/>
      <c r="G51" s="1249"/>
      <c r="H51" s="1250"/>
      <c r="I51" s="354">
        <v>1206</v>
      </c>
      <c r="J51" s="355">
        <v>1305</v>
      </c>
      <c r="K51" s="355">
        <v>1274</v>
      </c>
      <c r="L51" s="355">
        <v>1315</v>
      </c>
      <c r="M51" s="356">
        <v>1968</v>
      </c>
    </row>
    <row r="52" spans="2:13" ht="27.75" customHeight="1" x14ac:dyDescent="0.2">
      <c r="B52" s="1247"/>
      <c r="C52" s="1248"/>
      <c r="D52" s="103"/>
      <c r="E52" s="1249" t="s">
        <v>43</v>
      </c>
      <c r="F52" s="1249"/>
      <c r="G52" s="1249"/>
      <c r="H52" s="1250"/>
      <c r="I52" s="354">
        <v>15992</v>
      </c>
      <c r="J52" s="355">
        <v>16046</v>
      </c>
      <c r="K52" s="355">
        <v>15996</v>
      </c>
      <c r="L52" s="355">
        <v>16566</v>
      </c>
      <c r="M52" s="356">
        <v>16557</v>
      </c>
    </row>
    <row r="53" spans="2:13" ht="27.75" customHeight="1" thickBot="1" x14ac:dyDescent="0.25">
      <c r="B53" s="1251" t="s">
        <v>44</v>
      </c>
      <c r="C53" s="1252"/>
      <c r="D53" s="107"/>
      <c r="E53" s="1253" t="s">
        <v>45</v>
      </c>
      <c r="F53" s="1253"/>
      <c r="G53" s="1253"/>
      <c r="H53" s="1254"/>
      <c r="I53" s="357">
        <v>3268</v>
      </c>
      <c r="J53" s="358">
        <v>3065</v>
      </c>
      <c r="K53" s="358">
        <v>3353</v>
      </c>
      <c r="L53" s="358">
        <v>6021</v>
      </c>
      <c r="M53" s="359">
        <v>5676</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owB37wbzbbetMzvQ0Gbu9lMosUPjDaVBerjbLycR0gp8i/rbiggUcBNPVbrUtnJSfGIIksdnpyALG78Dr9KQ1g==" saltValue="cvoCfT15wtlbdXm82xpaA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559</v>
      </c>
      <c r="G54" s="116" t="s">
        <v>560</v>
      </c>
      <c r="H54" s="117" t="s">
        <v>561</v>
      </c>
    </row>
    <row r="55" spans="2:8" ht="52.5" customHeight="1" x14ac:dyDescent="0.2">
      <c r="B55" s="118"/>
      <c r="C55" s="1270" t="s">
        <v>48</v>
      </c>
      <c r="D55" s="1270"/>
      <c r="E55" s="1271"/>
      <c r="F55" s="119">
        <v>1490</v>
      </c>
      <c r="G55" s="119">
        <v>1275</v>
      </c>
      <c r="H55" s="120">
        <v>1184</v>
      </c>
    </row>
    <row r="56" spans="2:8" ht="52.5" customHeight="1" x14ac:dyDescent="0.2">
      <c r="B56" s="121"/>
      <c r="C56" s="1272" t="s">
        <v>49</v>
      </c>
      <c r="D56" s="1272"/>
      <c r="E56" s="1273"/>
      <c r="F56" s="122">
        <v>1</v>
      </c>
      <c r="G56" s="122">
        <v>1</v>
      </c>
      <c r="H56" s="123">
        <v>489</v>
      </c>
    </row>
    <row r="57" spans="2:8" ht="53.25" customHeight="1" x14ac:dyDescent="0.2">
      <c r="B57" s="121"/>
      <c r="C57" s="1274" t="s">
        <v>50</v>
      </c>
      <c r="D57" s="1274"/>
      <c r="E57" s="1275"/>
      <c r="F57" s="124">
        <v>3052</v>
      </c>
      <c r="G57" s="124">
        <v>2218</v>
      </c>
      <c r="H57" s="125">
        <v>1900</v>
      </c>
    </row>
    <row r="58" spans="2:8" ht="45.75" customHeight="1" x14ac:dyDescent="0.2">
      <c r="B58" s="126"/>
      <c r="C58" s="1262" t="s">
        <v>592</v>
      </c>
      <c r="D58" s="1263"/>
      <c r="E58" s="1264"/>
      <c r="F58" s="127">
        <v>2676</v>
      </c>
      <c r="G58" s="127">
        <v>1724</v>
      </c>
      <c r="H58" s="128">
        <v>1573</v>
      </c>
    </row>
    <row r="59" spans="2:8" ht="45.75" customHeight="1" x14ac:dyDescent="0.2">
      <c r="B59" s="126"/>
      <c r="C59" s="1262" t="s">
        <v>593</v>
      </c>
      <c r="D59" s="1263"/>
      <c r="E59" s="1264"/>
      <c r="F59" s="127">
        <v>234</v>
      </c>
      <c r="G59" s="127">
        <v>219</v>
      </c>
      <c r="H59" s="128">
        <v>190</v>
      </c>
    </row>
    <row r="60" spans="2:8" ht="45.75" customHeight="1" x14ac:dyDescent="0.2">
      <c r="B60" s="126"/>
      <c r="C60" s="1262" t="s">
        <v>594</v>
      </c>
      <c r="D60" s="1263"/>
      <c r="E60" s="1264"/>
      <c r="F60" s="127">
        <v>130</v>
      </c>
      <c r="G60" s="127">
        <v>128</v>
      </c>
      <c r="H60" s="128">
        <v>119</v>
      </c>
    </row>
    <row r="61" spans="2:8" ht="45.75" customHeight="1" x14ac:dyDescent="0.2">
      <c r="B61" s="126"/>
      <c r="C61" s="1262" t="s">
        <v>595</v>
      </c>
      <c r="D61" s="1263"/>
      <c r="E61" s="1264"/>
      <c r="F61" s="127">
        <v>12</v>
      </c>
      <c r="G61" s="127">
        <v>15</v>
      </c>
      <c r="H61" s="128">
        <v>19</v>
      </c>
    </row>
    <row r="62" spans="2:8" ht="45.75" customHeight="1" thickBot="1" x14ac:dyDescent="0.25">
      <c r="B62" s="129"/>
      <c r="C62" s="1265" t="s">
        <v>596</v>
      </c>
      <c r="D62" s="1266"/>
      <c r="E62" s="1267"/>
      <c r="F62" s="130" t="s">
        <v>597</v>
      </c>
      <c r="G62" s="130">
        <v>132</v>
      </c>
      <c r="H62" s="131" t="s">
        <v>597</v>
      </c>
    </row>
    <row r="63" spans="2:8" ht="52.5" customHeight="1" thickBot="1" x14ac:dyDescent="0.25">
      <c r="B63" s="132"/>
      <c r="C63" s="1268" t="s">
        <v>51</v>
      </c>
      <c r="D63" s="1268"/>
      <c r="E63" s="1269"/>
      <c r="F63" s="133">
        <v>4543</v>
      </c>
      <c r="G63" s="133">
        <v>3494</v>
      </c>
      <c r="H63" s="134">
        <v>3574</v>
      </c>
    </row>
    <row r="64" spans="2:8" ht="13.2" x14ac:dyDescent="0.2"/>
  </sheetData>
  <sheetProtection algorithmName="SHA-512" hashValue="zhh99f51cQabeITF1JxWxUtv9I8k93vNL6aJDoK8SJY0zCueQM2meyoctagwuZWPoV7tO8VobFCgppsj0Q9RtA==" saltValue="9HWHhmJiNpUKsOBTAvSAg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9" customWidth="1"/>
    <col min="2" max="107" width="2.44140625" style="369" customWidth="1"/>
    <col min="108" max="108" width="6.109375" style="376" customWidth="1"/>
    <col min="109" max="109" width="5.88671875" style="375" customWidth="1"/>
    <col min="110" max="16384" width="8.66406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2"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2"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2"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2"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2"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2"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2"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2"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2"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2"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2"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2"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2"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2"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2"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2" x14ac:dyDescent="0.2">
      <c r="DD19" s="369"/>
      <c r="DE19" s="369"/>
    </row>
    <row r="20" spans="1:109" ht="13.2"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2" x14ac:dyDescent="0.2">
      <c r="B23" s="375"/>
    </row>
    <row r="24" spans="1:109" ht="13.2" x14ac:dyDescent="0.2">
      <c r="B24" s="375"/>
    </row>
    <row r="25" spans="1:109" ht="13.2" x14ac:dyDescent="0.2">
      <c r="B25" s="375"/>
    </row>
    <row r="26" spans="1:109" ht="13.2" x14ac:dyDescent="0.2">
      <c r="B26" s="375"/>
    </row>
    <row r="27" spans="1:109" ht="13.2" x14ac:dyDescent="0.2">
      <c r="B27" s="375"/>
    </row>
    <row r="28" spans="1:109" ht="13.2" x14ac:dyDescent="0.2">
      <c r="B28" s="375"/>
    </row>
    <row r="29" spans="1:109" ht="13.2" x14ac:dyDescent="0.2">
      <c r="B29" s="375"/>
    </row>
    <row r="30" spans="1:109" ht="13.2" x14ac:dyDescent="0.2">
      <c r="B30" s="375"/>
    </row>
    <row r="31" spans="1:109" ht="13.2" x14ac:dyDescent="0.2">
      <c r="B31" s="375"/>
    </row>
    <row r="32" spans="1:109" ht="13.2" x14ac:dyDescent="0.2">
      <c r="B32" s="375"/>
    </row>
    <row r="33" spans="2:109" ht="13.2" x14ac:dyDescent="0.2">
      <c r="B33" s="375"/>
    </row>
    <row r="34" spans="2:109" ht="13.2" x14ac:dyDescent="0.2">
      <c r="B34" s="375"/>
    </row>
    <row r="35" spans="2:109" ht="13.2" x14ac:dyDescent="0.2">
      <c r="B35" s="375"/>
    </row>
    <row r="36" spans="2:109" ht="13.2" x14ac:dyDescent="0.2">
      <c r="B36" s="375"/>
    </row>
    <row r="37" spans="2:109" ht="13.2" x14ac:dyDescent="0.2">
      <c r="B37" s="375"/>
    </row>
    <row r="38" spans="2:109" ht="13.2" x14ac:dyDescent="0.2">
      <c r="B38" s="375"/>
    </row>
    <row r="39" spans="2:109" ht="13.2"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2" x14ac:dyDescent="0.2">
      <c r="B40" s="380"/>
      <c r="DD40" s="380"/>
      <c r="DE40" s="369"/>
    </row>
    <row r="41" spans="2:109" ht="16.2" x14ac:dyDescent="0.2">
      <c r="B41" s="381" t="s">
        <v>600</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2" x14ac:dyDescent="0.2">
      <c r="B42" s="375"/>
      <c r="G42" s="382"/>
      <c r="I42" s="383"/>
      <c r="J42" s="383"/>
      <c r="K42" s="383"/>
      <c r="AM42" s="382"/>
      <c r="AN42" s="382" t="s">
        <v>601</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76" t="s">
        <v>602</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ht="13.2" x14ac:dyDescent="0.2">
      <c r="B44" s="375"/>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ht="13.2" x14ac:dyDescent="0.2">
      <c r="B45" s="375"/>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ht="13.2" x14ac:dyDescent="0.2">
      <c r="B46" s="375"/>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ht="13.2" x14ac:dyDescent="0.2">
      <c r="B47" s="375"/>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ht="13.2"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2" x14ac:dyDescent="0.2">
      <c r="B49" s="375"/>
      <c r="AN49" s="369" t="s">
        <v>603</v>
      </c>
    </row>
    <row r="50" spans="1:109" ht="13.2" x14ac:dyDescent="0.2">
      <c r="B50" s="375"/>
      <c r="G50" s="1285"/>
      <c r="H50" s="1285"/>
      <c r="I50" s="1285"/>
      <c r="J50" s="1285"/>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557</v>
      </c>
      <c r="BQ50" s="1289"/>
      <c r="BR50" s="1289"/>
      <c r="BS50" s="1289"/>
      <c r="BT50" s="1289"/>
      <c r="BU50" s="1289"/>
      <c r="BV50" s="1289"/>
      <c r="BW50" s="1289"/>
      <c r="BX50" s="1289" t="s">
        <v>558</v>
      </c>
      <c r="BY50" s="1289"/>
      <c r="BZ50" s="1289"/>
      <c r="CA50" s="1289"/>
      <c r="CB50" s="1289"/>
      <c r="CC50" s="1289"/>
      <c r="CD50" s="1289"/>
      <c r="CE50" s="1289"/>
      <c r="CF50" s="1289" t="s">
        <v>559</v>
      </c>
      <c r="CG50" s="1289"/>
      <c r="CH50" s="1289"/>
      <c r="CI50" s="1289"/>
      <c r="CJ50" s="1289"/>
      <c r="CK50" s="1289"/>
      <c r="CL50" s="1289"/>
      <c r="CM50" s="1289"/>
      <c r="CN50" s="1289" t="s">
        <v>560</v>
      </c>
      <c r="CO50" s="1289"/>
      <c r="CP50" s="1289"/>
      <c r="CQ50" s="1289"/>
      <c r="CR50" s="1289"/>
      <c r="CS50" s="1289"/>
      <c r="CT50" s="1289"/>
      <c r="CU50" s="1289"/>
      <c r="CV50" s="1289" t="s">
        <v>561</v>
      </c>
      <c r="CW50" s="1289"/>
      <c r="CX50" s="1289"/>
      <c r="CY50" s="1289"/>
      <c r="CZ50" s="1289"/>
      <c r="DA50" s="1289"/>
      <c r="DB50" s="1289"/>
      <c r="DC50" s="1289"/>
    </row>
    <row r="51" spans="1:109" ht="13.5" customHeight="1" x14ac:dyDescent="0.2">
      <c r="B51" s="375"/>
      <c r="G51" s="1296"/>
      <c r="H51" s="1296"/>
      <c r="I51" s="1294"/>
      <c r="J51" s="1294"/>
      <c r="K51" s="1292"/>
      <c r="L51" s="1292"/>
      <c r="M51" s="1292"/>
      <c r="N51" s="1292"/>
      <c r="AM51" s="384"/>
      <c r="AN51" s="1293" t="s">
        <v>604</v>
      </c>
      <c r="AO51" s="1293"/>
      <c r="AP51" s="1293"/>
      <c r="AQ51" s="1293"/>
      <c r="AR51" s="1293"/>
      <c r="AS51" s="1293"/>
      <c r="AT51" s="1293"/>
      <c r="AU51" s="1293"/>
      <c r="AV51" s="1293"/>
      <c r="AW51" s="1293"/>
      <c r="AX51" s="1293"/>
      <c r="AY51" s="1293"/>
      <c r="AZ51" s="1293"/>
      <c r="BA51" s="1293"/>
      <c r="BB51" s="1293" t="s">
        <v>605</v>
      </c>
      <c r="BC51" s="1293"/>
      <c r="BD51" s="1293"/>
      <c r="BE51" s="1293"/>
      <c r="BF51" s="1293"/>
      <c r="BG51" s="1293"/>
      <c r="BH51" s="1293"/>
      <c r="BI51" s="1293"/>
      <c r="BJ51" s="1293"/>
      <c r="BK51" s="1293"/>
      <c r="BL51" s="1293"/>
      <c r="BM51" s="1293"/>
      <c r="BN51" s="1293"/>
      <c r="BO51" s="1293"/>
      <c r="BP51" s="1291">
        <v>23.4</v>
      </c>
      <c r="BQ51" s="1291"/>
      <c r="BR51" s="1291"/>
      <c r="BS51" s="1291"/>
      <c r="BT51" s="1291"/>
      <c r="BU51" s="1291"/>
      <c r="BV51" s="1291"/>
      <c r="BW51" s="1291"/>
      <c r="BX51" s="1291">
        <v>21.9</v>
      </c>
      <c r="BY51" s="1291"/>
      <c r="BZ51" s="1291"/>
      <c r="CA51" s="1291"/>
      <c r="CB51" s="1291"/>
      <c r="CC51" s="1291"/>
      <c r="CD51" s="1291"/>
      <c r="CE51" s="1291"/>
      <c r="CF51" s="1291">
        <v>23.8</v>
      </c>
      <c r="CG51" s="1291"/>
      <c r="CH51" s="1291"/>
      <c r="CI51" s="1291"/>
      <c r="CJ51" s="1291"/>
      <c r="CK51" s="1291"/>
      <c r="CL51" s="1291"/>
      <c r="CM51" s="1291"/>
      <c r="CN51" s="1291">
        <v>41.9</v>
      </c>
      <c r="CO51" s="1291"/>
      <c r="CP51" s="1291"/>
      <c r="CQ51" s="1291"/>
      <c r="CR51" s="1291"/>
      <c r="CS51" s="1291"/>
      <c r="CT51" s="1291"/>
      <c r="CU51" s="1291"/>
      <c r="CV51" s="1290"/>
      <c r="CW51" s="1291"/>
      <c r="CX51" s="1291"/>
      <c r="CY51" s="1291"/>
      <c r="CZ51" s="1291"/>
      <c r="DA51" s="1291"/>
      <c r="DB51" s="1291"/>
      <c r="DC51" s="1291"/>
    </row>
    <row r="52" spans="1:109" ht="13.2" x14ac:dyDescent="0.2">
      <c r="B52" s="375"/>
      <c r="G52" s="1296"/>
      <c r="H52" s="1296"/>
      <c r="I52" s="1294"/>
      <c r="J52" s="1294"/>
      <c r="K52" s="1292"/>
      <c r="L52" s="1292"/>
      <c r="M52" s="1292"/>
      <c r="N52" s="1292"/>
      <c r="AM52" s="384"/>
      <c r="AN52" s="1293"/>
      <c r="AO52" s="1293"/>
      <c r="AP52" s="1293"/>
      <c r="AQ52" s="1293"/>
      <c r="AR52" s="1293"/>
      <c r="AS52" s="1293"/>
      <c r="AT52" s="1293"/>
      <c r="AU52" s="1293"/>
      <c r="AV52" s="1293"/>
      <c r="AW52" s="1293"/>
      <c r="AX52" s="1293"/>
      <c r="AY52" s="1293"/>
      <c r="AZ52" s="1293"/>
      <c r="BA52" s="1293"/>
      <c r="BB52" s="1293"/>
      <c r="BC52" s="1293"/>
      <c r="BD52" s="1293"/>
      <c r="BE52" s="1293"/>
      <c r="BF52" s="1293"/>
      <c r="BG52" s="1293"/>
      <c r="BH52" s="1293"/>
      <c r="BI52" s="1293"/>
      <c r="BJ52" s="1293"/>
      <c r="BK52" s="1293"/>
      <c r="BL52" s="1293"/>
      <c r="BM52" s="1293"/>
      <c r="BN52" s="1293"/>
      <c r="BO52" s="1293"/>
      <c r="BP52" s="1291"/>
      <c r="BQ52" s="1291"/>
      <c r="BR52" s="1291"/>
      <c r="BS52" s="1291"/>
      <c r="BT52" s="1291"/>
      <c r="BU52" s="1291"/>
      <c r="BV52" s="1291"/>
      <c r="BW52" s="1291"/>
      <c r="BX52" s="1291"/>
      <c r="BY52" s="1291"/>
      <c r="BZ52" s="1291"/>
      <c r="CA52" s="1291"/>
      <c r="CB52" s="1291"/>
      <c r="CC52" s="1291"/>
      <c r="CD52" s="1291"/>
      <c r="CE52" s="1291"/>
      <c r="CF52" s="1291"/>
      <c r="CG52" s="1291"/>
      <c r="CH52" s="1291"/>
      <c r="CI52" s="1291"/>
      <c r="CJ52" s="1291"/>
      <c r="CK52" s="1291"/>
      <c r="CL52" s="1291"/>
      <c r="CM52" s="1291"/>
      <c r="CN52" s="1291"/>
      <c r="CO52" s="1291"/>
      <c r="CP52" s="1291"/>
      <c r="CQ52" s="1291"/>
      <c r="CR52" s="1291"/>
      <c r="CS52" s="1291"/>
      <c r="CT52" s="1291"/>
      <c r="CU52" s="1291"/>
      <c r="CV52" s="1291"/>
      <c r="CW52" s="1291"/>
      <c r="CX52" s="1291"/>
      <c r="CY52" s="1291"/>
      <c r="CZ52" s="1291"/>
      <c r="DA52" s="1291"/>
      <c r="DB52" s="1291"/>
      <c r="DC52" s="1291"/>
    </row>
    <row r="53" spans="1:109" ht="13.2" x14ac:dyDescent="0.2">
      <c r="A53" s="383"/>
      <c r="B53" s="375"/>
      <c r="G53" s="1296"/>
      <c r="H53" s="1296"/>
      <c r="I53" s="1285"/>
      <c r="J53" s="1285"/>
      <c r="K53" s="1292"/>
      <c r="L53" s="1292"/>
      <c r="M53" s="1292"/>
      <c r="N53" s="1292"/>
      <c r="AM53" s="384"/>
      <c r="AN53" s="1293"/>
      <c r="AO53" s="1293"/>
      <c r="AP53" s="1293"/>
      <c r="AQ53" s="1293"/>
      <c r="AR53" s="1293"/>
      <c r="AS53" s="1293"/>
      <c r="AT53" s="1293"/>
      <c r="AU53" s="1293"/>
      <c r="AV53" s="1293"/>
      <c r="AW53" s="1293"/>
      <c r="AX53" s="1293"/>
      <c r="AY53" s="1293"/>
      <c r="AZ53" s="1293"/>
      <c r="BA53" s="1293"/>
      <c r="BB53" s="1293" t="s">
        <v>606</v>
      </c>
      <c r="BC53" s="1293"/>
      <c r="BD53" s="1293"/>
      <c r="BE53" s="1293"/>
      <c r="BF53" s="1293"/>
      <c r="BG53" s="1293"/>
      <c r="BH53" s="1293"/>
      <c r="BI53" s="1293"/>
      <c r="BJ53" s="1293"/>
      <c r="BK53" s="1293"/>
      <c r="BL53" s="1293"/>
      <c r="BM53" s="1293"/>
      <c r="BN53" s="1293"/>
      <c r="BO53" s="1293"/>
      <c r="BP53" s="1291">
        <v>52</v>
      </c>
      <c r="BQ53" s="1291"/>
      <c r="BR53" s="1291"/>
      <c r="BS53" s="1291"/>
      <c r="BT53" s="1291"/>
      <c r="BU53" s="1291"/>
      <c r="BV53" s="1291"/>
      <c r="BW53" s="1291"/>
      <c r="BX53" s="1291">
        <v>52.8</v>
      </c>
      <c r="BY53" s="1291"/>
      <c r="BZ53" s="1291"/>
      <c r="CA53" s="1291"/>
      <c r="CB53" s="1291"/>
      <c r="CC53" s="1291"/>
      <c r="CD53" s="1291"/>
      <c r="CE53" s="1291"/>
      <c r="CF53" s="1291">
        <v>54.2</v>
      </c>
      <c r="CG53" s="1291"/>
      <c r="CH53" s="1291"/>
      <c r="CI53" s="1291"/>
      <c r="CJ53" s="1291"/>
      <c r="CK53" s="1291"/>
      <c r="CL53" s="1291"/>
      <c r="CM53" s="1291"/>
      <c r="CN53" s="1291">
        <v>53.1</v>
      </c>
      <c r="CO53" s="1291"/>
      <c r="CP53" s="1291"/>
      <c r="CQ53" s="1291"/>
      <c r="CR53" s="1291"/>
      <c r="CS53" s="1291"/>
      <c r="CT53" s="1291"/>
      <c r="CU53" s="1291"/>
      <c r="CV53" s="1290"/>
      <c r="CW53" s="1291"/>
      <c r="CX53" s="1291"/>
      <c r="CY53" s="1291"/>
      <c r="CZ53" s="1291"/>
      <c r="DA53" s="1291"/>
      <c r="DB53" s="1291"/>
      <c r="DC53" s="1291"/>
    </row>
    <row r="54" spans="1:109" ht="13.2" x14ac:dyDescent="0.2">
      <c r="A54" s="383"/>
      <c r="B54" s="375"/>
      <c r="G54" s="1296"/>
      <c r="H54" s="1296"/>
      <c r="I54" s="1285"/>
      <c r="J54" s="1285"/>
      <c r="K54" s="1292"/>
      <c r="L54" s="1292"/>
      <c r="M54" s="1292"/>
      <c r="N54" s="1292"/>
      <c r="AM54" s="384"/>
      <c r="AN54" s="1293"/>
      <c r="AO54" s="1293"/>
      <c r="AP54" s="1293"/>
      <c r="AQ54" s="1293"/>
      <c r="AR54" s="1293"/>
      <c r="AS54" s="1293"/>
      <c r="AT54" s="1293"/>
      <c r="AU54" s="1293"/>
      <c r="AV54" s="1293"/>
      <c r="AW54" s="1293"/>
      <c r="AX54" s="1293"/>
      <c r="AY54" s="1293"/>
      <c r="AZ54" s="1293"/>
      <c r="BA54" s="1293"/>
      <c r="BB54" s="1293"/>
      <c r="BC54" s="1293"/>
      <c r="BD54" s="1293"/>
      <c r="BE54" s="1293"/>
      <c r="BF54" s="1293"/>
      <c r="BG54" s="1293"/>
      <c r="BH54" s="1293"/>
      <c r="BI54" s="1293"/>
      <c r="BJ54" s="1293"/>
      <c r="BK54" s="1293"/>
      <c r="BL54" s="1293"/>
      <c r="BM54" s="1293"/>
      <c r="BN54" s="1293"/>
      <c r="BO54" s="1293"/>
      <c r="BP54" s="1291"/>
      <c r="BQ54" s="1291"/>
      <c r="BR54" s="1291"/>
      <c r="BS54" s="1291"/>
      <c r="BT54" s="1291"/>
      <c r="BU54" s="1291"/>
      <c r="BV54" s="1291"/>
      <c r="BW54" s="1291"/>
      <c r="BX54" s="1291"/>
      <c r="BY54" s="1291"/>
      <c r="BZ54" s="1291"/>
      <c r="CA54" s="1291"/>
      <c r="CB54" s="1291"/>
      <c r="CC54" s="1291"/>
      <c r="CD54" s="1291"/>
      <c r="CE54" s="1291"/>
      <c r="CF54" s="1291"/>
      <c r="CG54" s="1291"/>
      <c r="CH54" s="1291"/>
      <c r="CI54" s="1291"/>
      <c r="CJ54" s="1291"/>
      <c r="CK54" s="1291"/>
      <c r="CL54" s="1291"/>
      <c r="CM54" s="1291"/>
      <c r="CN54" s="1291"/>
      <c r="CO54" s="1291"/>
      <c r="CP54" s="1291"/>
      <c r="CQ54" s="1291"/>
      <c r="CR54" s="1291"/>
      <c r="CS54" s="1291"/>
      <c r="CT54" s="1291"/>
      <c r="CU54" s="1291"/>
      <c r="CV54" s="1291"/>
      <c r="CW54" s="1291"/>
      <c r="CX54" s="1291"/>
      <c r="CY54" s="1291"/>
      <c r="CZ54" s="1291"/>
      <c r="DA54" s="1291"/>
      <c r="DB54" s="1291"/>
      <c r="DC54" s="1291"/>
    </row>
    <row r="55" spans="1:109" ht="13.2" x14ac:dyDescent="0.2">
      <c r="A55" s="383"/>
      <c r="B55" s="375"/>
      <c r="G55" s="1285"/>
      <c r="H55" s="1285"/>
      <c r="I55" s="1285"/>
      <c r="J55" s="1285"/>
      <c r="K55" s="1292"/>
      <c r="L55" s="1292"/>
      <c r="M55" s="1292"/>
      <c r="N55" s="1292"/>
      <c r="AN55" s="1289" t="s">
        <v>607</v>
      </c>
      <c r="AO55" s="1289"/>
      <c r="AP55" s="1289"/>
      <c r="AQ55" s="1289"/>
      <c r="AR55" s="1289"/>
      <c r="AS55" s="1289"/>
      <c r="AT55" s="1289"/>
      <c r="AU55" s="1289"/>
      <c r="AV55" s="1289"/>
      <c r="AW55" s="1289"/>
      <c r="AX55" s="1289"/>
      <c r="AY55" s="1289"/>
      <c r="AZ55" s="1289"/>
      <c r="BA55" s="1289"/>
      <c r="BB55" s="1293" t="s">
        <v>605</v>
      </c>
      <c r="BC55" s="1293"/>
      <c r="BD55" s="1293"/>
      <c r="BE55" s="1293"/>
      <c r="BF55" s="1293"/>
      <c r="BG55" s="1293"/>
      <c r="BH55" s="1293"/>
      <c r="BI55" s="1293"/>
      <c r="BJ55" s="1293"/>
      <c r="BK55" s="1293"/>
      <c r="BL55" s="1293"/>
      <c r="BM55" s="1293"/>
      <c r="BN55" s="1293"/>
      <c r="BO55" s="1293"/>
      <c r="BP55" s="1291">
        <v>31.9</v>
      </c>
      <c r="BQ55" s="1291"/>
      <c r="BR55" s="1291"/>
      <c r="BS55" s="1291"/>
      <c r="BT55" s="1291"/>
      <c r="BU55" s="1291"/>
      <c r="BV55" s="1291"/>
      <c r="BW55" s="1291"/>
      <c r="BX55" s="1291">
        <v>24.2</v>
      </c>
      <c r="BY55" s="1291"/>
      <c r="BZ55" s="1291"/>
      <c r="CA55" s="1291"/>
      <c r="CB55" s="1291"/>
      <c r="CC55" s="1291"/>
      <c r="CD55" s="1291"/>
      <c r="CE55" s="1291"/>
      <c r="CF55" s="1291">
        <v>22.1</v>
      </c>
      <c r="CG55" s="1291"/>
      <c r="CH55" s="1291"/>
      <c r="CI55" s="1291"/>
      <c r="CJ55" s="1291"/>
      <c r="CK55" s="1291"/>
      <c r="CL55" s="1291"/>
      <c r="CM55" s="1291"/>
      <c r="CN55" s="1291">
        <v>20.399999999999999</v>
      </c>
      <c r="CO55" s="1291"/>
      <c r="CP55" s="1291"/>
      <c r="CQ55" s="1291"/>
      <c r="CR55" s="1291"/>
      <c r="CS55" s="1291"/>
      <c r="CT55" s="1291"/>
      <c r="CU55" s="1291"/>
      <c r="CV55" s="1290"/>
      <c r="CW55" s="1291"/>
      <c r="CX55" s="1291"/>
      <c r="CY55" s="1291"/>
      <c r="CZ55" s="1291"/>
      <c r="DA55" s="1291"/>
      <c r="DB55" s="1291"/>
      <c r="DC55" s="1291"/>
    </row>
    <row r="56" spans="1:109" ht="13.2" x14ac:dyDescent="0.2">
      <c r="A56" s="383"/>
      <c r="B56" s="375"/>
      <c r="G56" s="1285"/>
      <c r="H56" s="1285"/>
      <c r="I56" s="1285"/>
      <c r="J56" s="1285"/>
      <c r="K56" s="1292"/>
      <c r="L56" s="1292"/>
      <c r="M56" s="1292"/>
      <c r="N56" s="1292"/>
      <c r="AN56" s="1289"/>
      <c r="AO56" s="1289"/>
      <c r="AP56" s="1289"/>
      <c r="AQ56" s="1289"/>
      <c r="AR56" s="1289"/>
      <c r="AS56" s="1289"/>
      <c r="AT56" s="1289"/>
      <c r="AU56" s="1289"/>
      <c r="AV56" s="1289"/>
      <c r="AW56" s="1289"/>
      <c r="AX56" s="1289"/>
      <c r="AY56" s="1289"/>
      <c r="AZ56" s="1289"/>
      <c r="BA56" s="1289"/>
      <c r="BB56" s="1293"/>
      <c r="BC56" s="1293"/>
      <c r="BD56" s="1293"/>
      <c r="BE56" s="1293"/>
      <c r="BF56" s="1293"/>
      <c r="BG56" s="1293"/>
      <c r="BH56" s="1293"/>
      <c r="BI56" s="1293"/>
      <c r="BJ56" s="1293"/>
      <c r="BK56" s="1293"/>
      <c r="BL56" s="1293"/>
      <c r="BM56" s="1293"/>
      <c r="BN56" s="1293"/>
      <c r="BO56" s="1293"/>
      <c r="BP56" s="1291"/>
      <c r="BQ56" s="1291"/>
      <c r="BR56" s="1291"/>
      <c r="BS56" s="1291"/>
      <c r="BT56" s="1291"/>
      <c r="BU56" s="1291"/>
      <c r="BV56" s="1291"/>
      <c r="BW56" s="1291"/>
      <c r="BX56" s="1291"/>
      <c r="BY56" s="1291"/>
      <c r="BZ56" s="1291"/>
      <c r="CA56" s="1291"/>
      <c r="CB56" s="1291"/>
      <c r="CC56" s="1291"/>
      <c r="CD56" s="1291"/>
      <c r="CE56" s="1291"/>
      <c r="CF56" s="1291"/>
      <c r="CG56" s="1291"/>
      <c r="CH56" s="1291"/>
      <c r="CI56" s="1291"/>
      <c r="CJ56" s="1291"/>
      <c r="CK56" s="1291"/>
      <c r="CL56" s="1291"/>
      <c r="CM56" s="1291"/>
      <c r="CN56" s="1291"/>
      <c r="CO56" s="1291"/>
      <c r="CP56" s="1291"/>
      <c r="CQ56" s="1291"/>
      <c r="CR56" s="1291"/>
      <c r="CS56" s="1291"/>
      <c r="CT56" s="1291"/>
      <c r="CU56" s="1291"/>
      <c r="CV56" s="1291"/>
      <c r="CW56" s="1291"/>
      <c r="CX56" s="1291"/>
      <c r="CY56" s="1291"/>
      <c r="CZ56" s="1291"/>
      <c r="DA56" s="1291"/>
      <c r="DB56" s="1291"/>
      <c r="DC56" s="1291"/>
    </row>
    <row r="57" spans="1:109" s="383" customFormat="1" ht="13.2" x14ac:dyDescent="0.2">
      <c r="B57" s="387"/>
      <c r="G57" s="1285"/>
      <c r="H57" s="1285"/>
      <c r="I57" s="1295"/>
      <c r="J57" s="1295"/>
      <c r="K57" s="1292"/>
      <c r="L57" s="1292"/>
      <c r="M57" s="1292"/>
      <c r="N57" s="1292"/>
      <c r="AM57" s="369"/>
      <c r="AN57" s="1289"/>
      <c r="AO57" s="1289"/>
      <c r="AP57" s="1289"/>
      <c r="AQ57" s="1289"/>
      <c r="AR57" s="1289"/>
      <c r="AS57" s="1289"/>
      <c r="AT57" s="1289"/>
      <c r="AU57" s="1289"/>
      <c r="AV57" s="1289"/>
      <c r="AW57" s="1289"/>
      <c r="AX57" s="1289"/>
      <c r="AY57" s="1289"/>
      <c r="AZ57" s="1289"/>
      <c r="BA57" s="1289"/>
      <c r="BB57" s="1293" t="s">
        <v>606</v>
      </c>
      <c r="BC57" s="1293"/>
      <c r="BD57" s="1293"/>
      <c r="BE57" s="1293"/>
      <c r="BF57" s="1293"/>
      <c r="BG57" s="1293"/>
      <c r="BH57" s="1293"/>
      <c r="BI57" s="1293"/>
      <c r="BJ57" s="1293"/>
      <c r="BK57" s="1293"/>
      <c r="BL57" s="1293"/>
      <c r="BM57" s="1293"/>
      <c r="BN57" s="1293"/>
      <c r="BO57" s="1293"/>
      <c r="BP57" s="1291">
        <v>59.4</v>
      </c>
      <c r="BQ57" s="1291"/>
      <c r="BR57" s="1291"/>
      <c r="BS57" s="1291"/>
      <c r="BT57" s="1291"/>
      <c r="BU57" s="1291"/>
      <c r="BV57" s="1291"/>
      <c r="BW57" s="1291"/>
      <c r="BX57" s="1291">
        <v>60.1</v>
      </c>
      <c r="BY57" s="1291"/>
      <c r="BZ57" s="1291"/>
      <c r="CA57" s="1291"/>
      <c r="CB57" s="1291"/>
      <c r="CC57" s="1291"/>
      <c r="CD57" s="1291"/>
      <c r="CE57" s="1291"/>
      <c r="CF57" s="1291">
        <v>61.5</v>
      </c>
      <c r="CG57" s="1291"/>
      <c r="CH57" s="1291"/>
      <c r="CI57" s="1291"/>
      <c r="CJ57" s="1291"/>
      <c r="CK57" s="1291"/>
      <c r="CL57" s="1291"/>
      <c r="CM57" s="1291"/>
      <c r="CN57" s="1291">
        <v>63.1</v>
      </c>
      <c r="CO57" s="1291"/>
      <c r="CP57" s="1291"/>
      <c r="CQ57" s="1291"/>
      <c r="CR57" s="1291"/>
      <c r="CS57" s="1291"/>
      <c r="CT57" s="1291"/>
      <c r="CU57" s="1291"/>
      <c r="CV57" s="1290"/>
      <c r="CW57" s="1291"/>
      <c r="CX57" s="1291"/>
      <c r="CY57" s="1291"/>
      <c r="CZ57" s="1291"/>
      <c r="DA57" s="1291"/>
      <c r="DB57" s="1291"/>
      <c r="DC57" s="1291"/>
      <c r="DD57" s="388"/>
      <c r="DE57" s="387"/>
    </row>
    <row r="58" spans="1:109" s="383" customFormat="1" ht="13.2" x14ac:dyDescent="0.2">
      <c r="A58" s="369"/>
      <c r="B58" s="387"/>
      <c r="G58" s="1285"/>
      <c r="H58" s="1285"/>
      <c r="I58" s="1295"/>
      <c r="J58" s="1295"/>
      <c r="K58" s="1292"/>
      <c r="L58" s="1292"/>
      <c r="M58" s="1292"/>
      <c r="N58" s="1292"/>
      <c r="AM58" s="369"/>
      <c r="AN58" s="1289"/>
      <c r="AO58" s="1289"/>
      <c r="AP58" s="1289"/>
      <c r="AQ58" s="1289"/>
      <c r="AR58" s="1289"/>
      <c r="AS58" s="1289"/>
      <c r="AT58" s="1289"/>
      <c r="AU58" s="1289"/>
      <c r="AV58" s="1289"/>
      <c r="AW58" s="1289"/>
      <c r="AX58" s="1289"/>
      <c r="AY58" s="1289"/>
      <c r="AZ58" s="1289"/>
      <c r="BA58" s="1289"/>
      <c r="BB58" s="1293"/>
      <c r="BC58" s="1293"/>
      <c r="BD58" s="1293"/>
      <c r="BE58" s="1293"/>
      <c r="BF58" s="1293"/>
      <c r="BG58" s="1293"/>
      <c r="BH58" s="1293"/>
      <c r="BI58" s="1293"/>
      <c r="BJ58" s="1293"/>
      <c r="BK58" s="1293"/>
      <c r="BL58" s="1293"/>
      <c r="BM58" s="1293"/>
      <c r="BN58" s="1293"/>
      <c r="BO58" s="1293"/>
      <c r="BP58" s="1291"/>
      <c r="BQ58" s="1291"/>
      <c r="BR58" s="1291"/>
      <c r="BS58" s="1291"/>
      <c r="BT58" s="1291"/>
      <c r="BU58" s="1291"/>
      <c r="BV58" s="1291"/>
      <c r="BW58" s="1291"/>
      <c r="BX58" s="1291"/>
      <c r="BY58" s="1291"/>
      <c r="BZ58" s="1291"/>
      <c r="CA58" s="1291"/>
      <c r="CB58" s="1291"/>
      <c r="CC58" s="1291"/>
      <c r="CD58" s="1291"/>
      <c r="CE58" s="1291"/>
      <c r="CF58" s="1291"/>
      <c r="CG58" s="1291"/>
      <c r="CH58" s="1291"/>
      <c r="CI58" s="1291"/>
      <c r="CJ58" s="1291"/>
      <c r="CK58" s="1291"/>
      <c r="CL58" s="1291"/>
      <c r="CM58" s="1291"/>
      <c r="CN58" s="1291"/>
      <c r="CO58" s="1291"/>
      <c r="CP58" s="1291"/>
      <c r="CQ58" s="1291"/>
      <c r="CR58" s="1291"/>
      <c r="CS58" s="1291"/>
      <c r="CT58" s="1291"/>
      <c r="CU58" s="1291"/>
      <c r="CV58" s="1291"/>
      <c r="CW58" s="1291"/>
      <c r="CX58" s="1291"/>
      <c r="CY58" s="1291"/>
      <c r="CZ58" s="1291"/>
      <c r="DA58" s="1291"/>
      <c r="DB58" s="1291"/>
      <c r="DC58" s="1291"/>
      <c r="DD58" s="388"/>
      <c r="DE58" s="387"/>
    </row>
    <row r="59" spans="1:109" s="383" customFormat="1" ht="13.2"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2"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2"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2"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2" x14ac:dyDescent="0.2">
      <c r="B63" s="394" t="s">
        <v>608</v>
      </c>
    </row>
    <row r="64" spans="1:109" ht="13.2" x14ac:dyDescent="0.2">
      <c r="B64" s="375"/>
      <c r="G64" s="382"/>
      <c r="I64" s="395"/>
      <c r="J64" s="395"/>
      <c r="K64" s="395"/>
      <c r="L64" s="395"/>
      <c r="M64" s="395"/>
      <c r="N64" s="396"/>
      <c r="AM64" s="382"/>
      <c r="AN64" s="382" t="s">
        <v>601</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2" x14ac:dyDescent="0.2">
      <c r="B65" s="375"/>
      <c r="AN65" s="1276" t="s">
        <v>610</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ht="13.2" x14ac:dyDescent="0.2">
      <c r="B66" s="375"/>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ht="13.2" x14ac:dyDescent="0.2">
      <c r="B67" s="375"/>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ht="13.2" x14ac:dyDescent="0.2">
      <c r="B68" s="375"/>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ht="13.2" x14ac:dyDescent="0.2">
      <c r="B69" s="375"/>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ht="13.2"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2" x14ac:dyDescent="0.2">
      <c r="B71" s="375"/>
      <c r="G71" s="400"/>
      <c r="I71" s="401"/>
      <c r="J71" s="398"/>
      <c r="K71" s="398"/>
      <c r="L71" s="399"/>
      <c r="M71" s="398"/>
      <c r="N71" s="399"/>
      <c r="AM71" s="400"/>
      <c r="AN71" s="369" t="s">
        <v>603</v>
      </c>
    </row>
    <row r="72" spans="2:107" ht="13.2" x14ac:dyDescent="0.2">
      <c r="B72" s="375"/>
      <c r="G72" s="1285"/>
      <c r="H72" s="1285"/>
      <c r="I72" s="1285"/>
      <c r="J72" s="1285"/>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557</v>
      </c>
      <c r="BQ72" s="1289"/>
      <c r="BR72" s="1289"/>
      <c r="BS72" s="1289"/>
      <c r="BT72" s="1289"/>
      <c r="BU72" s="1289"/>
      <c r="BV72" s="1289"/>
      <c r="BW72" s="1289"/>
      <c r="BX72" s="1289" t="s">
        <v>558</v>
      </c>
      <c r="BY72" s="1289"/>
      <c r="BZ72" s="1289"/>
      <c r="CA72" s="1289"/>
      <c r="CB72" s="1289"/>
      <c r="CC72" s="1289"/>
      <c r="CD72" s="1289"/>
      <c r="CE72" s="1289"/>
      <c r="CF72" s="1289" t="s">
        <v>559</v>
      </c>
      <c r="CG72" s="1289"/>
      <c r="CH72" s="1289"/>
      <c r="CI72" s="1289"/>
      <c r="CJ72" s="1289"/>
      <c r="CK72" s="1289"/>
      <c r="CL72" s="1289"/>
      <c r="CM72" s="1289"/>
      <c r="CN72" s="1289" t="s">
        <v>560</v>
      </c>
      <c r="CO72" s="1289"/>
      <c r="CP72" s="1289"/>
      <c r="CQ72" s="1289"/>
      <c r="CR72" s="1289"/>
      <c r="CS72" s="1289"/>
      <c r="CT72" s="1289"/>
      <c r="CU72" s="1289"/>
      <c r="CV72" s="1289" t="s">
        <v>561</v>
      </c>
      <c r="CW72" s="1289"/>
      <c r="CX72" s="1289"/>
      <c r="CY72" s="1289"/>
      <c r="CZ72" s="1289"/>
      <c r="DA72" s="1289"/>
      <c r="DB72" s="1289"/>
      <c r="DC72" s="1289"/>
    </row>
    <row r="73" spans="2:107" ht="13.2" x14ac:dyDescent="0.2">
      <c r="B73" s="375"/>
      <c r="G73" s="1296"/>
      <c r="H73" s="1296"/>
      <c r="I73" s="1296"/>
      <c r="J73" s="1296"/>
      <c r="K73" s="1297"/>
      <c r="L73" s="1297"/>
      <c r="M73" s="1297"/>
      <c r="N73" s="1297"/>
      <c r="AM73" s="384"/>
      <c r="AN73" s="1293" t="s">
        <v>604</v>
      </c>
      <c r="AO73" s="1293"/>
      <c r="AP73" s="1293"/>
      <c r="AQ73" s="1293"/>
      <c r="AR73" s="1293"/>
      <c r="AS73" s="1293"/>
      <c r="AT73" s="1293"/>
      <c r="AU73" s="1293"/>
      <c r="AV73" s="1293"/>
      <c r="AW73" s="1293"/>
      <c r="AX73" s="1293"/>
      <c r="AY73" s="1293"/>
      <c r="AZ73" s="1293"/>
      <c r="BA73" s="1293"/>
      <c r="BB73" s="1293" t="s">
        <v>605</v>
      </c>
      <c r="BC73" s="1293"/>
      <c r="BD73" s="1293"/>
      <c r="BE73" s="1293"/>
      <c r="BF73" s="1293"/>
      <c r="BG73" s="1293"/>
      <c r="BH73" s="1293"/>
      <c r="BI73" s="1293"/>
      <c r="BJ73" s="1293"/>
      <c r="BK73" s="1293"/>
      <c r="BL73" s="1293"/>
      <c r="BM73" s="1293"/>
      <c r="BN73" s="1293"/>
      <c r="BO73" s="1293"/>
      <c r="BP73" s="1291">
        <v>23.4</v>
      </c>
      <c r="BQ73" s="1291"/>
      <c r="BR73" s="1291"/>
      <c r="BS73" s="1291"/>
      <c r="BT73" s="1291"/>
      <c r="BU73" s="1291"/>
      <c r="BV73" s="1291"/>
      <c r="BW73" s="1291"/>
      <c r="BX73" s="1291">
        <v>21.9</v>
      </c>
      <c r="BY73" s="1291"/>
      <c r="BZ73" s="1291"/>
      <c r="CA73" s="1291"/>
      <c r="CB73" s="1291"/>
      <c r="CC73" s="1291"/>
      <c r="CD73" s="1291"/>
      <c r="CE73" s="1291"/>
      <c r="CF73" s="1291">
        <v>23.8</v>
      </c>
      <c r="CG73" s="1291"/>
      <c r="CH73" s="1291"/>
      <c r="CI73" s="1291"/>
      <c r="CJ73" s="1291"/>
      <c r="CK73" s="1291"/>
      <c r="CL73" s="1291"/>
      <c r="CM73" s="1291"/>
      <c r="CN73" s="1291">
        <v>41.9</v>
      </c>
      <c r="CO73" s="1291"/>
      <c r="CP73" s="1291"/>
      <c r="CQ73" s="1291"/>
      <c r="CR73" s="1291"/>
      <c r="CS73" s="1291"/>
      <c r="CT73" s="1291"/>
      <c r="CU73" s="1291"/>
      <c r="CV73" s="1291">
        <v>37.200000000000003</v>
      </c>
      <c r="CW73" s="1291"/>
      <c r="CX73" s="1291"/>
      <c r="CY73" s="1291"/>
      <c r="CZ73" s="1291"/>
      <c r="DA73" s="1291"/>
      <c r="DB73" s="1291"/>
      <c r="DC73" s="1291"/>
    </row>
    <row r="74" spans="2:107" ht="13.2" x14ac:dyDescent="0.2">
      <c r="B74" s="375"/>
      <c r="G74" s="1296"/>
      <c r="H74" s="1296"/>
      <c r="I74" s="1296"/>
      <c r="J74" s="1296"/>
      <c r="K74" s="1297"/>
      <c r="L74" s="1297"/>
      <c r="M74" s="1297"/>
      <c r="N74" s="1297"/>
      <c r="AM74" s="384"/>
      <c r="AN74" s="1293"/>
      <c r="AO74" s="1293"/>
      <c r="AP74" s="1293"/>
      <c r="AQ74" s="1293"/>
      <c r="AR74" s="1293"/>
      <c r="AS74" s="1293"/>
      <c r="AT74" s="1293"/>
      <c r="AU74" s="1293"/>
      <c r="AV74" s="1293"/>
      <c r="AW74" s="1293"/>
      <c r="AX74" s="1293"/>
      <c r="AY74" s="1293"/>
      <c r="AZ74" s="1293"/>
      <c r="BA74" s="1293"/>
      <c r="BB74" s="1293"/>
      <c r="BC74" s="1293"/>
      <c r="BD74" s="1293"/>
      <c r="BE74" s="1293"/>
      <c r="BF74" s="1293"/>
      <c r="BG74" s="1293"/>
      <c r="BH74" s="1293"/>
      <c r="BI74" s="1293"/>
      <c r="BJ74" s="1293"/>
      <c r="BK74" s="1293"/>
      <c r="BL74" s="1293"/>
      <c r="BM74" s="1293"/>
      <c r="BN74" s="1293"/>
      <c r="BO74" s="1293"/>
      <c r="BP74" s="1291"/>
      <c r="BQ74" s="1291"/>
      <c r="BR74" s="1291"/>
      <c r="BS74" s="1291"/>
      <c r="BT74" s="1291"/>
      <c r="BU74" s="1291"/>
      <c r="BV74" s="1291"/>
      <c r="BW74" s="1291"/>
      <c r="BX74" s="1291"/>
      <c r="BY74" s="1291"/>
      <c r="BZ74" s="1291"/>
      <c r="CA74" s="1291"/>
      <c r="CB74" s="1291"/>
      <c r="CC74" s="1291"/>
      <c r="CD74" s="1291"/>
      <c r="CE74" s="1291"/>
      <c r="CF74" s="1291"/>
      <c r="CG74" s="1291"/>
      <c r="CH74" s="1291"/>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row>
    <row r="75" spans="2:107" ht="13.2" x14ac:dyDescent="0.2">
      <c r="B75" s="375"/>
      <c r="G75" s="1296"/>
      <c r="H75" s="1296"/>
      <c r="I75" s="1285"/>
      <c r="J75" s="1285"/>
      <c r="K75" s="1292"/>
      <c r="L75" s="1292"/>
      <c r="M75" s="1292"/>
      <c r="N75" s="1292"/>
      <c r="AM75" s="384"/>
      <c r="AN75" s="1293"/>
      <c r="AO75" s="1293"/>
      <c r="AP75" s="1293"/>
      <c r="AQ75" s="1293"/>
      <c r="AR75" s="1293"/>
      <c r="AS75" s="1293"/>
      <c r="AT75" s="1293"/>
      <c r="AU75" s="1293"/>
      <c r="AV75" s="1293"/>
      <c r="AW75" s="1293"/>
      <c r="AX75" s="1293"/>
      <c r="AY75" s="1293"/>
      <c r="AZ75" s="1293"/>
      <c r="BA75" s="1293"/>
      <c r="BB75" s="1293" t="s">
        <v>609</v>
      </c>
      <c r="BC75" s="1293"/>
      <c r="BD75" s="1293"/>
      <c r="BE75" s="1293"/>
      <c r="BF75" s="1293"/>
      <c r="BG75" s="1293"/>
      <c r="BH75" s="1293"/>
      <c r="BI75" s="1293"/>
      <c r="BJ75" s="1293"/>
      <c r="BK75" s="1293"/>
      <c r="BL75" s="1293"/>
      <c r="BM75" s="1293"/>
      <c r="BN75" s="1293"/>
      <c r="BO75" s="1293"/>
      <c r="BP75" s="1291">
        <v>4.0999999999999996</v>
      </c>
      <c r="BQ75" s="1291"/>
      <c r="BR75" s="1291"/>
      <c r="BS75" s="1291"/>
      <c r="BT75" s="1291"/>
      <c r="BU75" s="1291"/>
      <c r="BV75" s="1291"/>
      <c r="BW75" s="1291"/>
      <c r="BX75" s="1291">
        <v>3.6</v>
      </c>
      <c r="BY75" s="1291"/>
      <c r="BZ75" s="1291"/>
      <c r="CA75" s="1291"/>
      <c r="CB75" s="1291"/>
      <c r="CC75" s="1291"/>
      <c r="CD75" s="1291"/>
      <c r="CE75" s="1291"/>
      <c r="CF75" s="1291">
        <v>3.5</v>
      </c>
      <c r="CG75" s="1291"/>
      <c r="CH75" s="1291"/>
      <c r="CI75" s="1291"/>
      <c r="CJ75" s="1291"/>
      <c r="CK75" s="1291"/>
      <c r="CL75" s="1291"/>
      <c r="CM75" s="1291"/>
      <c r="CN75" s="1291">
        <v>3.7</v>
      </c>
      <c r="CO75" s="1291"/>
      <c r="CP75" s="1291"/>
      <c r="CQ75" s="1291"/>
      <c r="CR75" s="1291"/>
      <c r="CS75" s="1291"/>
      <c r="CT75" s="1291"/>
      <c r="CU75" s="1291"/>
      <c r="CV75" s="1291">
        <v>3.9</v>
      </c>
      <c r="CW75" s="1291"/>
      <c r="CX75" s="1291"/>
      <c r="CY75" s="1291"/>
      <c r="CZ75" s="1291"/>
      <c r="DA75" s="1291"/>
      <c r="DB75" s="1291"/>
      <c r="DC75" s="1291"/>
    </row>
    <row r="76" spans="2:107" ht="13.2" x14ac:dyDescent="0.2">
      <c r="B76" s="375"/>
      <c r="G76" s="1296"/>
      <c r="H76" s="1296"/>
      <c r="I76" s="1285"/>
      <c r="J76" s="1285"/>
      <c r="K76" s="1292"/>
      <c r="L76" s="1292"/>
      <c r="M76" s="1292"/>
      <c r="N76" s="1292"/>
      <c r="AM76" s="384"/>
      <c r="AN76" s="1293"/>
      <c r="AO76" s="1293"/>
      <c r="AP76" s="1293"/>
      <c r="AQ76" s="1293"/>
      <c r="AR76" s="1293"/>
      <c r="AS76" s="1293"/>
      <c r="AT76" s="1293"/>
      <c r="AU76" s="1293"/>
      <c r="AV76" s="1293"/>
      <c r="AW76" s="1293"/>
      <c r="AX76" s="1293"/>
      <c r="AY76" s="1293"/>
      <c r="AZ76" s="1293"/>
      <c r="BA76" s="1293"/>
      <c r="BB76" s="1293"/>
      <c r="BC76" s="1293"/>
      <c r="BD76" s="1293"/>
      <c r="BE76" s="1293"/>
      <c r="BF76" s="1293"/>
      <c r="BG76" s="1293"/>
      <c r="BH76" s="1293"/>
      <c r="BI76" s="1293"/>
      <c r="BJ76" s="1293"/>
      <c r="BK76" s="1293"/>
      <c r="BL76" s="1293"/>
      <c r="BM76" s="1293"/>
      <c r="BN76" s="1293"/>
      <c r="BO76" s="1293"/>
      <c r="BP76" s="1291"/>
      <c r="BQ76" s="1291"/>
      <c r="BR76" s="1291"/>
      <c r="BS76" s="1291"/>
      <c r="BT76" s="1291"/>
      <c r="BU76" s="1291"/>
      <c r="BV76" s="1291"/>
      <c r="BW76" s="1291"/>
      <c r="BX76" s="1291"/>
      <c r="BY76" s="1291"/>
      <c r="BZ76" s="1291"/>
      <c r="CA76" s="1291"/>
      <c r="CB76" s="1291"/>
      <c r="CC76" s="1291"/>
      <c r="CD76" s="1291"/>
      <c r="CE76" s="1291"/>
      <c r="CF76" s="1291"/>
      <c r="CG76" s="1291"/>
      <c r="CH76" s="1291"/>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row>
    <row r="77" spans="2:107" ht="13.2" x14ac:dyDescent="0.2">
      <c r="B77" s="375"/>
      <c r="G77" s="1285"/>
      <c r="H77" s="1285"/>
      <c r="I77" s="1285"/>
      <c r="J77" s="1285"/>
      <c r="K77" s="1297"/>
      <c r="L77" s="1297"/>
      <c r="M77" s="1297"/>
      <c r="N77" s="1297"/>
      <c r="AN77" s="1289" t="s">
        <v>607</v>
      </c>
      <c r="AO77" s="1289"/>
      <c r="AP77" s="1289"/>
      <c r="AQ77" s="1289"/>
      <c r="AR77" s="1289"/>
      <c r="AS77" s="1289"/>
      <c r="AT77" s="1289"/>
      <c r="AU77" s="1289"/>
      <c r="AV77" s="1289"/>
      <c r="AW77" s="1289"/>
      <c r="AX77" s="1289"/>
      <c r="AY77" s="1289"/>
      <c r="AZ77" s="1289"/>
      <c r="BA77" s="1289"/>
      <c r="BB77" s="1293" t="s">
        <v>605</v>
      </c>
      <c r="BC77" s="1293"/>
      <c r="BD77" s="1293"/>
      <c r="BE77" s="1293"/>
      <c r="BF77" s="1293"/>
      <c r="BG77" s="1293"/>
      <c r="BH77" s="1293"/>
      <c r="BI77" s="1293"/>
      <c r="BJ77" s="1293"/>
      <c r="BK77" s="1293"/>
      <c r="BL77" s="1293"/>
      <c r="BM77" s="1293"/>
      <c r="BN77" s="1293"/>
      <c r="BO77" s="1293"/>
      <c r="BP77" s="1291">
        <v>31.9</v>
      </c>
      <c r="BQ77" s="1291"/>
      <c r="BR77" s="1291"/>
      <c r="BS77" s="1291"/>
      <c r="BT77" s="1291"/>
      <c r="BU77" s="1291"/>
      <c r="BV77" s="1291"/>
      <c r="BW77" s="1291"/>
      <c r="BX77" s="1291">
        <v>24.2</v>
      </c>
      <c r="BY77" s="1291"/>
      <c r="BZ77" s="1291"/>
      <c r="CA77" s="1291"/>
      <c r="CB77" s="1291"/>
      <c r="CC77" s="1291"/>
      <c r="CD77" s="1291"/>
      <c r="CE77" s="1291"/>
      <c r="CF77" s="1291">
        <v>22.1</v>
      </c>
      <c r="CG77" s="1291"/>
      <c r="CH77" s="1291"/>
      <c r="CI77" s="1291"/>
      <c r="CJ77" s="1291"/>
      <c r="CK77" s="1291"/>
      <c r="CL77" s="1291"/>
      <c r="CM77" s="1291"/>
      <c r="CN77" s="1291">
        <v>20.399999999999999</v>
      </c>
      <c r="CO77" s="1291"/>
      <c r="CP77" s="1291"/>
      <c r="CQ77" s="1291"/>
      <c r="CR77" s="1291"/>
      <c r="CS77" s="1291"/>
      <c r="CT77" s="1291"/>
      <c r="CU77" s="1291"/>
      <c r="CV77" s="1291">
        <v>11.2</v>
      </c>
      <c r="CW77" s="1291"/>
      <c r="CX77" s="1291"/>
      <c r="CY77" s="1291"/>
      <c r="CZ77" s="1291"/>
      <c r="DA77" s="1291"/>
      <c r="DB77" s="1291"/>
      <c r="DC77" s="1291"/>
    </row>
    <row r="78" spans="2:107" ht="13.2" x14ac:dyDescent="0.2">
      <c r="B78" s="375"/>
      <c r="G78" s="1285"/>
      <c r="H78" s="1285"/>
      <c r="I78" s="1285"/>
      <c r="J78" s="1285"/>
      <c r="K78" s="1297"/>
      <c r="L78" s="1297"/>
      <c r="M78" s="1297"/>
      <c r="N78" s="1297"/>
      <c r="AN78" s="1289"/>
      <c r="AO78" s="1289"/>
      <c r="AP78" s="1289"/>
      <c r="AQ78" s="1289"/>
      <c r="AR78" s="1289"/>
      <c r="AS78" s="1289"/>
      <c r="AT78" s="1289"/>
      <c r="AU78" s="1289"/>
      <c r="AV78" s="1289"/>
      <c r="AW78" s="1289"/>
      <c r="AX78" s="1289"/>
      <c r="AY78" s="1289"/>
      <c r="AZ78" s="1289"/>
      <c r="BA78" s="1289"/>
      <c r="BB78" s="1293"/>
      <c r="BC78" s="1293"/>
      <c r="BD78" s="1293"/>
      <c r="BE78" s="1293"/>
      <c r="BF78" s="1293"/>
      <c r="BG78" s="1293"/>
      <c r="BH78" s="1293"/>
      <c r="BI78" s="1293"/>
      <c r="BJ78" s="1293"/>
      <c r="BK78" s="1293"/>
      <c r="BL78" s="1293"/>
      <c r="BM78" s="1293"/>
      <c r="BN78" s="1293"/>
      <c r="BO78" s="1293"/>
      <c r="BP78" s="1291"/>
      <c r="BQ78" s="1291"/>
      <c r="BR78" s="1291"/>
      <c r="BS78" s="1291"/>
      <c r="BT78" s="1291"/>
      <c r="BU78" s="1291"/>
      <c r="BV78" s="1291"/>
      <c r="BW78" s="1291"/>
      <c r="BX78" s="1291"/>
      <c r="BY78" s="1291"/>
      <c r="BZ78" s="1291"/>
      <c r="CA78" s="1291"/>
      <c r="CB78" s="1291"/>
      <c r="CC78" s="1291"/>
      <c r="CD78" s="1291"/>
      <c r="CE78" s="1291"/>
      <c r="CF78" s="1291"/>
      <c r="CG78" s="1291"/>
      <c r="CH78" s="1291"/>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row>
    <row r="79" spans="2:107" ht="13.2" x14ac:dyDescent="0.2">
      <c r="B79" s="375"/>
      <c r="G79" s="1285"/>
      <c r="H79" s="1285"/>
      <c r="I79" s="1295"/>
      <c r="J79" s="1295"/>
      <c r="K79" s="1298"/>
      <c r="L79" s="1298"/>
      <c r="M79" s="1298"/>
      <c r="N79" s="1298"/>
      <c r="AN79" s="1289"/>
      <c r="AO79" s="1289"/>
      <c r="AP79" s="1289"/>
      <c r="AQ79" s="1289"/>
      <c r="AR79" s="1289"/>
      <c r="AS79" s="1289"/>
      <c r="AT79" s="1289"/>
      <c r="AU79" s="1289"/>
      <c r="AV79" s="1289"/>
      <c r="AW79" s="1289"/>
      <c r="AX79" s="1289"/>
      <c r="AY79" s="1289"/>
      <c r="AZ79" s="1289"/>
      <c r="BA79" s="1289"/>
      <c r="BB79" s="1293" t="s">
        <v>609</v>
      </c>
      <c r="BC79" s="1293"/>
      <c r="BD79" s="1293"/>
      <c r="BE79" s="1293"/>
      <c r="BF79" s="1293"/>
      <c r="BG79" s="1293"/>
      <c r="BH79" s="1293"/>
      <c r="BI79" s="1293"/>
      <c r="BJ79" s="1293"/>
      <c r="BK79" s="1293"/>
      <c r="BL79" s="1293"/>
      <c r="BM79" s="1293"/>
      <c r="BN79" s="1293"/>
      <c r="BO79" s="1293"/>
      <c r="BP79" s="1291">
        <v>6.6</v>
      </c>
      <c r="BQ79" s="1291"/>
      <c r="BR79" s="1291"/>
      <c r="BS79" s="1291"/>
      <c r="BT79" s="1291"/>
      <c r="BU79" s="1291"/>
      <c r="BV79" s="1291"/>
      <c r="BW79" s="1291"/>
      <c r="BX79" s="1291">
        <v>6.4</v>
      </c>
      <c r="BY79" s="1291"/>
      <c r="BZ79" s="1291"/>
      <c r="CA79" s="1291"/>
      <c r="CB79" s="1291"/>
      <c r="CC79" s="1291"/>
      <c r="CD79" s="1291"/>
      <c r="CE79" s="1291"/>
      <c r="CF79" s="1291">
        <v>6.3</v>
      </c>
      <c r="CG79" s="1291"/>
      <c r="CH79" s="1291"/>
      <c r="CI79" s="1291"/>
      <c r="CJ79" s="1291"/>
      <c r="CK79" s="1291"/>
      <c r="CL79" s="1291"/>
      <c r="CM79" s="1291"/>
      <c r="CN79" s="1291">
        <v>6.2</v>
      </c>
      <c r="CO79" s="1291"/>
      <c r="CP79" s="1291"/>
      <c r="CQ79" s="1291"/>
      <c r="CR79" s="1291"/>
      <c r="CS79" s="1291"/>
      <c r="CT79" s="1291"/>
      <c r="CU79" s="1291"/>
      <c r="CV79" s="1291">
        <v>5.7</v>
      </c>
      <c r="CW79" s="1291"/>
      <c r="CX79" s="1291"/>
      <c r="CY79" s="1291"/>
      <c r="CZ79" s="1291"/>
      <c r="DA79" s="1291"/>
      <c r="DB79" s="1291"/>
      <c r="DC79" s="1291"/>
    </row>
    <row r="80" spans="2:107" ht="13.2" x14ac:dyDescent="0.2">
      <c r="B80" s="375"/>
      <c r="G80" s="1285"/>
      <c r="H80" s="1285"/>
      <c r="I80" s="1295"/>
      <c r="J80" s="1295"/>
      <c r="K80" s="1298"/>
      <c r="L80" s="1298"/>
      <c r="M80" s="1298"/>
      <c r="N80" s="1298"/>
      <c r="AN80" s="1289"/>
      <c r="AO80" s="1289"/>
      <c r="AP80" s="1289"/>
      <c r="AQ80" s="1289"/>
      <c r="AR80" s="1289"/>
      <c r="AS80" s="1289"/>
      <c r="AT80" s="1289"/>
      <c r="AU80" s="1289"/>
      <c r="AV80" s="1289"/>
      <c r="AW80" s="1289"/>
      <c r="AX80" s="1289"/>
      <c r="AY80" s="1289"/>
      <c r="AZ80" s="1289"/>
      <c r="BA80" s="1289"/>
      <c r="BB80" s="1293"/>
      <c r="BC80" s="1293"/>
      <c r="BD80" s="1293"/>
      <c r="BE80" s="1293"/>
      <c r="BF80" s="1293"/>
      <c r="BG80" s="1293"/>
      <c r="BH80" s="1293"/>
      <c r="BI80" s="1293"/>
      <c r="BJ80" s="1293"/>
      <c r="BK80" s="1293"/>
      <c r="BL80" s="1293"/>
      <c r="BM80" s="1293"/>
      <c r="BN80" s="1293"/>
      <c r="BO80" s="1293"/>
      <c r="BP80" s="1291"/>
      <c r="BQ80" s="1291"/>
      <c r="BR80" s="1291"/>
      <c r="BS80" s="1291"/>
      <c r="BT80" s="1291"/>
      <c r="BU80" s="1291"/>
      <c r="BV80" s="1291"/>
      <c r="BW80" s="1291"/>
      <c r="BX80" s="1291"/>
      <c r="BY80" s="1291"/>
      <c r="BZ80" s="1291"/>
      <c r="CA80" s="1291"/>
      <c r="CB80" s="1291"/>
      <c r="CC80" s="1291"/>
      <c r="CD80" s="1291"/>
      <c r="CE80" s="1291"/>
      <c r="CF80" s="1291"/>
      <c r="CG80" s="1291"/>
      <c r="CH80" s="1291"/>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row>
    <row r="81" spans="2:109" ht="13.2" x14ac:dyDescent="0.2">
      <c r="B81" s="375"/>
    </row>
    <row r="82" spans="2:109" ht="16.2"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2"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2" x14ac:dyDescent="0.2">
      <c r="DD84" s="369"/>
      <c r="DE84" s="369"/>
    </row>
    <row r="85" spans="2:109" ht="13.2" x14ac:dyDescent="0.2">
      <c r="DD85" s="369"/>
      <c r="DE85" s="369"/>
    </row>
  </sheetData>
  <sheetProtection algorithmName="SHA-512" hashValue="5KLfEYFr0bAoEbSUpdHi8WtpNOkVAq6ZDJzMA2iHz97RZpaz45pB5egtDdG1VqZKkt+Y0jvgNPtItReGK2i+oQ==" saltValue="HMYCWvM2FWKZ9WmZMHSwm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504</v>
      </c>
    </row>
  </sheetData>
  <sheetProtection algorithmName="SHA-512" hashValue="G1xOVTqX5odgabPKBtj3r5g9yM3bKdhzIeEEm4GCYjtjs6uNU4ThsMgcRk5B9YE7El4IPkLV3kPqYN0RPnKkEA==" saltValue="hDFkOrjBd2gC5JPq4iXhgQ=="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504</v>
      </c>
    </row>
  </sheetData>
  <sheetProtection algorithmName="SHA-512" hashValue="mq0uoG5QAxXBJRWSn5SSAKSmSLOtcFn7BJOeEy+Y9D2sujFuyXBHThFwTcW1iP2w4UyhdXHQkkrZts5mq5p7Ig==" saltValue="hHEb8sSxAd73Z+xlfyoSDA=="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554</v>
      </c>
      <c r="G2" s="148"/>
      <c r="H2" s="149"/>
    </row>
    <row r="3" spans="1:8" x14ac:dyDescent="0.2">
      <c r="A3" s="145" t="s">
        <v>547</v>
      </c>
      <c r="B3" s="150"/>
      <c r="C3" s="151"/>
      <c r="D3" s="152">
        <v>32227</v>
      </c>
      <c r="E3" s="153"/>
      <c r="F3" s="154">
        <v>47820</v>
      </c>
      <c r="G3" s="155"/>
      <c r="H3" s="156"/>
    </row>
    <row r="4" spans="1:8" x14ac:dyDescent="0.2">
      <c r="A4" s="157"/>
      <c r="B4" s="158"/>
      <c r="C4" s="159"/>
      <c r="D4" s="160">
        <v>22186</v>
      </c>
      <c r="E4" s="161"/>
      <c r="F4" s="162">
        <v>25855</v>
      </c>
      <c r="G4" s="163"/>
      <c r="H4" s="164"/>
    </row>
    <row r="5" spans="1:8" x14ac:dyDescent="0.2">
      <c r="A5" s="145" t="s">
        <v>549</v>
      </c>
      <c r="B5" s="150"/>
      <c r="C5" s="151"/>
      <c r="D5" s="152">
        <v>32046</v>
      </c>
      <c r="E5" s="153"/>
      <c r="F5" s="154">
        <v>41934</v>
      </c>
      <c r="G5" s="155"/>
      <c r="H5" s="156"/>
    </row>
    <row r="6" spans="1:8" x14ac:dyDescent="0.2">
      <c r="A6" s="157"/>
      <c r="B6" s="158"/>
      <c r="C6" s="159"/>
      <c r="D6" s="160">
        <v>20976</v>
      </c>
      <c r="E6" s="161"/>
      <c r="F6" s="162">
        <v>23352</v>
      </c>
      <c r="G6" s="163"/>
      <c r="H6" s="164"/>
    </row>
    <row r="7" spans="1:8" x14ac:dyDescent="0.2">
      <c r="A7" s="145" t="s">
        <v>550</v>
      </c>
      <c r="B7" s="150"/>
      <c r="C7" s="151"/>
      <c r="D7" s="152">
        <v>37691</v>
      </c>
      <c r="E7" s="153"/>
      <c r="F7" s="154">
        <v>45588</v>
      </c>
      <c r="G7" s="155"/>
      <c r="H7" s="156"/>
    </row>
    <row r="8" spans="1:8" x14ac:dyDescent="0.2">
      <c r="A8" s="157"/>
      <c r="B8" s="158"/>
      <c r="C8" s="159"/>
      <c r="D8" s="160">
        <v>32994</v>
      </c>
      <c r="E8" s="161"/>
      <c r="F8" s="162">
        <v>24150</v>
      </c>
      <c r="G8" s="163"/>
      <c r="H8" s="164"/>
    </row>
    <row r="9" spans="1:8" x14ac:dyDescent="0.2">
      <c r="A9" s="145" t="s">
        <v>551</v>
      </c>
      <c r="B9" s="150"/>
      <c r="C9" s="151"/>
      <c r="D9" s="152">
        <v>71997</v>
      </c>
      <c r="E9" s="153"/>
      <c r="F9" s="154">
        <v>45483</v>
      </c>
      <c r="G9" s="155"/>
      <c r="H9" s="156"/>
    </row>
    <row r="10" spans="1:8" x14ac:dyDescent="0.2">
      <c r="A10" s="157"/>
      <c r="B10" s="158"/>
      <c r="C10" s="159"/>
      <c r="D10" s="160">
        <v>64507</v>
      </c>
      <c r="E10" s="161"/>
      <c r="F10" s="162">
        <v>24241</v>
      </c>
      <c r="G10" s="163"/>
      <c r="H10" s="164"/>
    </row>
    <row r="11" spans="1:8" x14ac:dyDescent="0.2">
      <c r="A11" s="145" t="s">
        <v>552</v>
      </c>
      <c r="B11" s="150"/>
      <c r="C11" s="151"/>
      <c r="D11" s="152">
        <v>34603</v>
      </c>
      <c r="E11" s="153"/>
      <c r="F11" s="154">
        <v>45945</v>
      </c>
      <c r="G11" s="155"/>
      <c r="H11" s="156"/>
    </row>
    <row r="12" spans="1:8" x14ac:dyDescent="0.2">
      <c r="A12" s="157"/>
      <c r="B12" s="158"/>
      <c r="C12" s="165"/>
      <c r="D12" s="160">
        <v>27401</v>
      </c>
      <c r="E12" s="161"/>
      <c r="F12" s="162">
        <v>25180</v>
      </c>
      <c r="G12" s="163"/>
      <c r="H12" s="164"/>
    </row>
    <row r="13" spans="1:8" x14ac:dyDescent="0.2">
      <c r="A13" s="145"/>
      <c r="B13" s="150"/>
      <c r="C13" s="166"/>
      <c r="D13" s="167">
        <v>41713</v>
      </c>
      <c r="E13" s="168"/>
      <c r="F13" s="169">
        <v>45354</v>
      </c>
      <c r="G13" s="170"/>
      <c r="H13" s="156"/>
    </row>
    <row r="14" spans="1:8" x14ac:dyDescent="0.2">
      <c r="A14" s="157"/>
      <c r="B14" s="158"/>
      <c r="C14" s="159"/>
      <c r="D14" s="160">
        <v>33613</v>
      </c>
      <c r="E14" s="161"/>
      <c r="F14" s="162">
        <v>24556</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7.26</v>
      </c>
      <c r="C19" s="171">
        <f>ROUND(VALUE(SUBSTITUTE(実質収支比率等に係る経年分析!G$48,"▲","-")),2)</f>
        <v>5.55</v>
      </c>
      <c r="D19" s="171">
        <f>ROUND(VALUE(SUBSTITUTE(実質収支比率等に係る経年分析!H$48,"▲","-")),2)</f>
        <v>4.45</v>
      </c>
      <c r="E19" s="171">
        <f>ROUND(VALUE(SUBSTITUTE(実質収支比率等に係る経年分析!I$48,"▲","-")),2)</f>
        <v>7.44</v>
      </c>
      <c r="F19" s="171">
        <f>ROUND(VALUE(SUBSTITUTE(実質収支比率等に係る経年分析!J$48,"▲","-")),2)</f>
        <v>12.81</v>
      </c>
    </row>
    <row r="20" spans="1:11" x14ac:dyDescent="0.2">
      <c r="A20" s="171" t="s">
        <v>55</v>
      </c>
      <c r="B20" s="171">
        <f>ROUND(VALUE(SUBSTITUTE(実質収支比率等に係る経年分析!F$47,"▲","-")),2)</f>
        <v>8.8000000000000007</v>
      </c>
      <c r="C20" s="171">
        <f>ROUND(VALUE(SUBSTITUTE(実質収支比率等に係る経年分析!G$47,"▲","-")),2)</f>
        <v>9.8000000000000007</v>
      </c>
      <c r="D20" s="171">
        <f>ROUND(VALUE(SUBSTITUTE(実質収支比率等に係る経年分析!H$47,"▲","-")),2)</f>
        <v>9.6999999999999993</v>
      </c>
      <c r="E20" s="171">
        <f>ROUND(VALUE(SUBSTITUTE(実質収支比率等に係る経年分析!I$47,"▲","-")),2)</f>
        <v>8.14</v>
      </c>
      <c r="F20" s="171">
        <f>ROUND(VALUE(SUBSTITUTE(実質収支比率等に係る経年分析!J$47,"▲","-")),2)</f>
        <v>7.16</v>
      </c>
    </row>
    <row r="21" spans="1:11" x14ac:dyDescent="0.2">
      <c r="A21" s="171" t="s">
        <v>56</v>
      </c>
      <c r="B21" s="171">
        <f>IF(ISNUMBER(VALUE(SUBSTITUTE(実質収支比率等に係る経年分析!F$49,"▲","-"))),ROUND(VALUE(SUBSTITUTE(実質収支比率等に係る経年分析!F$49,"▲","-")),2),NA())</f>
        <v>0.72</v>
      </c>
      <c r="C21" s="171">
        <f>IF(ISNUMBER(VALUE(SUBSTITUTE(実質収支比率等に係る経年分析!G$49,"▲","-"))),ROUND(VALUE(SUBSTITUTE(実質収支比率等に係る経年分析!G$49,"▲","-")),2),NA())</f>
        <v>-0.65</v>
      </c>
      <c r="D21" s="171">
        <f>IF(ISNUMBER(VALUE(SUBSTITUTE(実質収支比率等に係る経年分析!H$49,"▲","-"))),ROUND(VALUE(SUBSTITUTE(実質収支比率等に係る経年分析!H$49,"▲","-")),2),NA())</f>
        <v>-1.18</v>
      </c>
      <c r="E21" s="171">
        <f>IF(ISNUMBER(VALUE(SUBSTITUTE(実質収支比率等に係る経年分析!I$49,"▲","-"))),ROUND(VALUE(SUBSTITUTE(実質収支比率等に係る経年分析!I$49,"▲","-")),2),NA())</f>
        <v>1.46</v>
      </c>
      <c r="F21" s="171">
        <f>IF(ISNUMBER(VALUE(SUBSTITUTE(実質収支比率等に係る経年分析!J$49,"▲","-"))),ROUND(VALUE(SUBSTITUTE(実質収支比率等に係る経年分析!J$49,"▲","-")),2),NA())</f>
        <v>4.91</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1.22</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str">
        <f>IF(連結実質赤字比率に係る赤字・黒字の構成分析!C$39="",NA(),連結実質赤字比率に係る赤字・黒字の構成分析!C$39)</f>
        <v>駐車場事業特別会計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0.04</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0.03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7.0000000000000007E-2</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0.03</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7.0000000000000007E-2</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0.06</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0.09</v>
      </c>
    </row>
    <row r="33" spans="1:16" x14ac:dyDescent="0.2">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1.31</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0.56999999999999995</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0.67</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2.09</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0.66</v>
      </c>
    </row>
    <row r="34" spans="1:16" x14ac:dyDescent="0.2">
      <c r="A34" s="172" t="str">
        <f>IF(連結実質赤字比率に係る赤字・黒字の構成分析!C$36="",NA(),連結実質赤字比率に係る赤字・黒字の構成分析!C$36)</f>
        <v>下水道事業会計</v>
      </c>
      <c r="B34" s="172" t="e">
        <f>IF(ROUND(VALUE(SUBSTITUTE(連結実質赤字比率に係る赤字・黒字の構成分析!F$36,"▲", "-")), 2) &lt; 0, ABS(ROUND(VALUE(SUBSTITUTE(連結実質赤字比率に係る赤字・黒字の構成分析!F$36,"▲", "-")), 2)), NA())</f>
        <v>#VALUE!</v>
      </c>
      <c r="C34" s="172" t="e">
        <f>IF(ROUND(VALUE(SUBSTITUTE(連結実質赤字比率に係る赤字・黒字の構成分析!F$36,"▲", "-")), 2) &gt;= 0, ABS(ROUND(VALUE(SUBSTITUTE(連結実質赤字比率に係る赤字・黒字の構成分析!F$36,"▲", "-")), 2)), NA())</f>
        <v>#VALUE!</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0.61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1.5</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2.15</v>
      </c>
    </row>
    <row r="35" spans="1:16" x14ac:dyDescent="0.2">
      <c r="A35" s="172" t="str">
        <f>IF(連結実質赤字比率に係る赤字・黒字の構成分析!C$35="",NA(),連結実質赤字比率に係る赤字・黒字の構成分析!C$35)</f>
        <v>介護保険特別会計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2.33</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2.0699999999999998</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1.22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2.06</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2.42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7.26</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5.54</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4.4400000000000004</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7.43</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12.8</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1529</v>
      </c>
      <c r="E42" s="173"/>
      <c r="F42" s="173"/>
      <c r="G42" s="173">
        <f>'実質公債費比率（分子）の構造'!L$52</f>
        <v>1503</v>
      </c>
      <c r="H42" s="173"/>
      <c r="I42" s="173"/>
      <c r="J42" s="173">
        <f>'実質公債費比率（分子）の構造'!M$52</f>
        <v>1483</v>
      </c>
      <c r="K42" s="173"/>
      <c r="L42" s="173"/>
      <c r="M42" s="173">
        <f>'実質公債費比率（分子）の構造'!N$52</f>
        <v>1372</v>
      </c>
      <c r="N42" s="173"/>
      <c r="O42" s="173"/>
      <c r="P42" s="173">
        <f>'実質公債費比率（分子）の構造'!O$52</f>
        <v>1408</v>
      </c>
    </row>
    <row r="43" spans="1:16" x14ac:dyDescent="0.2">
      <c r="A43" s="173" t="s">
        <v>64</v>
      </c>
      <c r="B43" s="173">
        <f>'実質公債費比率（分子）の構造'!K$51</f>
        <v>0</v>
      </c>
      <c r="C43" s="173"/>
      <c r="D43" s="173"/>
      <c r="E43" s="173" t="str">
        <f>'実質公債費比率（分子）の構造'!L$51</f>
        <v>-</v>
      </c>
      <c r="F43" s="173"/>
      <c r="G43" s="173"/>
      <c r="H43" s="173" t="str">
        <f>'実質公債費比率（分子）の構造'!M$51</f>
        <v>-</v>
      </c>
      <c r="I43" s="173"/>
      <c r="J43" s="173"/>
      <c r="K43" s="173">
        <f>'実質公債費比率（分子）の構造'!N$51</f>
        <v>1</v>
      </c>
      <c r="L43" s="173"/>
      <c r="M43" s="173"/>
      <c r="N43" s="173">
        <f>'実質公債費比率（分子）の構造'!O$51</f>
        <v>0</v>
      </c>
      <c r="O43" s="173"/>
      <c r="P43" s="173"/>
    </row>
    <row r="44" spans="1:16" x14ac:dyDescent="0.2">
      <c r="A44" s="173" t="s">
        <v>65</v>
      </c>
      <c r="B44" s="173">
        <f>'実質公債費比率（分子）の構造'!K$50</f>
        <v>11</v>
      </c>
      <c r="C44" s="173"/>
      <c r="D44" s="173"/>
      <c r="E44" s="173">
        <f>'実質公債費比率（分子）の構造'!L$50</f>
        <v>7</v>
      </c>
      <c r="F44" s="173"/>
      <c r="G44" s="173"/>
      <c r="H44" s="173">
        <f>'実質公債費比率（分子）の構造'!M$50</f>
        <v>3</v>
      </c>
      <c r="I44" s="173"/>
      <c r="J44" s="173"/>
      <c r="K44" s="173">
        <f>'実質公債費比率（分子）の構造'!N$50</f>
        <v>4</v>
      </c>
      <c r="L44" s="173"/>
      <c r="M44" s="173"/>
      <c r="N44" s="173">
        <f>'実質公債費比率（分子）の構造'!O$50</f>
        <v>3</v>
      </c>
      <c r="O44" s="173"/>
      <c r="P44" s="173"/>
    </row>
    <row r="45" spans="1:16" x14ac:dyDescent="0.2">
      <c r="A45" s="173" t="s">
        <v>66</v>
      </c>
      <c r="B45" s="173">
        <f>'実質公債費比率（分子）の構造'!K$49</f>
        <v>70</v>
      </c>
      <c r="C45" s="173"/>
      <c r="D45" s="173"/>
      <c r="E45" s="173">
        <f>'実質公債費比率（分子）の構造'!L$49</f>
        <v>64</v>
      </c>
      <c r="F45" s="173"/>
      <c r="G45" s="173"/>
      <c r="H45" s="173">
        <f>'実質公債費比率（分子）の構造'!M$49</f>
        <v>60</v>
      </c>
      <c r="I45" s="173"/>
      <c r="J45" s="173"/>
      <c r="K45" s="173">
        <f>'実質公債費比率（分子）の構造'!N$49</f>
        <v>42</v>
      </c>
      <c r="L45" s="173"/>
      <c r="M45" s="173"/>
      <c r="N45" s="173">
        <f>'実質公債費比率（分子）の構造'!O$49</f>
        <v>22</v>
      </c>
      <c r="O45" s="173"/>
      <c r="P45" s="173"/>
    </row>
    <row r="46" spans="1:16" x14ac:dyDescent="0.2">
      <c r="A46" s="173" t="s">
        <v>67</v>
      </c>
      <c r="B46" s="173">
        <f>'実質公債費比率（分子）の構造'!K$48</f>
        <v>56</v>
      </c>
      <c r="C46" s="173"/>
      <c r="D46" s="173"/>
      <c r="E46" s="173">
        <f>'実質公債費比率（分子）の構造'!L$48</f>
        <v>22</v>
      </c>
      <c r="F46" s="173"/>
      <c r="G46" s="173"/>
      <c r="H46" s="173">
        <f>'実質公債費比率（分子）の構造'!M$48</f>
        <v>48</v>
      </c>
      <c r="I46" s="173"/>
      <c r="J46" s="173"/>
      <c r="K46" s="173">
        <f>'実質公債費比率（分子）の構造'!N$48</f>
        <v>38</v>
      </c>
      <c r="L46" s="173"/>
      <c r="M46" s="173"/>
      <c r="N46" s="173">
        <f>'実質公債費比率（分子）の構造'!O$48</f>
        <v>33</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1899</v>
      </c>
      <c r="C49" s="173"/>
      <c r="D49" s="173"/>
      <c r="E49" s="173">
        <f>'実質公債費比率（分子）の構造'!L$45</f>
        <v>1875</v>
      </c>
      <c r="F49" s="173"/>
      <c r="G49" s="173"/>
      <c r="H49" s="173">
        <f>'実質公債費比率（分子）の構造'!M$45</f>
        <v>1877</v>
      </c>
      <c r="I49" s="173"/>
      <c r="J49" s="173"/>
      <c r="K49" s="173">
        <f>'実質公債費比率（分子）の構造'!N$45</f>
        <v>1913</v>
      </c>
      <c r="L49" s="173"/>
      <c r="M49" s="173"/>
      <c r="N49" s="173">
        <f>'実質公債費比率（分子）の構造'!O$45</f>
        <v>1946</v>
      </c>
      <c r="O49" s="173"/>
      <c r="P49" s="173"/>
    </row>
    <row r="50" spans="1:16" x14ac:dyDescent="0.2">
      <c r="A50" s="173" t="s">
        <v>71</v>
      </c>
      <c r="B50" s="173" t="e">
        <f>NA()</f>
        <v>#N/A</v>
      </c>
      <c r="C50" s="173">
        <f>IF(ISNUMBER('実質公債費比率（分子）の構造'!K$53),'実質公債費比率（分子）の構造'!K$53,NA())</f>
        <v>507</v>
      </c>
      <c r="D50" s="173" t="e">
        <f>NA()</f>
        <v>#N/A</v>
      </c>
      <c r="E50" s="173" t="e">
        <f>NA()</f>
        <v>#N/A</v>
      </c>
      <c r="F50" s="173">
        <f>IF(ISNUMBER('実質公債費比率（分子）の構造'!L$53),'実質公債費比率（分子）の構造'!L$53,NA())</f>
        <v>465</v>
      </c>
      <c r="G50" s="173" t="e">
        <f>NA()</f>
        <v>#N/A</v>
      </c>
      <c r="H50" s="173" t="e">
        <f>NA()</f>
        <v>#N/A</v>
      </c>
      <c r="I50" s="173">
        <f>IF(ISNUMBER('実質公債費比率（分子）の構造'!M$53),'実質公債費比率（分子）の構造'!M$53,NA())</f>
        <v>505</v>
      </c>
      <c r="J50" s="173" t="e">
        <f>NA()</f>
        <v>#N/A</v>
      </c>
      <c r="K50" s="173" t="e">
        <f>NA()</f>
        <v>#N/A</v>
      </c>
      <c r="L50" s="173">
        <f>IF(ISNUMBER('実質公債費比率（分子）の構造'!N$53),'実質公債費比率（分子）の構造'!N$53,NA())</f>
        <v>626</v>
      </c>
      <c r="M50" s="173" t="e">
        <f>NA()</f>
        <v>#N/A</v>
      </c>
      <c r="N50" s="173" t="e">
        <f>NA()</f>
        <v>#N/A</v>
      </c>
      <c r="O50" s="173">
        <f>IF(ISNUMBER('実質公債費比率（分子）の構造'!O$53),'実質公債費比率（分子）の構造'!O$53,NA())</f>
        <v>596</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15992</v>
      </c>
      <c r="E56" s="172"/>
      <c r="F56" s="172"/>
      <c r="G56" s="172">
        <f>'将来負担比率（分子）の構造'!J$52</f>
        <v>16046</v>
      </c>
      <c r="H56" s="172"/>
      <c r="I56" s="172"/>
      <c r="J56" s="172">
        <f>'将来負担比率（分子）の構造'!K$52</f>
        <v>15996</v>
      </c>
      <c r="K56" s="172"/>
      <c r="L56" s="172"/>
      <c r="M56" s="172">
        <f>'将来負担比率（分子）の構造'!L$52</f>
        <v>16566</v>
      </c>
      <c r="N56" s="172"/>
      <c r="O56" s="172"/>
      <c r="P56" s="172">
        <f>'将来負担比率（分子）の構造'!M$52</f>
        <v>16557</v>
      </c>
    </row>
    <row r="57" spans="1:16" x14ac:dyDescent="0.2">
      <c r="A57" s="172" t="s">
        <v>42</v>
      </c>
      <c r="B57" s="172"/>
      <c r="C57" s="172"/>
      <c r="D57" s="172">
        <f>'将来負担比率（分子）の構造'!I$51</f>
        <v>1206</v>
      </c>
      <c r="E57" s="172"/>
      <c r="F57" s="172"/>
      <c r="G57" s="172">
        <f>'将来負担比率（分子）の構造'!J$51</f>
        <v>1305</v>
      </c>
      <c r="H57" s="172"/>
      <c r="I57" s="172"/>
      <c r="J57" s="172">
        <f>'将来負担比率（分子）の構造'!K$51</f>
        <v>1274</v>
      </c>
      <c r="K57" s="172"/>
      <c r="L57" s="172"/>
      <c r="M57" s="172">
        <f>'将来負担比率（分子）の構造'!L$51</f>
        <v>1315</v>
      </c>
      <c r="N57" s="172"/>
      <c r="O57" s="172"/>
      <c r="P57" s="172">
        <f>'将来負担比率（分子）の構造'!M$51</f>
        <v>1968</v>
      </c>
    </row>
    <row r="58" spans="1:16" x14ac:dyDescent="0.2">
      <c r="A58" s="172" t="s">
        <v>41</v>
      </c>
      <c r="B58" s="172"/>
      <c r="C58" s="172"/>
      <c r="D58" s="172">
        <f>'将来負担比率（分子）の構造'!I$50</f>
        <v>4572</v>
      </c>
      <c r="E58" s="172"/>
      <c r="F58" s="172"/>
      <c r="G58" s="172">
        <f>'将来負担比率（分子）の構造'!J$50</f>
        <v>5040</v>
      </c>
      <c r="H58" s="172"/>
      <c r="I58" s="172"/>
      <c r="J58" s="172">
        <f>'将来負担比率（分子）の構造'!K$50</f>
        <v>5109</v>
      </c>
      <c r="K58" s="172"/>
      <c r="L58" s="172"/>
      <c r="M58" s="172">
        <f>'将来負担比率（分子）の構造'!L$50</f>
        <v>3964</v>
      </c>
      <c r="N58" s="172"/>
      <c r="O58" s="172"/>
      <c r="P58" s="172">
        <f>'将来負担比率（分子）の構造'!M$50</f>
        <v>4160</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f>'将来負担比率（分子）の構造'!I$46</f>
        <v>50</v>
      </c>
      <c r="C61" s="172"/>
      <c r="D61" s="172"/>
      <c r="E61" s="172">
        <f>'将来負担比率（分子）の構造'!J$46</f>
        <v>46</v>
      </c>
      <c r="F61" s="172"/>
      <c r="G61" s="172"/>
      <c r="H61" s="172">
        <f>'将来負担比率（分子）の構造'!K$46</f>
        <v>42</v>
      </c>
      <c r="I61" s="172"/>
      <c r="J61" s="172"/>
      <c r="K61" s="172">
        <f>'将来負担比率（分子）の構造'!L$46</f>
        <v>199</v>
      </c>
      <c r="L61" s="172"/>
      <c r="M61" s="172"/>
      <c r="N61" s="172">
        <f>'将来負担比率（分子）の構造'!M$46</f>
        <v>30</v>
      </c>
      <c r="O61" s="172"/>
      <c r="P61" s="172"/>
    </row>
    <row r="62" spans="1:16" x14ac:dyDescent="0.2">
      <c r="A62" s="172" t="s">
        <v>35</v>
      </c>
      <c r="B62" s="172">
        <f>'将来負担比率（分子）の構造'!I$45</f>
        <v>4659</v>
      </c>
      <c r="C62" s="172"/>
      <c r="D62" s="172"/>
      <c r="E62" s="172">
        <f>'将来負担比率（分子）の構造'!J$45</f>
        <v>4492</v>
      </c>
      <c r="F62" s="172"/>
      <c r="G62" s="172"/>
      <c r="H62" s="172">
        <f>'将来負担比率（分子）の構造'!K$45</f>
        <v>4400</v>
      </c>
      <c r="I62" s="172"/>
      <c r="J62" s="172"/>
      <c r="K62" s="172">
        <f>'将来負担比率（分子）の構造'!L$45</f>
        <v>4328</v>
      </c>
      <c r="L62" s="172"/>
      <c r="M62" s="172"/>
      <c r="N62" s="172">
        <f>'将来負担比率（分子）の構造'!M$45</f>
        <v>4259</v>
      </c>
      <c r="O62" s="172"/>
      <c r="P62" s="172"/>
    </row>
    <row r="63" spans="1:16" x14ac:dyDescent="0.2">
      <c r="A63" s="172" t="s">
        <v>34</v>
      </c>
      <c r="B63" s="172">
        <f>'将来負担比率（分子）の構造'!I$44</f>
        <v>307</v>
      </c>
      <c r="C63" s="172"/>
      <c r="D63" s="172"/>
      <c r="E63" s="172">
        <f>'将来負担比率（分子）の構造'!J$44</f>
        <v>247</v>
      </c>
      <c r="F63" s="172"/>
      <c r="G63" s="172"/>
      <c r="H63" s="172">
        <f>'将来負担比率（分子）の構造'!K$44</f>
        <v>188</v>
      </c>
      <c r="I63" s="172"/>
      <c r="J63" s="172"/>
      <c r="K63" s="172">
        <f>'将来負担比率（分子）の構造'!L$44</f>
        <v>148</v>
      </c>
      <c r="L63" s="172"/>
      <c r="M63" s="172"/>
      <c r="N63" s="172">
        <f>'将来負担比率（分子）の構造'!M$44</f>
        <v>119</v>
      </c>
      <c r="O63" s="172"/>
      <c r="P63" s="172"/>
    </row>
    <row r="64" spans="1:16" x14ac:dyDescent="0.2">
      <c r="A64" s="172" t="s">
        <v>33</v>
      </c>
      <c r="B64" s="172">
        <f>'将来負担比率（分子）の構造'!I$43</f>
        <v>454</v>
      </c>
      <c r="C64" s="172"/>
      <c r="D64" s="172"/>
      <c r="E64" s="172">
        <f>'将来負担比率（分子）の構造'!J$43</f>
        <v>356</v>
      </c>
      <c r="F64" s="172"/>
      <c r="G64" s="172"/>
      <c r="H64" s="172">
        <f>'将来負担比率（分子）の構造'!K$43</f>
        <v>336</v>
      </c>
      <c r="I64" s="172"/>
      <c r="J64" s="172"/>
      <c r="K64" s="172">
        <f>'将来負担比率（分子）の構造'!L$43</f>
        <v>295</v>
      </c>
      <c r="L64" s="172"/>
      <c r="M64" s="172"/>
      <c r="N64" s="172">
        <f>'将来負担比率（分子）の構造'!M$43</f>
        <v>350</v>
      </c>
      <c r="O64" s="172"/>
      <c r="P64" s="172"/>
    </row>
    <row r="65" spans="1:16" x14ac:dyDescent="0.2">
      <c r="A65" s="172" t="s">
        <v>32</v>
      </c>
      <c r="B65" s="172">
        <f>'将来負担比率（分子）の構造'!I$42</f>
        <v>528</v>
      </c>
      <c r="C65" s="172"/>
      <c r="D65" s="172"/>
      <c r="E65" s="172">
        <f>'将来負担比率（分子）の構造'!J$42</f>
        <v>793</v>
      </c>
      <c r="F65" s="172"/>
      <c r="G65" s="172"/>
      <c r="H65" s="172">
        <f>'将来負担比率（分子）の構造'!K$42</f>
        <v>880</v>
      </c>
      <c r="I65" s="172"/>
      <c r="J65" s="172"/>
      <c r="K65" s="172">
        <f>'将来負担比率（分子）の構造'!L$42</f>
        <v>1561</v>
      </c>
      <c r="L65" s="172"/>
      <c r="M65" s="172"/>
      <c r="N65" s="172">
        <f>'将来負担比率（分子）の構造'!M$42</f>
        <v>2139</v>
      </c>
      <c r="O65" s="172"/>
      <c r="P65" s="172"/>
    </row>
    <row r="66" spans="1:16" x14ac:dyDescent="0.2">
      <c r="A66" s="172" t="s">
        <v>31</v>
      </c>
      <c r="B66" s="172">
        <f>'将来負担比率（分子）の構造'!I$41</f>
        <v>19039</v>
      </c>
      <c r="C66" s="172"/>
      <c r="D66" s="172"/>
      <c r="E66" s="172">
        <f>'将来負担比率（分子）の構造'!J$41</f>
        <v>19522</v>
      </c>
      <c r="F66" s="172"/>
      <c r="G66" s="172"/>
      <c r="H66" s="172">
        <f>'将来負担比率（分子）の構造'!K$41</f>
        <v>19886</v>
      </c>
      <c r="I66" s="172"/>
      <c r="J66" s="172"/>
      <c r="K66" s="172">
        <f>'将来負担比率（分子）の構造'!L$41</f>
        <v>21336</v>
      </c>
      <c r="L66" s="172"/>
      <c r="M66" s="172"/>
      <c r="N66" s="172">
        <f>'将来負担比率（分子）の構造'!M$41</f>
        <v>21463</v>
      </c>
      <c r="O66" s="172"/>
      <c r="P66" s="172"/>
    </row>
    <row r="67" spans="1:16" x14ac:dyDescent="0.2">
      <c r="A67" s="172" t="s">
        <v>75</v>
      </c>
      <c r="B67" s="172" t="e">
        <f>NA()</f>
        <v>#N/A</v>
      </c>
      <c r="C67" s="172">
        <f>IF(ISNUMBER('将来負担比率（分子）の構造'!I$53), IF('将来負担比率（分子）の構造'!I$53 &lt; 0, 0, '将来負担比率（分子）の構造'!I$53), NA())</f>
        <v>3268</v>
      </c>
      <c r="D67" s="172" t="e">
        <f>NA()</f>
        <v>#N/A</v>
      </c>
      <c r="E67" s="172" t="e">
        <f>NA()</f>
        <v>#N/A</v>
      </c>
      <c r="F67" s="172">
        <f>IF(ISNUMBER('将来負担比率（分子）の構造'!J$53), IF('将来負担比率（分子）の構造'!J$53 &lt; 0, 0, '将来負担比率（分子）の構造'!J$53), NA())</f>
        <v>3065</v>
      </c>
      <c r="G67" s="172" t="e">
        <f>NA()</f>
        <v>#N/A</v>
      </c>
      <c r="H67" s="172" t="e">
        <f>NA()</f>
        <v>#N/A</v>
      </c>
      <c r="I67" s="172">
        <f>IF(ISNUMBER('将来負担比率（分子）の構造'!K$53), IF('将来負担比率（分子）の構造'!K$53 &lt; 0, 0, '将来負担比率（分子）の構造'!K$53), NA())</f>
        <v>3353</v>
      </c>
      <c r="J67" s="172" t="e">
        <f>NA()</f>
        <v>#N/A</v>
      </c>
      <c r="K67" s="172" t="e">
        <f>NA()</f>
        <v>#N/A</v>
      </c>
      <c r="L67" s="172">
        <f>IF(ISNUMBER('将来負担比率（分子）の構造'!L$53), IF('将来負担比率（分子）の構造'!L$53 &lt; 0, 0, '将来負担比率（分子）の構造'!L$53), NA())</f>
        <v>6021</v>
      </c>
      <c r="M67" s="172" t="e">
        <f>NA()</f>
        <v>#N/A</v>
      </c>
      <c r="N67" s="172" t="e">
        <f>NA()</f>
        <v>#N/A</v>
      </c>
      <c r="O67" s="172">
        <f>IF(ISNUMBER('将来負担比率（分子）の構造'!M$53), IF('将来負担比率（分子）の構造'!M$53 &lt; 0, 0, '将来負担比率（分子）の構造'!M$53), NA())</f>
        <v>5676</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1490</v>
      </c>
      <c r="C72" s="176">
        <f>基金残高に係る経年分析!G55</f>
        <v>1275</v>
      </c>
      <c r="D72" s="176">
        <f>基金残高に係る経年分析!H55</f>
        <v>1184</v>
      </c>
    </row>
    <row r="73" spans="1:16" x14ac:dyDescent="0.2">
      <c r="A73" s="175" t="s">
        <v>78</v>
      </c>
      <c r="B73" s="176">
        <f>基金残高に係る経年分析!F56</f>
        <v>1</v>
      </c>
      <c r="C73" s="176">
        <f>基金残高に係る経年分析!G56</f>
        <v>1</v>
      </c>
      <c r="D73" s="176">
        <f>基金残高に係る経年分析!H56</f>
        <v>489</v>
      </c>
    </row>
    <row r="74" spans="1:16" x14ac:dyDescent="0.2">
      <c r="A74" s="175" t="s">
        <v>79</v>
      </c>
      <c r="B74" s="176">
        <f>基金残高に係る経年分析!F57</f>
        <v>3052</v>
      </c>
      <c r="C74" s="176">
        <f>基金残高に係る経年分析!G57</f>
        <v>2218</v>
      </c>
      <c r="D74" s="176">
        <f>基金残高に係る経年分析!H57</f>
        <v>1900</v>
      </c>
    </row>
  </sheetData>
  <sheetProtection algorithmName="SHA-512" hashValue="lQ8SIQo6FN8jKMWyfvvjjDSUnisXHPJbj21/f6teblgmtHPEJnj173wIFeo9jyGnqz4rNuz1p1fi+eKuMFVqig==" saltValue="jd5nCX+MqspQBdMhhzmTx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2"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781" t="s">
        <v>212</v>
      </c>
      <c r="DI1" s="782"/>
      <c r="DJ1" s="782"/>
      <c r="DK1" s="782"/>
      <c r="DL1" s="782"/>
      <c r="DM1" s="782"/>
      <c r="DN1" s="783"/>
      <c r="DO1" s="212"/>
      <c r="DP1" s="781" t="s">
        <v>213</v>
      </c>
      <c r="DQ1" s="782"/>
      <c r="DR1" s="782"/>
      <c r="DS1" s="782"/>
      <c r="DT1" s="782"/>
      <c r="DU1" s="782"/>
      <c r="DV1" s="782"/>
      <c r="DW1" s="782"/>
      <c r="DX1" s="782"/>
      <c r="DY1" s="782"/>
      <c r="DZ1" s="782"/>
      <c r="EA1" s="782"/>
      <c r="EB1" s="782"/>
      <c r="EC1" s="783"/>
      <c r="ED1" s="210"/>
      <c r="EE1" s="210"/>
      <c r="EF1" s="210"/>
      <c r="EG1" s="210"/>
      <c r="EH1" s="210"/>
      <c r="EI1" s="210"/>
      <c r="EJ1" s="210"/>
      <c r="EK1" s="210"/>
      <c r="EL1" s="210"/>
      <c r="EM1" s="210"/>
    </row>
    <row r="2" spans="2:143" ht="22.5" customHeight="1" x14ac:dyDescent="0.2">
      <c r="B2" s="213" t="s">
        <v>214</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723" t="s">
        <v>215</v>
      </c>
      <c r="C3" s="724"/>
      <c r="D3" s="724"/>
      <c r="E3" s="724"/>
      <c r="F3" s="724"/>
      <c r="G3" s="724"/>
      <c r="H3" s="724"/>
      <c r="I3" s="724"/>
      <c r="J3" s="724"/>
      <c r="K3" s="724"/>
      <c r="L3" s="724"/>
      <c r="M3" s="724"/>
      <c r="N3" s="724"/>
      <c r="O3" s="724"/>
      <c r="P3" s="724"/>
      <c r="Q3" s="724"/>
      <c r="R3" s="724"/>
      <c r="S3" s="724"/>
      <c r="T3" s="724"/>
      <c r="U3" s="724"/>
      <c r="V3" s="724"/>
      <c r="W3" s="724"/>
      <c r="X3" s="724"/>
      <c r="Y3" s="724"/>
      <c r="Z3" s="724"/>
      <c r="AA3" s="724"/>
      <c r="AB3" s="724"/>
      <c r="AC3" s="724"/>
      <c r="AD3" s="724"/>
      <c r="AE3" s="724"/>
      <c r="AF3" s="724"/>
      <c r="AG3" s="724"/>
      <c r="AH3" s="724"/>
      <c r="AI3" s="724"/>
      <c r="AJ3" s="724"/>
      <c r="AK3" s="724"/>
      <c r="AL3" s="724"/>
      <c r="AM3" s="724"/>
      <c r="AN3" s="724"/>
      <c r="AO3" s="724"/>
      <c r="AP3" s="723" t="s">
        <v>216</v>
      </c>
      <c r="AQ3" s="724"/>
      <c r="AR3" s="724"/>
      <c r="AS3" s="724"/>
      <c r="AT3" s="724"/>
      <c r="AU3" s="724"/>
      <c r="AV3" s="724"/>
      <c r="AW3" s="724"/>
      <c r="AX3" s="724"/>
      <c r="AY3" s="724"/>
      <c r="AZ3" s="724"/>
      <c r="BA3" s="724"/>
      <c r="BB3" s="724"/>
      <c r="BC3" s="724"/>
      <c r="BD3" s="724"/>
      <c r="BE3" s="724"/>
      <c r="BF3" s="724"/>
      <c r="BG3" s="724"/>
      <c r="BH3" s="724"/>
      <c r="BI3" s="724"/>
      <c r="BJ3" s="724"/>
      <c r="BK3" s="724"/>
      <c r="BL3" s="724"/>
      <c r="BM3" s="724"/>
      <c r="BN3" s="724"/>
      <c r="BO3" s="724"/>
      <c r="BP3" s="724"/>
      <c r="BQ3" s="724"/>
      <c r="BR3" s="724"/>
      <c r="BS3" s="724"/>
      <c r="BT3" s="724"/>
      <c r="BU3" s="724"/>
      <c r="BV3" s="724"/>
      <c r="BW3" s="724"/>
      <c r="BX3" s="724"/>
      <c r="BY3" s="724"/>
      <c r="BZ3" s="724"/>
      <c r="CA3" s="724"/>
      <c r="CB3" s="725"/>
      <c r="CD3" s="766" t="s">
        <v>217</v>
      </c>
      <c r="CE3" s="767"/>
      <c r="CF3" s="767"/>
      <c r="CG3" s="767"/>
      <c r="CH3" s="767"/>
      <c r="CI3" s="767"/>
      <c r="CJ3" s="767"/>
      <c r="CK3" s="767"/>
      <c r="CL3" s="767"/>
      <c r="CM3" s="767"/>
      <c r="CN3" s="767"/>
      <c r="CO3" s="767"/>
      <c r="CP3" s="767"/>
      <c r="CQ3" s="767"/>
      <c r="CR3" s="767"/>
      <c r="CS3" s="767"/>
      <c r="CT3" s="767"/>
      <c r="CU3" s="767"/>
      <c r="CV3" s="767"/>
      <c r="CW3" s="767"/>
      <c r="CX3" s="767"/>
      <c r="CY3" s="767"/>
      <c r="CZ3" s="767"/>
      <c r="DA3" s="767"/>
      <c r="DB3" s="767"/>
      <c r="DC3" s="767"/>
      <c r="DD3" s="767"/>
      <c r="DE3" s="767"/>
      <c r="DF3" s="767"/>
      <c r="DG3" s="767"/>
      <c r="DH3" s="767"/>
      <c r="DI3" s="767"/>
      <c r="DJ3" s="767"/>
      <c r="DK3" s="767"/>
      <c r="DL3" s="767"/>
      <c r="DM3" s="767"/>
      <c r="DN3" s="767"/>
      <c r="DO3" s="767"/>
      <c r="DP3" s="767"/>
      <c r="DQ3" s="767"/>
      <c r="DR3" s="767"/>
      <c r="DS3" s="767"/>
      <c r="DT3" s="767"/>
      <c r="DU3" s="767"/>
      <c r="DV3" s="767"/>
      <c r="DW3" s="767"/>
      <c r="DX3" s="767"/>
      <c r="DY3" s="767"/>
      <c r="DZ3" s="767"/>
      <c r="EA3" s="767"/>
      <c r="EB3" s="767"/>
      <c r="EC3" s="768"/>
    </row>
    <row r="4" spans="2:143" ht="11.25" customHeight="1" x14ac:dyDescent="0.2">
      <c r="B4" s="723" t="s">
        <v>1</v>
      </c>
      <c r="C4" s="724"/>
      <c r="D4" s="724"/>
      <c r="E4" s="724"/>
      <c r="F4" s="724"/>
      <c r="G4" s="724"/>
      <c r="H4" s="724"/>
      <c r="I4" s="724"/>
      <c r="J4" s="724"/>
      <c r="K4" s="724"/>
      <c r="L4" s="724"/>
      <c r="M4" s="724"/>
      <c r="N4" s="724"/>
      <c r="O4" s="724"/>
      <c r="P4" s="724"/>
      <c r="Q4" s="725"/>
      <c r="R4" s="723" t="s">
        <v>218</v>
      </c>
      <c r="S4" s="724"/>
      <c r="T4" s="724"/>
      <c r="U4" s="724"/>
      <c r="V4" s="724"/>
      <c r="W4" s="724"/>
      <c r="X4" s="724"/>
      <c r="Y4" s="725"/>
      <c r="Z4" s="723" t="s">
        <v>219</v>
      </c>
      <c r="AA4" s="724"/>
      <c r="AB4" s="724"/>
      <c r="AC4" s="725"/>
      <c r="AD4" s="723" t="s">
        <v>220</v>
      </c>
      <c r="AE4" s="724"/>
      <c r="AF4" s="724"/>
      <c r="AG4" s="724"/>
      <c r="AH4" s="724"/>
      <c r="AI4" s="724"/>
      <c r="AJ4" s="724"/>
      <c r="AK4" s="725"/>
      <c r="AL4" s="723" t="s">
        <v>219</v>
      </c>
      <c r="AM4" s="724"/>
      <c r="AN4" s="724"/>
      <c r="AO4" s="725"/>
      <c r="AP4" s="784" t="s">
        <v>221</v>
      </c>
      <c r="AQ4" s="784"/>
      <c r="AR4" s="784"/>
      <c r="AS4" s="784"/>
      <c r="AT4" s="784"/>
      <c r="AU4" s="784"/>
      <c r="AV4" s="784"/>
      <c r="AW4" s="784"/>
      <c r="AX4" s="784"/>
      <c r="AY4" s="784"/>
      <c r="AZ4" s="784"/>
      <c r="BA4" s="784"/>
      <c r="BB4" s="784"/>
      <c r="BC4" s="784"/>
      <c r="BD4" s="784"/>
      <c r="BE4" s="784"/>
      <c r="BF4" s="784"/>
      <c r="BG4" s="784" t="s">
        <v>222</v>
      </c>
      <c r="BH4" s="784"/>
      <c r="BI4" s="784"/>
      <c r="BJ4" s="784"/>
      <c r="BK4" s="784"/>
      <c r="BL4" s="784"/>
      <c r="BM4" s="784"/>
      <c r="BN4" s="784"/>
      <c r="BO4" s="784" t="s">
        <v>219</v>
      </c>
      <c r="BP4" s="784"/>
      <c r="BQ4" s="784"/>
      <c r="BR4" s="784"/>
      <c r="BS4" s="784" t="s">
        <v>223</v>
      </c>
      <c r="BT4" s="784"/>
      <c r="BU4" s="784"/>
      <c r="BV4" s="784"/>
      <c r="BW4" s="784"/>
      <c r="BX4" s="784"/>
      <c r="BY4" s="784"/>
      <c r="BZ4" s="784"/>
      <c r="CA4" s="784"/>
      <c r="CB4" s="784"/>
      <c r="CD4" s="766" t="s">
        <v>224</v>
      </c>
      <c r="CE4" s="767"/>
      <c r="CF4" s="767"/>
      <c r="CG4" s="767"/>
      <c r="CH4" s="767"/>
      <c r="CI4" s="767"/>
      <c r="CJ4" s="767"/>
      <c r="CK4" s="767"/>
      <c r="CL4" s="767"/>
      <c r="CM4" s="767"/>
      <c r="CN4" s="767"/>
      <c r="CO4" s="767"/>
      <c r="CP4" s="767"/>
      <c r="CQ4" s="767"/>
      <c r="CR4" s="767"/>
      <c r="CS4" s="767"/>
      <c r="CT4" s="767"/>
      <c r="CU4" s="767"/>
      <c r="CV4" s="767"/>
      <c r="CW4" s="767"/>
      <c r="CX4" s="767"/>
      <c r="CY4" s="767"/>
      <c r="CZ4" s="767"/>
      <c r="DA4" s="767"/>
      <c r="DB4" s="767"/>
      <c r="DC4" s="767"/>
      <c r="DD4" s="767"/>
      <c r="DE4" s="767"/>
      <c r="DF4" s="767"/>
      <c r="DG4" s="767"/>
      <c r="DH4" s="767"/>
      <c r="DI4" s="767"/>
      <c r="DJ4" s="767"/>
      <c r="DK4" s="767"/>
      <c r="DL4" s="767"/>
      <c r="DM4" s="767"/>
      <c r="DN4" s="767"/>
      <c r="DO4" s="767"/>
      <c r="DP4" s="767"/>
      <c r="DQ4" s="767"/>
      <c r="DR4" s="767"/>
      <c r="DS4" s="767"/>
      <c r="DT4" s="767"/>
      <c r="DU4" s="767"/>
      <c r="DV4" s="767"/>
      <c r="DW4" s="767"/>
      <c r="DX4" s="767"/>
      <c r="DY4" s="767"/>
      <c r="DZ4" s="767"/>
      <c r="EA4" s="767"/>
      <c r="EB4" s="767"/>
      <c r="EC4" s="768"/>
    </row>
    <row r="5" spans="2:143" s="362" customFormat="1" ht="11.25" customHeight="1" x14ac:dyDescent="0.2">
      <c r="B5" s="730" t="s">
        <v>225</v>
      </c>
      <c r="C5" s="731"/>
      <c r="D5" s="731"/>
      <c r="E5" s="731"/>
      <c r="F5" s="731"/>
      <c r="G5" s="731"/>
      <c r="H5" s="731"/>
      <c r="I5" s="731"/>
      <c r="J5" s="731"/>
      <c r="K5" s="731"/>
      <c r="L5" s="731"/>
      <c r="M5" s="731"/>
      <c r="N5" s="731"/>
      <c r="O5" s="731"/>
      <c r="P5" s="731"/>
      <c r="Q5" s="732"/>
      <c r="R5" s="717">
        <v>9683428</v>
      </c>
      <c r="S5" s="718"/>
      <c r="T5" s="718"/>
      <c r="U5" s="718"/>
      <c r="V5" s="718"/>
      <c r="W5" s="718"/>
      <c r="X5" s="718"/>
      <c r="Y5" s="761"/>
      <c r="Z5" s="779">
        <v>25.4</v>
      </c>
      <c r="AA5" s="779"/>
      <c r="AB5" s="779"/>
      <c r="AC5" s="779"/>
      <c r="AD5" s="780">
        <v>8947190</v>
      </c>
      <c r="AE5" s="780"/>
      <c r="AF5" s="780"/>
      <c r="AG5" s="780"/>
      <c r="AH5" s="780"/>
      <c r="AI5" s="780"/>
      <c r="AJ5" s="780"/>
      <c r="AK5" s="780"/>
      <c r="AL5" s="762">
        <v>56.4</v>
      </c>
      <c r="AM5" s="735"/>
      <c r="AN5" s="735"/>
      <c r="AO5" s="763"/>
      <c r="AP5" s="730" t="s">
        <v>226</v>
      </c>
      <c r="AQ5" s="731"/>
      <c r="AR5" s="731"/>
      <c r="AS5" s="731"/>
      <c r="AT5" s="731"/>
      <c r="AU5" s="731"/>
      <c r="AV5" s="731"/>
      <c r="AW5" s="731"/>
      <c r="AX5" s="731"/>
      <c r="AY5" s="731"/>
      <c r="AZ5" s="731"/>
      <c r="BA5" s="731"/>
      <c r="BB5" s="731"/>
      <c r="BC5" s="731"/>
      <c r="BD5" s="731"/>
      <c r="BE5" s="731"/>
      <c r="BF5" s="732"/>
      <c r="BG5" s="664">
        <v>8947190</v>
      </c>
      <c r="BH5" s="665"/>
      <c r="BI5" s="665"/>
      <c r="BJ5" s="665"/>
      <c r="BK5" s="665"/>
      <c r="BL5" s="665"/>
      <c r="BM5" s="665"/>
      <c r="BN5" s="666"/>
      <c r="BO5" s="691">
        <v>92.4</v>
      </c>
      <c r="BP5" s="691"/>
      <c r="BQ5" s="691"/>
      <c r="BR5" s="691"/>
      <c r="BS5" s="692">
        <v>18763</v>
      </c>
      <c r="BT5" s="692"/>
      <c r="BU5" s="692"/>
      <c r="BV5" s="692"/>
      <c r="BW5" s="692"/>
      <c r="BX5" s="692"/>
      <c r="BY5" s="692"/>
      <c r="BZ5" s="692"/>
      <c r="CA5" s="692"/>
      <c r="CB5" s="750"/>
      <c r="CD5" s="766" t="s">
        <v>221</v>
      </c>
      <c r="CE5" s="767"/>
      <c r="CF5" s="767"/>
      <c r="CG5" s="767"/>
      <c r="CH5" s="767"/>
      <c r="CI5" s="767"/>
      <c r="CJ5" s="767"/>
      <c r="CK5" s="767"/>
      <c r="CL5" s="767"/>
      <c r="CM5" s="767"/>
      <c r="CN5" s="767"/>
      <c r="CO5" s="767"/>
      <c r="CP5" s="767"/>
      <c r="CQ5" s="768"/>
      <c r="CR5" s="766" t="s">
        <v>227</v>
      </c>
      <c r="CS5" s="767"/>
      <c r="CT5" s="767"/>
      <c r="CU5" s="767"/>
      <c r="CV5" s="767"/>
      <c r="CW5" s="767"/>
      <c r="CX5" s="767"/>
      <c r="CY5" s="768"/>
      <c r="CZ5" s="766" t="s">
        <v>219</v>
      </c>
      <c r="DA5" s="767"/>
      <c r="DB5" s="767"/>
      <c r="DC5" s="768"/>
      <c r="DD5" s="766" t="s">
        <v>228</v>
      </c>
      <c r="DE5" s="767"/>
      <c r="DF5" s="767"/>
      <c r="DG5" s="767"/>
      <c r="DH5" s="767"/>
      <c r="DI5" s="767"/>
      <c r="DJ5" s="767"/>
      <c r="DK5" s="767"/>
      <c r="DL5" s="767"/>
      <c r="DM5" s="767"/>
      <c r="DN5" s="767"/>
      <c r="DO5" s="767"/>
      <c r="DP5" s="768"/>
      <c r="DQ5" s="766" t="s">
        <v>229</v>
      </c>
      <c r="DR5" s="767"/>
      <c r="DS5" s="767"/>
      <c r="DT5" s="767"/>
      <c r="DU5" s="767"/>
      <c r="DV5" s="767"/>
      <c r="DW5" s="767"/>
      <c r="DX5" s="767"/>
      <c r="DY5" s="767"/>
      <c r="DZ5" s="767"/>
      <c r="EA5" s="767"/>
      <c r="EB5" s="767"/>
      <c r="EC5" s="768"/>
    </row>
    <row r="6" spans="2:143" ht="11.25" customHeight="1" x14ac:dyDescent="0.2">
      <c r="B6" s="661" t="s">
        <v>230</v>
      </c>
      <c r="C6" s="662"/>
      <c r="D6" s="662"/>
      <c r="E6" s="662"/>
      <c r="F6" s="662"/>
      <c r="G6" s="662"/>
      <c r="H6" s="662"/>
      <c r="I6" s="662"/>
      <c r="J6" s="662"/>
      <c r="K6" s="662"/>
      <c r="L6" s="662"/>
      <c r="M6" s="662"/>
      <c r="N6" s="662"/>
      <c r="O6" s="662"/>
      <c r="P6" s="662"/>
      <c r="Q6" s="663"/>
      <c r="R6" s="664">
        <v>121686</v>
      </c>
      <c r="S6" s="665"/>
      <c r="T6" s="665"/>
      <c r="U6" s="665"/>
      <c r="V6" s="665"/>
      <c r="W6" s="665"/>
      <c r="X6" s="665"/>
      <c r="Y6" s="666"/>
      <c r="Z6" s="691">
        <v>0.3</v>
      </c>
      <c r="AA6" s="691"/>
      <c r="AB6" s="691"/>
      <c r="AC6" s="691"/>
      <c r="AD6" s="692">
        <v>121686</v>
      </c>
      <c r="AE6" s="692"/>
      <c r="AF6" s="692"/>
      <c r="AG6" s="692"/>
      <c r="AH6" s="692"/>
      <c r="AI6" s="692"/>
      <c r="AJ6" s="692"/>
      <c r="AK6" s="692"/>
      <c r="AL6" s="667">
        <v>0.8</v>
      </c>
      <c r="AM6" s="668"/>
      <c r="AN6" s="668"/>
      <c r="AO6" s="693"/>
      <c r="AP6" s="661" t="s">
        <v>231</v>
      </c>
      <c r="AQ6" s="662"/>
      <c r="AR6" s="662"/>
      <c r="AS6" s="662"/>
      <c r="AT6" s="662"/>
      <c r="AU6" s="662"/>
      <c r="AV6" s="662"/>
      <c r="AW6" s="662"/>
      <c r="AX6" s="662"/>
      <c r="AY6" s="662"/>
      <c r="AZ6" s="662"/>
      <c r="BA6" s="662"/>
      <c r="BB6" s="662"/>
      <c r="BC6" s="662"/>
      <c r="BD6" s="662"/>
      <c r="BE6" s="662"/>
      <c r="BF6" s="663"/>
      <c r="BG6" s="664">
        <v>8947190</v>
      </c>
      <c r="BH6" s="665"/>
      <c r="BI6" s="665"/>
      <c r="BJ6" s="665"/>
      <c r="BK6" s="665"/>
      <c r="BL6" s="665"/>
      <c r="BM6" s="665"/>
      <c r="BN6" s="666"/>
      <c r="BO6" s="691">
        <v>92.4</v>
      </c>
      <c r="BP6" s="691"/>
      <c r="BQ6" s="691"/>
      <c r="BR6" s="691"/>
      <c r="BS6" s="692">
        <v>18763</v>
      </c>
      <c r="BT6" s="692"/>
      <c r="BU6" s="692"/>
      <c r="BV6" s="692"/>
      <c r="BW6" s="692"/>
      <c r="BX6" s="692"/>
      <c r="BY6" s="692"/>
      <c r="BZ6" s="692"/>
      <c r="CA6" s="692"/>
      <c r="CB6" s="750"/>
      <c r="CD6" s="720" t="s">
        <v>232</v>
      </c>
      <c r="CE6" s="721"/>
      <c r="CF6" s="721"/>
      <c r="CG6" s="721"/>
      <c r="CH6" s="721"/>
      <c r="CI6" s="721"/>
      <c r="CJ6" s="721"/>
      <c r="CK6" s="721"/>
      <c r="CL6" s="721"/>
      <c r="CM6" s="721"/>
      <c r="CN6" s="721"/>
      <c r="CO6" s="721"/>
      <c r="CP6" s="721"/>
      <c r="CQ6" s="722"/>
      <c r="CR6" s="664">
        <v>287408</v>
      </c>
      <c r="CS6" s="665"/>
      <c r="CT6" s="665"/>
      <c r="CU6" s="665"/>
      <c r="CV6" s="665"/>
      <c r="CW6" s="665"/>
      <c r="CX6" s="665"/>
      <c r="CY6" s="666"/>
      <c r="CZ6" s="762">
        <v>0.8</v>
      </c>
      <c r="DA6" s="735"/>
      <c r="DB6" s="735"/>
      <c r="DC6" s="765"/>
      <c r="DD6" s="670" t="s">
        <v>128</v>
      </c>
      <c r="DE6" s="665"/>
      <c r="DF6" s="665"/>
      <c r="DG6" s="665"/>
      <c r="DH6" s="665"/>
      <c r="DI6" s="665"/>
      <c r="DJ6" s="665"/>
      <c r="DK6" s="665"/>
      <c r="DL6" s="665"/>
      <c r="DM6" s="665"/>
      <c r="DN6" s="665"/>
      <c r="DO6" s="665"/>
      <c r="DP6" s="666"/>
      <c r="DQ6" s="670">
        <v>287328</v>
      </c>
      <c r="DR6" s="665"/>
      <c r="DS6" s="665"/>
      <c r="DT6" s="665"/>
      <c r="DU6" s="665"/>
      <c r="DV6" s="665"/>
      <c r="DW6" s="665"/>
      <c r="DX6" s="665"/>
      <c r="DY6" s="665"/>
      <c r="DZ6" s="665"/>
      <c r="EA6" s="665"/>
      <c r="EB6" s="665"/>
      <c r="EC6" s="705"/>
    </row>
    <row r="7" spans="2:143" ht="11.25" customHeight="1" x14ac:dyDescent="0.2">
      <c r="B7" s="661" t="s">
        <v>233</v>
      </c>
      <c r="C7" s="662"/>
      <c r="D7" s="662"/>
      <c r="E7" s="662"/>
      <c r="F7" s="662"/>
      <c r="G7" s="662"/>
      <c r="H7" s="662"/>
      <c r="I7" s="662"/>
      <c r="J7" s="662"/>
      <c r="K7" s="662"/>
      <c r="L7" s="662"/>
      <c r="M7" s="662"/>
      <c r="N7" s="662"/>
      <c r="O7" s="662"/>
      <c r="P7" s="662"/>
      <c r="Q7" s="663"/>
      <c r="R7" s="664">
        <v>12891</v>
      </c>
      <c r="S7" s="665"/>
      <c r="T7" s="665"/>
      <c r="U7" s="665"/>
      <c r="V7" s="665"/>
      <c r="W7" s="665"/>
      <c r="X7" s="665"/>
      <c r="Y7" s="666"/>
      <c r="Z7" s="691">
        <v>0</v>
      </c>
      <c r="AA7" s="691"/>
      <c r="AB7" s="691"/>
      <c r="AC7" s="691"/>
      <c r="AD7" s="692">
        <v>12891</v>
      </c>
      <c r="AE7" s="692"/>
      <c r="AF7" s="692"/>
      <c r="AG7" s="692"/>
      <c r="AH7" s="692"/>
      <c r="AI7" s="692"/>
      <c r="AJ7" s="692"/>
      <c r="AK7" s="692"/>
      <c r="AL7" s="667">
        <v>0.1</v>
      </c>
      <c r="AM7" s="668"/>
      <c r="AN7" s="668"/>
      <c r="AO7" s="693"/>
      <c r="AP7" s="661" t="s">
        <v>234</v>
      </c>
      <c r="AQ7" s="662"/>
      <c r="AR7" s="662"/>
      <c r="AS7" s="662"/>
      <c r="AT7" s="662"/>
      <c r="AU7" s="662"/>
      <c r="AV7" s="662"/>
      <c r="AW7" s="662"/>
      <c r="AX7" s="662"/>
      <c r="AY7" s="662"/>
      <c r="AZ7" s="662"/>
      <c r="BA7" s="662"/>
      <c r="BB7" s="662"/>
      <c r="BC7" s="662"/>
      <c r="BD7" s="662"/>
      <c r="BE7" s="662"/>
      <c r="BF7" s="663"/>
      <c r="BG7" s="664">
        <v>4812699</v>
      </c>
      <c r="BH7" s="665"/>
      <c r="BI7" s="665"/>
      <c r="BJ7" s="665"/>
      <c r="BK7" s="665"/>
      <c r="BL7" s="665"/>
      <c r="BM7" s="665"/>
      <c r="BN7" s="666"/>
      <c r="BO7" s="691">
        <v>49.7</v>
      </c>
      <c r="BP7" s="691"/>
      <c r="BQ7" s="691"/>
      <c r="BR7" s="691"/>
      <c r="BS7" s="692">
        <v>18763</v>
      </c>
      <c r="BT7" s="692"/>
      <c r="BU7" s="692"/>
      <c r="BV7" s="692"/>
      <c r="BW7" s="692"/>
      <c r="BX7" s="692"/>
      <c r="BY7" s="692"/>
      <c r="BZ7" s="692"/>
      <c r="CA7" s="692"/>
      <c r="CB7" s="750"/>
      <c r="CD7" s="706" t="s">
        <v>235</v>
      </c>
      <c r="CE7" s="703"/>
      <c r="CF7" s="703"/>
      <c r="CG7" s="703"/>
      <c r="CH7" s="703"/>
      <c r="CI7" s="703"/>
      <c r="CJ7" s="703"/>
      <c r="CK7" s="703"/>
      <c r="CL7" s="703"/>
      <c r="CM7" s="703"/>
      <c r="CN7" s="703"/>
      <c r="CO7" s="703"/>
      <c r="CP7" s="703"/>
      <c r="CQ7" s="704"/>
      <c r="CR7" s="664">
        <v>5381942</v>
      </c>
      <c r="CS7" s="665"/>
      <c r="CT7" s="665"/>
      <c r="CU7" s="665"/>
      <c r="CV7" s="665"/>
      <c r="CW7" s="665"/>
      <c r="CX7" s="665"/>
      <c r="CY7" s="666"/>
      <c r="CZ7" s="691">
        <v>15.1</v>
      </c>
      <c r="DA7" s="691"/>
      <c r="DB7" s="691"/>
      <c r="DC7" s="691"/>
      <c r="DD7" s="670">
        <v>766150</v>
      </c>
      <c r="DE7" s="665"/>
      <c r="DF7" s="665"/>
      <c r="DG7" s="665"/>
      <c r="DH7" s="665"/>
      <c r="DI7" s="665"/>
      <c r="DJ7" s="665"/>
      <c r="DK7" s="665"/>
      <c r="DL7" s="665"/>
      <c r="DM7" s="665"/>
      <c r="DN7" s="665"/>
      <c r="DO7" s="665"/>
      <c r="DP7" s="666"/>
      <c r="DQ7" s="670">
        <v>4036941</v>
      </c>
      <c r="DR7" s="665"/>
      <c r="DS7" s="665"/>
      <c r="DT7" s="665"/>
      <c r="DU7" s="665"/>
      <c r="DV7" s="665"/>
      <c r="DW7" s="665"/>
      <c r="DX7" s="665"/>
      <c r="DY7" s="665"/>
      <c r="DZ7" s="665"/>
      <c r="EA7" s="665"/>
      <c r="EB7" s="665"/>
      <c r="EC7" s="705"/>
    </row>
    <row r="8" spans="2:143" ht="11.25" customHeight="1" x14ac:dyDescent="0.2">
      <c r="B8" s="661" t="s">
        <v>236</v>
      </c>
      <c r="C8" s="662"/>
      <c r="D8" s="662"/>
      <c r="E8" s="662"/>
      <c r="F8" s="662"/>
      <c r="G8" s="662"/>
      <c r="H8" s="662"/>
      <c r="I8" s="662"/>
      <c r="J8" s="662"/>
      <c r="K8" s="662"/>
      <c r="L8" s="662"/>
      <c r="M8" s="662"/>
      <c r="N8" s="662"/>
      <c r="O8" s="662"/>
      <c r="P8" s="662"/>
      <c r="Q8" s="663"/>
      <c r="R8" s="664">
        <v>92561</v>
      </c>
      <c r="S8" s="665"/>
      <c r="T8" s="665"/>
      <c r="U8" s="665"/>
      <c r="V8" s="665"/>
      <c r="W8" s="665"/>
      <c r="X8" s="665"/>
      <c r="Y8" s="666"/>
      <c r="Z8" s="691">
        <v>0.2</v>
      </c>
      <c r="AA8" s="691"/>
      <c r="AB8" s="691"/>
      <c r="AC8" s="691"/>
      <c r="AD8" s="692">
        <v>92561</v>
      </c>
      <c r="AE8" s="692"/>
      <c r="AF8" s="692"/>
      <c r="AG8" s="692"/>
      <c r="AH8" s="692"/>
      <c r="AI8" s="692"/>
      <c r="AJ8" s="692"/>
      <c r="AK8" s="692"/>
      <c r="AL8" s="667">
        <v>0.6</v>
      </c>
      <c r="AM8" s="668"/>
      <c r="AN8" s="668"/>
      <c r="AO8" s="693"/>
      <c r="AP8" s="661" t="s">
        <v>237</v>
      </c>
      <c r="AQ8" s="662"/>
      <c r="AR8" s="662"/>
      <c r="AS8" s="662"/>
      <c r="AT8" s="662"/>
      <c r="AU8" s="662"/>
      <c r="AV8" s="662"/>
      <c r="AW8" s="662"/>
      <c r="AX8" s="662"/>
      <c r="AY8" s="662"/>
      <c r="AZ8" s="662"/>
      <c r="BA8" s="662"/>
      <c r="BB8" s="662"/>
      <c r="BC8" s="662"/>
      <c r="BD8" s="662"/>
      <c r="BE8" s="662"/>
      <c r="BF8" s="663"/>
      <c r="BG8" s="664">
        <v>129939</v>
      </c>
      <c r="BH8" s="665"/>
      <c r="BI8" s="665"/>
      <c r="BJ8" s="665"/>
      <c r="BK8" s="665"/>
      <c r="BL8" s="665"/>
      <c r="BM8" s="665"/>
      <c r="BN8" s="666"/>
      <c r="BO8" s="691">
        <v>1.3</v>
      </c>
      <c r="BP8" s="691"/>
      <c r="BQ8" s="691"/>
      <c r="BR8" s="691"/>
      <c r="BS8" s="692" t="s">
        <v>128</v>
      </c>
      <c r="BT8" s="692"/>
      <c r="BU8" s="692"/>
      <c r="BV8" s="692"/>
      <c r="BW8" s="692"/>
      <c r="BX8" s="692"/>
      <c r="BY8" s="692"/>
      <c r="BZ8" s="692"/>
      <c r="CA8" s="692"/>
      <c r="CB8" s="750"/>
      <c r="CD8" s="706" t="s">
        <v>238</v>
      </c>
      <c r="CE8" s="703"/>
      <c r="CF8" s="703"/>
      <c r="CG8" s="703"/>
      <c r="CH8" s="703"/>
      <c r="CI8" s="703"/>
      <c r="CJ8" s="703"/>
      <c r="CK8" s="703"/>
      <c r="CL8" s="703"/>
      <c r="CM8" s="703"/>
      <c r="CN8" s="703"/>
      <c r="CO8" s="703"/>
      <c r="CP8" s="703"/>
      <c r="CQ8" s="704"/>
      <c r="CR8" s="664">
        <v>19039097</v>
      </c>
      <c r="CS8" s="665"/>
      <c r="CT8" s="665"/>
      <c r="CU8" s="665"/>
      <c r="CV8" s="665"/>
      <c r="CW8" s="665"/>
      <c r="CX8" s="665"/>
      <c r="CY8" s="666"/>
      <c r="CZ8" s="691">
        <v>53.3</v>
      </c>
      <c r="DA8" s="691"/>
      <c r="DB8" s="691"/>
      <c r="DC8" s="691"/>
      <c r="DD8" s="670">
        <v>330241</v>
      </c>
      <c r="DE8" s="665"/>
      <c r="DF8" s="665"/>
      <c r="DG8" s="665"/>
      <c r="DH8" s="665"/>
      <c r="DI8" s="665"/>
      <c r="DJ8" s="665"/>
      <c r="DK8" s="665"/>
      <c r="DL8" s="665"/>
      <c r="DM8" s="665"/>
      <c r="DN8" s="665"/>
      <c r="DO8" s="665"/>
      <c r="DP8" s="666"/>
      <c r="DQ8" s="670">
        <v>7597264</v>
      </c>
      <c r="DR8" s="665"/>
      <c r="DS8" s="665"/>
      <c r="DT8" s="665"/>
      <c r="DU8" s="665"/>
      <c r="DV8" s="665"/>
      <c r="DW8" s="665"/>
      <c r="DX8" s="665"/>
      <c r="DY8" s="665"/>
      <c r="DZ8" s="665"/>
      <c r="EA8" s="665"/>
      <c r="EB8" s="665"/>
      <c r="EC8" s="705"/>
    </row>
    <row r="9" spans="2:143" ht="11.25" customHeight="1" x14ac:dyDescent="0.2">
      <c r="B9" s="661" t="s">
        <v>239</v>
      </c>
      <c r="C9" s="662"/>
      <c r="D9" s="662"/>
      <c r="E9" s="662"/>
      <c r="F9" s="662"/>
      <c r="G9" s="662"/>
      <c r="H9" s="662"/>
      <c r="I9" s="662"/>
      <c r="J9" s="662"/>
      <c r="K9" s="662"/>
      <c r="L9" s="662"/>
      <c r="M9" s="662"/>
      <c r="N9" s="662"/>
      <c r="O9" s="662"/>
      <c r="P9" s="662"/>
      <c r="Q9" s="663"/>
      <c r="R9" s="664">
        <v>113107</v>
      </c>
      <c r="S9" s="665"/>
      <c r="T9" s="665"/>
      <c r="U9" s="665"/>
      <c r="V9" s="665"/>
      <c r="W9" s="665"/>
      <c r="X9" s="665"/>
      <c r="Y9" s="666"/>
      <c r="Z9" s="691">
        <v>0.3</v>
      </c>
      <c r="AA9" s="691"/>
      <c r="AB9" s="691"/>
      <c r="AC9" s="691"/>
      <c r="AD9" s="692">
        <v>113107</v>
      </c>
      <c r="AE9" s="692"/>
      <c r="AF9" s="692"/>
      <c r="AG9" s="692"/>
      <c r="AH9" s="692"/>
      <c r="AI9" s="692"/>
      <c r="AJ9" s="692"/>
      <c r="AK9" s="692"/>
      <c r="AL9" s="667">
        <v>0.7</v>
      </c>
      <c r="AM9" s="668"/>
      <c r="AN9" s="668"/>
      <c r="AO9" s="693"/>
      <c r="AP9" s="661" t="s">
        <v>240</v>
      </c>
      <c r="AQ9" s="662"/>
      <c r="AR9" s="662"/>
      <c r="AS9" s="662"/>
      <c r="AT9" s="662"/>
      <c r="AU9" s="662"/>
      <c r="AV9" s="662"/>
      <c r="AW9" s="662"/>
      <c r="AX9" s="662"/>
      <c r="AY9" s="662"/>
      <c r="AZ9" s="662"/>
      <c r="BA9" s="662"/>
      <c r="BB9" s="662"/>
      <c r="BC9" s="662"/>
      <c r="BD9" s="662"/>
      <c r="BE9" s="662"/>
      <c r="BF9" s="663"/>
      <c r="BG9" s="664">
        <v>4438872</v>
      </c>
      <c r="BH9" s="665"/>
      <c r="BI9" s="665"/>
      <c r="BJ9" s="665"/>
      <c r="BK9" s="665"/>
      <c r="BL9" s="665"/>
      <c r="BM9" s="665"/>
      <c r="BN9" s="666"/>
      <c r="BO9" s="691">
        <v>45.8</v>
      </c>
      <c r="BP9" s="691"/>
      <c r="BQ9" s="691"/>
      <c r="BR9" s="691"/>
      <c r="BS9" s="692" t="s">
        <v>128</v>
      </c>
      <c r="BT9" s="692"/>
      <c r="BU9" s="692"/>
      <c r="BV9" s="692"/>
      <c r="BW9" s="692"/>
      <c r="BX9" s="692"/>
      <c r="BY9" s="692"/>
      <c r="BZ9" s="692"/>
      <c r="CA9" s="692"/>
      <c r="CB9" s="750"/>
      <c r="CD9" s="706" t="s">
        <v>241</v>
      </c>
      <c r="CE9" s="703"/>
      <c r="CF9" s="703"/>
      <c r="CG9" s="703"/>
      <c r="CH9" s="703"/>
      <c r="CI9" s="703"/>
      <c r="CJ9" s="703"/>
      <c r="CK9" s="703"/>
      <c r="CL9" s="703"/>
      <c r="CM9" s="703"/>
      <c r="CN9" s="703"/>
      <c r="CO9" s="703"/>
      <c r="CP9" s="703"/>
      <c r="CQ9" s="704"/>
      <c r="CR9" s="664">
        <v>2848239</v>
      </c>
      <c r="CS9" s="665"/>
      <c r="CT9" s="665"/>
      <c r="CU9" s="665"/>
      <c r="CV9" s="665"/>
      <c r="CW9" s="665"/>
      <c r="CX9" s="665"/>
      <c r="CY9" s="666"/>
      <c r="CZ9" s="691">
        <v>8</v>
      </c>
      <c r="DA9" s="691"/>
      <c r="DB9" s="691"/>
      <c r="DC9" s="691"/>
      <c r="DD9" s="670">
        <v>24288</v>
      </c>
      <c r="DE9" s="665"/>
      <c r="DF9" s="665"/>
      <c r="DG9" s="665"/>
      <c r="DH9" s="665"/>
      <c r="DI9" s="665"/>
      <c r="DJ9" s="665"/>
      <c r="DK9" s="665"/>
      <c r="DL9" s="665"/>
      <c r="DM9" s="665"/>
      <c r="DN9" s="665"/>
      <c r="DO9" s="665"/>
      <c r="DP9" s="666"/>
      <c r="DQ9" s="670">
        <v>1477326</v>
      </c>
      <c r="DR9" s="665"/>
      <c r="DS9" s="665"/>
      <c r="DT9" s="665"/>
      <c r="DU9" s="665"/>
      <c r="DV9" s="665"/>
      <c r="DW9" s="665"/>
      <c r="DX9" s="665"/>
      <c r="DY9" s="665"/>
      <c r="DZ9" s="665"/>
      <c r="EA9" s="665"/>
      <c r="EB9" s="665"/>
      <c r="EC9" s="705"/>
    </row>
    <row r="10" spans="2:143" ht="11.25" customHeight="1" x14ac:dyDescent="0.2">
      <c r="B10" s="661" t="s">
        <v>242</v>
      </c>
      <c r="C10" s="662"/>
      <c r="D10" s="662"/>
      <c r="E10" s="662"/>
      <c r="F10" s="662"/>
      <c r="G10" s="662"/>
      <c r="H10" s="662"/>
      <c r="I10" s="662"/>
      <c r="J10" s="662"/>
      <c r="K10" s="662"/>
      <c r="L10" s="662"/>
      <c r="M10" s="662"/>
      <c r="N10" s="662"/>
      <c r="O10" s="662"/>
      <c r="P10" s="662"/>
      <c r="Q10" s="663"/>
      <c r="R10" s="664" t="s">
        <v>128</v>
      </c>
      <c r="S10" s="665"/>
      <c r="T10" s="665"/>
      <c r="U10" s="665"/>
      <c r="V10" s="665"/>
      <c r="W10" s="665"/>
      <c r="X10" s="665"/>
      <c r="Y10" s="666"/>
      <c r="Z10" s="691" t="s">
        <v>128</v>
      </c>
      <c r="AA10" s="691"/>
      <c r="AB10" s="691"/>
      <c r="AC10" s="691"/>
      <c r="AD10" s="692" t="s">
        <v>128</v>
      </c>
      <c r="AE10" s="692"/>
      <c r="AF10" s="692"/>
      <c r="AG10" s="692"/>
      <c r="AH10" s="692"/>
      <c r="AI10" s="692"/>
      <c r="AJ10" s="692"/>
      <c r="AK10" s="692"/>
      <c r="AL10" s="667" t="s">
        <v>128</v>
      </c>
      <c r="AM10" s="668"/>
      <c r="AN10" s="668"/>
      <c r="AO10" s="693"/>
      <c r="AP10" s="661" t="s">
        <v>243</v>
      </c>
      <c r="AQ10" s="662"/>
      <c r="AR10" s="662"/>
      <c r="AS10" s="662"/>
      <c r="AT10" s="662"/>
      <c r="AU10" s="662"/>
      <c r="AV10" s="662"/>
      <c r="AW10" s="662"/>
      <c r="AX10" s="662"/>
      <c r="AY10" s="662"/>
      <c r="AZ10" s="662"/>
      <c r="BA10" s="662"/>
      <c r="BB10" s="662"/>
      <c r="BC10" s="662"/>
      <c r="BD10" s="662"/>
      <c r="BE10" s="662"/>
      <c r="BF10" s="663"/>
      <c r="BG10" s="664">
        <v>116824</v>
      </c>
      <c r="BH10" s="665"/>
      <c r="BI10" s="665"/>
      <c r="BJ10" s="665"/>
      <c r="BK10" s="665"/>
      <c r="BL10" s="665"/>
      <c r="BM10" s="665"/>
      <c r="BN10" s="666"/>
      <c r="BO10" s="691">
        <v>1.2</v>
      </c>
      <c r="BP10" s="691"/>
      <c r="BQ10" s="691"/>
      <c r="BR10" s="691"/>
      <c r="BS10" s="692" t="s">
        <v>128</v>
      </c>
      <c r="BT10" s="692"/>
      <c r="BU10" s="692"/>
      <c r="BV10" s="692"/>
      <c r="BW10" s="692"/>
      <c r="BX10" s="692"/>
      <c r="BY10" s="692"/>
      <c r="BZ10" s="692"/>
      <c r="CA10" s="692"/>
      <c r="CB10" s="750"/>
      <c r="CD10" s="706" t="s">
        <v>244</v>
      </c>
      <c r="CE10" s="703"/>
      <c r="CF10" s="703"/>
      <c r="CG10" s="703"/>
      <c r="CH10" s="703"/>
      <c r="CI10" s="703"/>
      <c r="CJ10" s="703"/>
      <c r="CK10" s="703"/>
      <c r="CL10" s="703"/>
      <c r="CM10" s="703"/>
      <c r="CN10" s="703"/>
      <c r="CO10" s="703"/>
      <c r="CP10" s="703"/>
      <c r="CQ10" s="704"/>
      <c r="CR10" s="664">
        <v>119477</v>
      </c>
      <c r="CS10" s="665"/>
      <c r="CT10" s="665"/>
      <c r="CU10" s="665"/>
      <c r="CV10" s="665"/>
      <c r="CW10" s="665"/>
      <c r="CX10" s="665"/>
      <c r="CY10" s="666"/>
      <c r="CZ10" s="691">
        <v>0.3</v>
      </c>
      <c r="DA10" s="691"/>
      <c r="DB10" s="691"/>
      <c r="DC10" s="691"/>
      <c r="DD10" s="670" t="s">
        <v>128</v>
      </c>
      <c r="DE10" s="665"/>
      <c r="DF10" s="665"/>
      <c r="DG10" s="665"/>
      <c r="DH10" s="665"/>
      <c r="DI10" s="665"/>
      <c r="DJ10" s="665"/>
      <c r="DK10" s="665"/>
      <c r="DL10" s="665"/>
      <c r="DM10" s="665"/>
      <c r="DN10" s="665"/>
      <c r="DO10" s="665"/>
      <c r="DP10" s="666"/>
      <c r="DQ10" s="670">
        <v>95131</v>
      </c>
      <c r="DR10" s="665"/>
      <c r="DS10" s="665"/>
      <c r="DT10" s="665"/>
      <c r="DU10" s="665"/>
      <c r="DV10" s="665"/>
      <c r="DW10" s="665"/>
      <c r="DX10" s="665"/>
      <c r="DY10" s="665"/>
      <c r="DZ10" s="665"/>
      <c r="EA10" s="665"/>
      <c r="EB10" s="665"/>
      <c r="EC10" s="705"/>
    </row>
    <row r="11" spans="2:143" ht="11.25" customHeight="1" x14ac:dyDescent="0.2">
      <c r="B11" s="661" t="s">
        <v>245</v>
      </c>
      <c r="C11" s="662"/>
      <c r="D11" s="662"/>
      <c r="E11" s="662"/>
      <c r="F11" s="662"/>
      <c r="G11" s="662"/>
      <c r="H11" s="662"/>
      <c r="I11" s="662"/>
      <c r="J11" s="662"/>
      <c r="K11" s="662"/>
      <c r="L11" s="662"/>
      <c r="M11" s="662"/>
      <c r="N11" s="662"/>
      <c r="O11" s="662"/>
      <c r="P11" s="662"/>
      <c r="Q11" s="663"/>
      <c r="R11" s="664">
        <v>1670144</v>
      </c>
      <c r="S11" s="665"/>
      <c r="T11" s="665"/>
      <c r="U11" s="665"/>
      <c r="V11" s="665"/>
      <c r="W11" s="665"/>
      <c r="X11" s="665"/>
      <c r="Y11" s="666"/>
      <c r="Z11" s="667">
        <v>4.4000000000000004</v>
      </c>
      <c r="AA11" s="668"/>
      <c r="AB11" s="668"/>
      <c r="AC11" s="669"/>
      <c r="AD11" s="670">
        <v>1670144</v>
      </c>
      <c r="AE11" s="665"/>
      <c r="AF11" s="665"/>
      <c r="AG11" s="665"/>
      <c r="AH11" s="665"/>
      <c r="AI11" s="665"/>
      <c r="AJ11" s="665"/>
      <c r="AK11" s="666"/>
      <c r="AL11" s="667">
        <v>10.5</v>
      </c>
      <c r="AM11" s="668"/>
      <c r="AN11" s="668"/>
      <c r="AO11" s="693"/>
      <c r="AP11" s="661" t="s">
        <v>246</v>
      </c>
      <c r="AQ11" s="662"/>
      <c r="AR11" s="662"/>
      <c r="AS11" s="662"/>
      <c r="AT11" s="662"/>
      <c r="AU11" s="662"/>
      <c r="AV11" s="662"/>
      <c r="AW11" s="662"/>
      <c r="AX11" s="662"/>
      <c r="AY11" s="662"/>
      <c r="AZ11" s="662"/>
      <c r="BA11" s="662"/>
      <c r="BB11" s="662"/>
      <c r="BC11" s="662"/>
      <c r="BD11" s="662"/>
      <c r="BE11" s="662"/>
      <c r="BF11" s="663"/>
      <c r="BG11" s="664">
        <v>127064</v>
      </c>
      <c r="BH11" s="665"/>
      <c r="BI11" s="665"/>
      <c r="BJ11" s="665"/>
      <c r="BK11" s="665"/>
      <c r="BL11" s="665"/>
      <c r="BM11" s="665"/>
      <c r="BN11" s="666"/>
      <c r="BO11" s="691">
        <v>1.3</v>
      </c>
      <c r="BP11" s="691"/>
      <c r="BQ11" s="691"/>
      <c r="BR11" s="691"/>
      <c r="BS11" s="692">
        <v>18763</v>
      </c>
      <c r="BT11" s="692"/>
      <c r="BU11" s="692"/>
      <c r="BV11" s="692"/>
      <c r="BW11" s="692"/>
      <c r="BX11" s="692"/>
      <c r="BY11" s="692"/>
      <c r="BZ11" s="692"/>
      <c r="CA11" s="692"/>
      <c r="CB11" s="750"/>
      <c r="CD11" s="706" t="s">
        <v>247</v>
      </c>
      <c r="CE11" s="703"/>
      <c r="CF11" s="703"/>
      <c r="CG11" s="703"/>
      <c r="CH11" s="703"/>
      <c r="CI11" s="703"/>
      <c r="CJ11" s="703"/>
      <c r="CK11" s="703"/>
      <c r="CL11" s="703"/>
      <c r="CM11" s="703"/>
      <c r="CN11" s="703"/>
      <c r="CO11" s="703"/>
      <c r="CP11" s="703"/>
      <c r="CQ11" s="704"/>
      <c r="CR11" s="664">
        <v>111553</v>
      </c>
      <c r="CS11" s="665"/>
      <c r="CT11" s="665"/>
      <c r="CU11" s="665"/>
      <c r="CV11" s="665"/>
      <c r="CW11" s="665"/>
      <c r="CX11" s="665"/>
      <c r="CY11" s="666"/>
      <c r="CZ11" s="691">
        <v>0.3</v>
      </c>
      <c r="DA11" s="691"/>
      <c r="DB11" s="691"/>
      <c r="DC11" s="691"/>
      <c r="DD11" s="670">
        <v>49991</v>
      </c>
      <c r="DE11" s="665"/>
      <c r="DF11" s="665"/>
      <c r="DG11" s="665"/>
      <c r="DH11" s="665"/>
      <c r="DI11" s="665"/>
      <c r="DJ11" s="665"/>
      <c r="DK11" s="665"/>
      <c r="DL11" s="665"/>
      <c r="DM11" s="665"/>
      <c r="DN11" s="665"/>
      <c r="DO11" s="665"/>
      <c r="DP11" s="666"/>
      <c r="DQ11" s="670">
        <v>67613</v>
      </c>
      <c r="DR11" s="665"/>
      <c r="DS11" s="665"/>
      <c r="DT11" s="665"/>
      <c r="DU11" s="665"/>
      <c r="DV11" s="665"/>
      <c r="DW11" s="665"/>
      <c r="DX11" s="665"/>
      <c r="DY11" s="665"/>
      <c r="DZ11" s="665"/>
      <c r="EA11" s="665"/>
      <c r="EB11" s="665"/>
      <c r="EC11" s="705"/>
    </row>
    <row r="12" spans="2:143" ht="11.25" customHeight="1" x14ac:dyDescent="0.2">
      <c r="B12" s="661" t="s">
        <v>248</v>
      </c>
      <c r="C12" s="662"/>
      <c r="D12" s="662"/>
      <c r="E12" s="662"/>
      <c r="F12" s="662"/>
      <c r="G12" s="662"/>
      <c r="H12" s="662"/>
      <c r="I12" s="662"/>
      <c r="J12" s="662"/>
      <c r="K12" s="662"/>
      <c r="L12" s="662"/>
      <c r="M12" s="662"/>
      <c r="N12" s="662"/>
      <c r="O12" s="662"/>
      <c r="P12" s="662"/>
      <c r="Q12" s="663"/>
      <c r="R12" s="664" t="s">
        <v>128</v>
      </c>
      <c r="S12" s="665"/>
      <c r="T12" s="665"/>
      <c r="U12" s="665"/>
      <c r="V12" s="665"/>
      <c r="W12" s="665"/>
      <c r="X12" s="665"/>
      <c r="Y12" s="666"/>
      <c r="Z12" s="691" t="s">
        <v>128</v>
      </c>
      <c r="AA12" s="691"/>
      <c r="AB12" s="691"/>
      <c r="AC12" s="691"/>
      <c r="AD12" s="692" t="s">
        <v>128</v>
      </c>
      <c r="AE12" s="692"/>
      <c r="AF12" s="692"/>
      <c r="AG12" s="692"/>
      <c r="AH12" s="692"/>
      <c r="AI12" s="692"/>
      <c r="AJ12" s="692"/>
      <c r="AK12" s="692"/>
      <c r="AL12" s="667" t="s">
        <v>128</v>
      </c>
      <c r="AM12" s="668"/>
      <c r="AN12" s="668"/>
      <c r="AO12" s="693"/>
      <c r="AP12" s="661" t="s">
        <v>249</v>
      </c>
      <c r="AQ12" s="662"/>
      <c r="AR12" s="662"/>
      <c r="AS12" s="662"/>
      <c r="AT12" s="662"/>
      <c r="AU12" s="662"/>
      <c r="AV12" s="662"/>
      <c r="AW12" s="662"/>
      <c r="AX12" s="662"/>
      <c r="AY12" s="662"/>
      <c r="AZ12" s="662"/>
      <c r="BA12" s="662"/>
      <c r="BB12" s="662"/>
      <c r="BC12" s="662"/>
      <c r="BD12" s="662"/>
      <c r="BE12" s="662"/>
      <c r="BF12" s="663"/>
      <c r="BG12" s="664">
        <v>3674805</v>
      </c>
      <c r="BH12" s="665"/>
      <c r="BI12" s="665"/>
      <c r="BJ12" s="665"/>
      <c r="BK12" s="665"/>
      <c r="BL12" s="665"/>
      <c r="BM12" s="665"/>
      <c r="BN12" s="666"/>
      <c r="BO12" s="691">
        <v>37.9</v>
      </c>
      <c r="BP12" s="691"/>
      <c r="BQ12" s="691"/>
      <c r="BR12" s="691"/>
      <c r="BS12" s="692" t="s">
        <v>128</v>
      </c>
      <c r="BT12" s="692"/>
      <c r="BU12" s="692"/>
      <c r="BV12" s="692"/>
      <c r="BW12" s="692"/>
      <c r="BX12" s="692"/>
      <c r="BY12" s="692"/>
      <c r="BZ12" s="692"/>
      <c r="CA12" s="692"/>
      <c r="CB12" s="750"/>
      <c r="CD12" s="706" t="s">
        <v>250</v>
      </c>
      <c r="CE12" s="703"/>
      <c r="CF12" s="703"/>
      <c r="CG12" s="703"/>
      <c r="CH12" s="703"/>
      <c r="CI12" s="703"/>
      <c r="CJ12" s="703"/>
      <c r="CK12" s="703"/>
      <c r="CL12" s="703"/>
      <c r="CM12" s="703"/>
      <c r="CN12" s="703"/>
      <c r="CO12" s="703"/>
      <c r="CP12" s="703"/>
      <c r="CQ12" s="704"/>
      <c r="CR12" s="664">
        <v>345746</v>
      </c>
      <c r="CS12" s="665"/>
      <c r="CT12" s="665"/>
      <c r="CU12" s="665"/>
      <c r="CV12" s="665"/>
      <c r="CW12" s="665"/>
      <c r="CX12" s="665"/>
      <c r="CY12" s="666"/>
      <c r="CZ12" s="691">
        <v>1</v>
      </c>
      <c r="DA12" s="691"/>
      <c r="DB12" s="691"/>
      <c r="DC12" s="691"/>
      <c r="DD12" s="670">
        <v>3427</v>
      </c>
      <c r="DE12" s="665"/>
      <c r="DF12" s="665"/>
      <c r="DG12" s="665"/>
      <c r="DH12" s="665"/>
      <c r="DI12" s="665"/>
      <c r="DJ12" s="665"/>
      <c r="DK12" s="665"/>
      <c r="DL12" s="665"/>
      <c r="DM12" s="665"/>
      <c r="DN12" s="665"/>
      <c r="DO12" s="665"/>
      <c r="DP12" s="666"/>
      <c r="DQ12" s="670">
        <v>275975</v>
      </c>
      <c r="DR12" s="665"/>
      <c r="DS12" s="665"/>
      <c r="DT12" s="665"/>
      <c r="DU12" s="665"/>
      <c r="DV12" s="665"/>
      <c r="DW12" s="665"/>
      <c r="DX12" s="665"/>
      <c r="DY12" s="665"/>
      <c r="DZ12" s="665"/>
      <c r="EA12" s="665"/>
      <c r="EB12" s="665"/>
      <c r="EC12" s="705"/>
    </row>
    <row r="13" spans="2:143" ht="11.25" customHeight="1" x14ac:dyDescent="0.2">
      <c r="B13" s="661" t="s">
        <v>251</v>
      </c>
      <c r="C13" s="662"/>
      <c r="D13" s="662"/>
      <c r="E13" s="662"/>
      <c r="F13" s="662"/>
      <c r="G13" s="662"/>
      <c r="H13" s="662"/>
      <c r="I13" s="662"/>
      <c r="J13" s="662"/>
      <c r="K13" s="662"/>
      <c r="L13" s="662"/>
      <c r="M13" s="662"/>
      <c r="N13" s="662"/>
      <c r="O13" s="662"/>
      <c r="P13" s="662"/>
      <c r="Q13" s="663"/>
      <c r="R13" s="664" t="s">
        <v>128</v>
      </c>
      <c r="S13" s="665"/>
      <c r="T13" s="665"/>
      <c r="U13" s="665"/>
      <c r="V13" s="665"/>
      <c r="W13" s="665"/>
      <c r="X13" s="665"/>
      <c r="Y13" s="666"/>
      <c r="Z13" s="691" t="s">
        <v>128</v>
      </c>
      <c r="AA13" s="691"/>
      <c r="AB13" s="691"/>
      <c r="AC13" s="691"/>
      <c r="AD13" s="692" t="s">
        <v>128</v>
      </c>
      <c r="AE13" s="692"/>
      <c r="AF13" s="692"/>
      <c r="AG13" s="692"/>
      <c r="AH13" s="692"/>
      <c r="AI13" s="692"/>
      <c r="AJ13" s="692"/>
      <c r="AK13" s="692"/>
      <c r="AL13" s="667" t="s">
        <v>128</v>
      </c>
      <c r="AM13" s="668"/>
      <c r="AN13" s="668"/>
      <c r="AO13" s="693"/>
      <c r="AP13" s="661" t="s">
        <v>252</v>
      </c>
      <c r="AQ13" s="662"/>
      <c r="AR13" s="662"/>
      <c r="AS13" s="662"/>
      <c r="AT13" s="662"/>
      <c r="AU13" s="662"/>
      <c r="AV13" s="662"/>
      <c r="AW13" s="662"/>
      <c r="AX13" s="662"/>
      <c r="AY13" s="662"/>
      <c r="AZ13" s="662"/>
      <c r="BA13" s="662"/>
      <c r="BB13" s="662"/>
      <c r="BC13" s="662"/>
      <c r="BD13" s="662"/>
      <c r="BE13" s="662"/>
      <c r="BF13" s="663"/>
      <c r="BG13" s="664">
        <v>3430204</v>
      </c>
      <c r="BH13" s="665"/>
      <c r="BI13" s="665"/>
      <c r="BJ13" s="665"/>
      <c r="BK13" s="665"/>
      <c r="BL13" s="665"/>
      <c r="BM13" s="665"/>
      <c r="BN13" s="666"/>
      <c r="BO13" s="691">
        <v>35.4</v>
      </c>
      <c r="BP13" s="691"/>
      <c r="BQ13" s="691"/>
      <c r="BR13" s="691"/>
      <c r="BS13" s="692" t="s">
        <v>128</v>
      </c>
      <c r="BT13" s="692"/>
      <c r="BU13" s="692"/>
      <c r="BV13" s="692"/>
      <c r="BW13" s="692"/>
      <c r="BX13" s="692"/>
      <c r="BY13" s="692"/>
      <c r="BZ13" s="692"/>
      <c r="CA13" s="692"/>
      <c r="CB13" s="750"/>
      <c r="CD13" s="706" t="s">
        <v>253</v>
      </c>
      <c r="CE13" s="703"/>
      <c r="CF13" s="703"/>
      <c r="CG13" s="703"/>
      <c r="CH13" s="703"/>
      <c r="CI13" s="703"/>
      <c r="CJ13" s="703"/>
      <c r="CK13" s="703"/>
      <c r="CL13" s="703"/>
      <c r="CM13" s="703"/>
      <c r="CN13" s="703"/>
      <c r="CO13" s="703"/>
      <c r="CP13" s="703"/>
      <c r="CQ13" s="704"/>
      <c r="CR13" s="664">
        <v>1190223</v>
      </c>
      <c r="CS13" s="665"/>
      <c r="CT13" s="665"/>
      <c r="CU13" s="665"/>
      <c r="CV13" s="665"/>
      <c r="CW13" s="665"/>
      <c r="CX13" s="665"/>
      <c r="CY13" s="666"/>
      <c r="CZ13" s="691">
        <v>3.3</v>
      </c>
      <c r="DA13" s="691"/>
      <c r="DB13" s="691"/>
      <c r="DC13" s="691"/>
      <c r="DD13" s="670">
        <v>703008</v>
      </c>
      <c r="DE13" s="665"/>
      <c r="DF13" s="665"/>
      <c r="DG13" s="665"/>
      <c r="DH13" s="665"/>
      <c r="DI13" s="665"/>
      <c r="DJ13" s="665"/>
      <c r="DK13" s="665"/>
      <c r="DL13" s="665"/>
      <c r="DM13" s="665"/>
      <c r="DN13" s="665"/>
      <c r="DO13" s="665"/>
      <c r="DP13" s="666"/>
      <c r="DQ13" s="670">
        <v>485318</v>
      </c>
      <c r="DR13" s="665"/>
      <c r="DS13" s="665"/>
      <c r="DT13" s="665"/>
      <c r="DU13" s="665"/>
      <c r="DV13" s="665"/>
      <c r="DW13" s="665"/>
      <c r="DX13" s="665"/>
      <c r="DY13" s="665"/>
      <c r="DZ13" s="665"/>
      <c r="EA13" s="665"/>
      <c r="EB13" s="665"/>
      <c r="EC13" s="705"/>
    </row>
    <row r="14" spans="2:143" ht="11.25" customHeight="1" x14ac:dyDescent="0.2">
      <c r="B14" s="661" t="s">
        <v>254</v>
      </c>
      <c r="C14" s="662"/>
      <c r="D14" s="662"/>
      <c r="E14" s="662"/>
      <c r="F14" s="662"/>
      <c r="G14" s="662"/>
      <c r="H14" s="662"/>
      <c r="I14" s="662"/>
      <c r="J14" s="662"/>
      <c r="K14" s="662"/>
      <c r="L14" s="662"/>
      <c r="M14" s="662"/>
      <c r="N14" s="662"/>
      <c r="O14" s="662"/>
      <c r="P14" s="662"/>
      <c r="Q14" s="663"/>
      <c r="R14" s="664" t="s">
        <v>128</v>
      </c>
      <c r="S14" s="665"/>
      <c r="T14" s="665"/>
      <c r="U14" s="665"/>
      <c r="V14" s="665"/>
      <c r="W14" s="665"/>
      <c r="X14" s="665"/>
      <c r="Y14" s="666"/>
      <c r="Z14" s="691" t="s">
        <v>128</v>
      </c>
      <c r="AA14" s="691"/>
      <c r="AB14" s="691"/>
      <c r="AC14" s="691"/>
      <c r="AD14" s="692" t="s">
        <v>128</v>
      </c>
      <c r="AE14" s="692"/>
      <c r="AF14" s="692"/>
      <c r="AG14" s="692"/>
      <c r="AH14" s="692"/>
      <c r="AI14" s="692"/>
      <c r="AJ14" s="692"/>
      <c r="AK14" s="692"/>
      <c r="AL14" s="667" t="s">
        <v>128</v>
      </c>
      <c r="AM14" s="668"/>
      <c r="AN14" s="668"/>
      <c r="AO14" s="693"/>
      <c r="AP14" s="661" t="s">
        <v>255</v>
      </c>
      <c r="AQ14" s="662"/>
      <c r="AR14" s="662"/>
      <c r="AS14" s="662"/>
      <c r="AT14" s="662"/>
      <c r="AU14" s="662"/>
      <c r="AV14" s="662"/>
      <c r="AW14" s="662"/>
      <c r="AX14" s="662"/>
      <c r="AY14" s="662"/>
      <c r="AZ14" s="662"/>
      <c r="BA14" s="662"/>
      <c r="BB14" s="662"/>
      <c r="BC14" s="662"/>
      <c r="BD14" s="662"/>
      <c r="BE14" s="662"/>
      <c r="BF14" s="663"/>
      <c r="BG14" s="664">
        <v>81007</v>
      </c>
      <c r="BH14" s="665"/>
      <c r="BI14" s="665"/>
      <c r="BJ14" s="665"/>
      <c r="BK14" s="665"/>
      <c r="BL14" s="665"/>
      <c r="BM14" s="665"/>
      <c r="BN14" s="666"/>
      <c r="BO14" s="691">
        <v>0.8</v>
      </c>
      <c r="BP14" s="691"/>
      <c r="BQ14" s="691"/>
      <c r="BR14" s="691"/>
      <c r="BS14" s="692" t="s">
        <v>128</v>
      </c>
      <c r="BT14" s="692"/>
      <c r="BU14" s="692"/>
      <c r="BV14" s="692"/>
      <c r="BW14" s="692"/>
      <c r="BX14" s="692"/>
      <c r="BY14" s="692"/>
      <c r="BZ14" s="692"/>
      <c r="CA14" s="692"/>
      <c r="CB14" s="750"/>
      <c r="CD14" s="706" t="s">
        <v>256</v>
      </c>
      <c r="CE14" s="703"/>
      <c r="CF14" s="703"/>
      <c r="CG14" s="703"/>
      <c r="CH14" s="703"/>
      <c r="CI14" s="703"/>
      <c r="CJ14" s="703"/>
      <c r="CK14" s="703"/>
      <c r="CL14" s="703"/>
      <c r="CM14" s="703"/>
      <c r="CN14" s="703"/>
      <c r="CO14" s="703"/>
      <c r="CP14" s="703"/>
      <c r="CQ14" s="704"/>
      <c r="CR14" s="664">
        <v>1146593</v>
      </c>
      <c r="CS14" s="665"/>
      <c r="CT14" s="665"/>
      <c r="CU14" s="665"/>
      <c r="CV14" s="665"/>
      <c r="CW14" s="665"/>
      <c r="CX14" s="665"/>
      <c r="CY14" s="666"/>
      <c r="CZ14" s="691">
        <v>3.2</v>
      </c>
      <c r="DA14" s="691"/>
      <c r="DB14" s="691"/>
      <c r="DC14" s="691"/>
      <c r="DD14" s="670">
        <v>96473</v>
      </c>
      <c r="DE14" s="665"/>
      <c r="DF14" s="665"/>
      <c r="DG14" s="665"/>
      <c r="DH14" s="665"/>
      <c r="DI14" s="665"/>
      <c r="DJ14" s="665"/>
      <c r="DK14" s="665"/>
      <c r="DL14" s="665"/>
      <c r="DM14" s="665"/>
      <c r="DN14" s="665"/>
      <c r="DO14" s="665"/>
      <c r="DP14" s="666"/>
      <c r="DQ14" s="670">
        <v>571929</v>
      </c>
      <c r="DR14" s="665"/>
      <c r="DS14" s="665"/>
      <c r="DT14" s="665"/>
      <c r="DU14" s="665"/>
      <c r="DV14" s="665"/>
      <c r="DW14" s="665"/>
      <c r="DX14" s="665"/>
      <c r="DY14" s="665"/>
      <c r="DZ14" s="665"/>
      <c r="EA14" s="665"/>
      <c r="EB14" s="665"/>
      <c r="EC14" s="705"/>
    </row>
    <row r="15" spans="2:143" ht="11.25" customHeight="1" x14ac:dyDescent="0.2">
      <c r="B15" s="661" t="s">
        <v>257</v>
      </c>
      <c r="C15" s="662"/>
      <c r="D15" s="662"/>
      <c r="E15" s="662"/>
      <c r="F15" s="662"/>
      <c r="G15" s="662"/>
      <c r="H15" s="662"/>
      <c r="I15" s="662"/>
      <c r="J15" s="662"/>
      <c r="K15" s="662"/>
      <c r="L15" s="662"/>
      <c r="M15" s="662"/>
      <c r="N15" s="662"/>
      <c r="O15" s="662"/>
      <c r="P15" s="662"/>
      <c r="Q15" s="663"/>
      <c r="R15" s="664" t="s">
        <v>128</v>
      </c>
      <c r="S15" s="665"/>
      <c r="T15" s="665"/>
      <c r="U15" s="665"/>
      <c r="V15" s="665"/>
      <c r="W15" s="665"/>
      <c r="X15" s="665"/>
      <c r="Y15" s="666"/>
      <c r="Z15" s="691" t="s">
        <v>128</v>
      </c>
      <c r="AA15" s="691"/>
      <c r="AB15" s="691"/>
      <c r="AC15" s="691"/>
      <c r="AD15" s="692" t="s">
        <v>128</v>
      </c>
      <c r="AE15" s="692"/>
      <c r="AF15" s="692"/>
      <c r="AG15" s="692"/>
      <c r="AH15" s="692"/>
      <c r="AI15" s="692"/>
      <c r="AJ15" s="692"/>
      <c r="AK15" s="692"/>
      <c r="AL15" s="667" t="s">
        <v>128</v>
      </c>
      <c r="AM15" s="668"/>
      <c r="AN15" s="668"/>
      <c r="AO15" s="693"/>
      <c r="AP15" s="661" t="s">
        <v>258</v>
      </c>
      <c r="AQ15" s="662"/>
      <c r="AR15" s="662"/>
      <c r="AS15" s="662"/>
      <c r="AT15" s="662"/>
      <c r="AU15" s="662"/>
      <c r="AV15" s="662"/>
      <c r="AW15" s="662"/>
      <c r="AX15" s="662"/>
      <c r="AY15" s="662"/>
      <c r="AZ15" s="662"/>
      <c r="BA15" s="662"/>
      <c r="BB15" s="662"/>
      <c r="BC15" s="662"/>
      <c r="BD15" s="662"/>
      <c r="BE15" s="662"/>
      <c r="BF15" s="663"/>
      <c r="BG15" s="664">
        <v>378679</v>
      </c>
      <c r="BH15" s="665"/>
      <c r="BI15" s="665"/>
      <c r="BJ15" s="665"/>
      <c r="BK15" s="665"/>
      <c r="BL15" s="665"/>
      <c r="BM15" s="665"/>
      <c r="BN15" s="666"/>
      <c r="BO15" s="691">
        <v>3.9</v>
      </c>
      <c r="BP15" s="691"/>
      <c r="BQ15" s="691"/>
      <c r="BR15" s="691"/>
      <c r="BS15" s="692" t="s">
        <v>128</v>
      </c>
      <c r="BT15" s="692"/>
      <c r="BU15" s="692"/>
      <c r="BV15" s="692"/>
      <c r="BW15" s="692"/>
      <c r="BX15" s="692"/>
      <c r="BY15" s="692"/>
      <c r="BZ15" s="692"/>
      <c r="CA15" s="692"/>
      <c r="CB15" s="750"/>
      <c r="CD15" s="706" t="s">
        <v>259</v>
      </c>
      <c r="CE15" s="703"/>
      <c r="CF15" s="703"/>
      <c r="CG15" s="703"/>
      <c r="CH15" s="703"/>
      <c r="CI15" s="703"/>
      <c r="CJ15" s="703"/>
      <c r="CK15" s="703"/>
      <c r="CL15" s="703"/>
      <c r="CM15" s="703"/>
      <c r="CN15" s="703"/>
      <c r="CO15" s="703"/>
      <c r="CP15" s="703"/>
      <c r="CQ15" s="704"/>
      <c r="CR15" s="664">
        <v>3287654</v>
      </c>
      <c r="CS15" s="665"/>
      <c r="CT15" s="665"/>
      <c r="CU15" s="665"/>
      <c r="CV15" s="665"/>
      <c r="CW15" s="665"/>
      <c r="CX15" s="665"/>
      <c r="CY15" s="666"/>
      <c r="CZ15" s="691">
        <v>9.1999999999999993</v>
      </c>
      <c r="DA15" s="691"/>
      <c r="DB15" s="691"/>
      <c r="DC15" s="691"/>
      <c r="DD15" s="670">
        <v>619872</v>
      </c>
      <c r="DE15" s="665"/>
      <c r="DF15" s="665"/>
      <c r="DG15" s="665"/>
      <c r="DH15" s="665"/>
      <c r="DI15" s="665"/>
      <c r="DJ15" s="665"/>
      <c r="DK15" s="665"/>
      <c r="DL15" s="665"/>
      <c r="DM15" s="665"/>
      <c r="DN15" s="665"/>
      <c r="DO15" s="665"/>
      <c r="DP15" s="666"/>
      <c r="DQ15" s="670">
        <v>2215902</v>
      </c>
      <c r="DR15" s="665"/>
      <c r="DS15" s="665"/>
      <c r="DT15" s="665"/>
      <c r="DU15" s="665"/>
      <c r="DV15" s="665"/>
      <c r="DW15" s="665"/>
      <c r="DX15" s="665"/>
      <c r="DY15" s="665"/>
      <c r="DZ15" s="665"/>
      <c r="EA15" s="665"/>
      <c r="EB15" s="665"/>
      <c r="EC15" s="705"/>
    </row>
    <row r="16" spans="2:143" ht="11.25" customHeight="1" x14ac:dyDescent="0.2">
      <c r="B16" s="661" t="s">
        <v>260</v>
      </c>
      <c r="C16" s="662"/>
      <c r="D16" s="662"/>
      <c r="E16" s="662"/>
      <c r="F16" s="662"/>
      <c r="G16" s="662"/>
      <c r="H16" s="662"/>
      <c r="I16" s="662"/>
      <c r="J16" s="662"/>
      <c r="K16" s="662"/>
      <c r="L16" s="662"/>
      <c r="M16" s="662"/>
      <c r="N16" s="662"/>
      <c r="O16" s="662"/>
      <c r="P16" s="662"/>
      <c r="Q16" s="663"/>
      <c r="R16" s="664">
        <v>26944</v>
      </c>
      <c r="S16" s="665"/>
      <c r="T16" s="665"/>
      <c r="U16" s="665"/>
      <c r="V16" s="665"/>
      <c r="W16" s="665"/>
      <c r="X16" s="665"/>
      <c r="Y16" s="666"/>
      <c r="Z16" s="691">
        <v>0.1</v>
      </c>
      <c r="AA16" s="691"/>
      <c r="AB16" s="691"/>
      <c r="AC16" s="691"/>
      <c r="AD16" s="692">
        <v>26944</v>
      </c>
      <c r="AE16" s="692"/>
      <c r="AF16" s="692"/>
      <c r="AG16" s="692"/>
      <c r="AH16" s="692"/>
      <c r="AI16" s="692"/>
      <c r="AJ16" s="692"/>
      <c r="AK16" s="692"/>
      <c r="AL16" s="667">
        <v>0.2</v>
      </c>
      <c r="AM16" s="668"/>
      <c r="AN16" s="668"/>
      <c r="AO16" s="693"/>
      <c r="AP16" s="661" t="s">
        <v>261</v>
      </c>
      <c r="AQ16" s="662"/>
      <c r="AR16" s="662"/>
      <c r="AS16" s="662"/>
      <c r="AT16" s="662"/>
      <c r="AU16" s="662"/>
      <c r="AV16" s="662"/>
      <c r="AW16" s="662"/>
      <c r="AX16" s="662"/>
      <c r="AY16" s="662"/>
      <c r="AZ16" s="662"/>
      <c r="BA16" s="662"/>
      <c r="BB16" s="662"/>
      <c r="BC16" s="662"/>
      <c r="BD16" s="662"/>
      <c r="BE16" s="662"/>
      <c r="BF16" s="663"/>
      <c r="BG16" s="664" t="s">
        <v>128</v>
      </c>
      <c r="BH16" s="665"/>
      <c r="BI16" s="665"/>
      <c r="BJ16" s="665"/>
      <c r="BK16" s="665"/>
      <c r="BL16" s="665"/>
      <c r="BM16" s="665"/>
      <c r="BN16" s="666"/>
      <c r="BO16" s="691" t="s">
        <v>128</v>
      </c>
      <c r="BP16" s="691"/>
      <c r="BQ16" s="691"/>
      <c r="BR16" s="691"/>
      <c r="BS16" s="692" t="s">
        <v>128</v>
      </c>
      <c r="BT16" s="692"/>
      <c r="BU16" s="692"/>
      <c r="BV16" s="692"/>
      <c r="BW16" s="692"/>
      <c r="BX16" s="692"/>
      <c r="BY16" s="692"/>
      <c r="BZ16" s="692"/>
      <c r="CA16" s="692"/>
      <c r="CB16" s="750"/>
      <c r="CD16" s="706" t="s">
        <v>262</v>
      </c>
      <c r="CE16" s="703"/>
      <c r="CF16" s="703"/>
      <c r="CG16" s="703"/>
      <c r="CH16" s="703"/>
      <c r="CI16" s="703"/>
      <c r="CJ16" s="703"/>
      <c r="CK16" s="703"/>
      <c r="CL16" s="703"/>
      <c r="CM16" s="703"/>
      <c r="CN16" s="703"/>
      <c r="CO16" s="703"/>
      <c r="CP16" s="703"/>
      <c r="CQ16" s="704"/>
      <c r="CR16" s="664" t="s">
        <v>128</v>
      </c>
      <c r="CS16" s="665"/>
      <c r="CT16" s="665"/>
      <c r="CU16" s="665"/>
      <c r="CV16" s="665"/>
      <c r="CW16" s="665"/>
      <c r="CX16" s="665"/>
      <c r="CY16" s="666"/>
      <c r="CZ16" s="691" t="s">
        <v>128</v>
      </c>
      <c r="DA16" s="691"/>
      <c r="DB16" s="691"/>
      <c r="DC16" s="691"/>
      <c r="DD16" s="670" t="s">
        <v>128</v>
      </c>
      <c r="DE16" s="665"/>
      <c r="DF16" s="665"/>
      <c r="DG16" s="665"/>
      <c r="DH16" s="665"/>
      <c r="DI16" s="665"/>
      <c r="DJ16" s="665"/>
      <c r="DK16" s="665"/>
      <c r="DL16" s="665"/>
      <c r="DM16" s="665"/>
      <c r="DN16" s="665"/>
      <c r="DO16" s="665"/>
      <c r="DP16" s="666"/>
      <c r="DQ16" s="670" t="s">
        <v>128</v>
      </c>
      <c r="DR16" s="665"/>
      <c r="DS16" s="665"/>
      <c r="DT16" s="665"/>
      <c r="DU16" s="665"/>
      <c r="DV16" s="665"/>
      <c r="DW16" s="665"/>
      <c r="DX16" s="665"/>
      <c r="DY16" s="665"/>
      <c r="DZ16" s="665"/>
      <c r="EA16" s="665"/>
      <c r="EB16" s="665"/>
      <c r="EC16" s="705"/>
    </row>
    <row r="17" spans="2:133" ht="11.25" customHeight="1" x14ac:dyDescent="0.2">
      <c r="B17" s="661" t="s">
        <v>263</v>
      </c>
      <c r="C17" s="662"/>
      <c r="D17" s="662"/>
      <c r="E17" s="662"/>
      <c r="F17" s="662"/>
      <c r="G17" s="662"/>
      <c r="H17" s="662"/>
      <c r="I17" s="662"/>
      <c r="J17" s="662"/>
      <c r="K17" s="662"/>
      <c r="L17" s="662"/>
      <c r="M17" s="662"/>
      <c r="N17" s="662"/>
      <c r="O17" s="662"/>
      <c r="P17" s="662"/>
      <c r="Q17" s="663"/>
      <c r="R17" s="664">
        <v>86755</v>
      </c>
      <c r="S17" s="665"/>
      <c r="T17" s="665"/>
      <c r="U17" s="665"/>
      <c r="V17" s="665"/>
      <c r="W17" s="665"/>
      <c r="X17" s="665"/>
      <c r="Y17" s="666"/>
      <c r="Z17" s="691">
        <v>0.2</v>
      </c>
      <c r="AA17" s="691"/>
      <c r="AB17" s="691"/>
      <c r="AC17" s="691"/>
      <c r="AD17" s="692">
        <v>86755</v>
      </c>
      <c r="AE17" s="692"/>
      <c r="AF17" s="692"/>
      <c r="AG17" s="692"/>
      <c r="AH17" s="692"/>
      <c r="AI17" s="692"/>
      <c r="AJ17" s="692"/>
      <c r="AK17" s="692"/>
      <c r="AL17" s="667">
        <v>0.5</v>
      </c>
      <c r="AM17" s="668"/>
      <c r="AN17" s="668"/>
      <c r="AO17" s="693"/>
      <c r="AP17" s="661" t="s">
        <v>264</v>
      </c>
      <c r="AQ17" s="662"/>
      <c r="AR17" s="662"/>
      <c r="AS17" s="662"/>
      <c r="AT17" s="662"/>
      <c r="AU17" s="662"/>
      <c r="AV17" s="662"/>
      <c r="AW17" s="662"/>
      <c r="AX17" s="662"/>
      <c r="AY17" s="662"/>
      <c r="AZ17" s="662"/>
      <c r="BA17" s="662"/>
      <c r="BB17" s="662"/>
      <c r="BC17" s="662"/>
      <c r="BD17" s="662"/>
      <c r="BE17" s="662"/>
      <c r="BF17" s="663"/>
      <c r="BG17" s="664" t="s">
        <v>128</v>
      </c>
      <c r="BH17" s="665"/>
      <c r="BI17" s="665"/>
      <c r="BJ17" s="665"/>
      <c r="BK17" s="665"/>
      <c r="BL17" s="665"/>
      <c r="BM17" s="665"/>
      <c r="BN17" s="666"/>
      <c r="BO17" s="691" t="s">
        <v>128</v>
      </c>
      <c r="BP17" s="691"/>
      <c r="BQ17" s="691"/>
      <c r="BR17" s="691"/>
      <c r="BS17" s="692" t="s">
        <v>128</v>
      </c>
      <c r="BT17" s="692"/>
      <c r="BU17" s="692"/>
      <c r="BV17" s="692"/>
      <c r="BW17" s="692"/>
      <c r="BX17" s="692"/>
      <c r="BY17" s="692"/>
      <c r="BZ17" s="692"/>
      <c r="CA17" s="692"/>
      <c r="CB17" s="750"/>
      <c r="CD17" s="706" t="s">
        <v>265</v>
      </c>
      <c r="CE17" s="703"/>
      <c r="CF17" s="703"/>
      <c r="CG17" s="703"/>
      <c r="CH17" s="703"/>
      <c r="CI17" s="703"/>
      <c r="CJ17" s="703"/>
      <c r="CK17" s="703"/>
      <c r="CL17" s="703"/>
      <c r="CM17" s="703"/>
      <c r="CN17" s="703"/>
      <c r="CO17" s="703"/>
      <c r="CP17" s="703"/>
      <c r="CQ17" s="704"/>
      <c r="CR17" s="664">
        <v>1945592</v>
      </c>
      <c r="CS17" s="665"/>
      <c r="CT17" s="665"/>
      <c r="CU17" s="665"/>
      <c r="CV17" s="665"/>
      <c r="CW17" s="665"/>
      <c r="CX17" s="665"/>
      <c r="CY17" s="666"/>
      <c r="CZ17" s="691">
        <v>5.4</v>
      </c>
      <c r="DA17" s="691"/>
      <c r="DB17" s="691"/>
      <c r="DC17" s="691"/>
      <c r="DD17" s="670" t="s">
        <v>128</v>
      </c>
      <c r="DE17" s="665"/>
      <c r="DF17" s="665"/>
      <c r="DG17" s="665"/>
      <c r="DH17" s="665"/>
      <c r="DI17" s="665"/>
      <c r="DJ17" s="665"/>
      <c r="DK17" s="665"/>
      <c r="DL17" s="665"/>
      <c r="DM17" s="665"/>
      <c r="DN17" s="665"/>
      <c r="DO17" s="665"/>
      <c r="DP17" s="666"/>
      <c r="DQ17" s="670">
        <v>1930243</v>
      </c>
      <c r="DR17" s="665"/>
      <c r="DS17" s="665"/>
      <c r="DT17" s="665"/>
      <c r="DU17" s="665"/>
      <c r="DV17" s="665"/>
      <c r="DW17" s="665"/>
      <c r="DX17" s="665"/>
      <c r="DY17" s="665"/>
      <c r="DZ17" s="665"/>
      <c r="EA17" s="665"/>
      <c r="EB17" s="665"/>
      <c r="EC17" s="705"/>
    </row>
    <row r="18" spans="2:133" ht="11.25" customHeight="1" x14ac:dyDescent="0.2">
      <c r="B18" s="661" t="s">
        <v>266</v>
      </c>
      <c r="C18" s="662"/>
      <c r="D18" s="662"/>
      <c r="E18" s="662"/>
      <c r="F18" s="662"/>
      <c r="G18" s="662"/>
      <c r="H18" s="662"/>
      <c r="I18" s="662"/>
      <c r="J18" s="662"/>
      <c r="K18" s="662"/>
      <c r="L18" s="662"/>
      <c r="M18" s="662"/>
      <c r="N18" s="662"/>
      <c r="O18" s="662"/>
      <c r="P18" s="662"/>
      <c r="Q18" s="663"/>
      <c r="R18" s="664">
        <v>115726</v>
      </c>
      <c r="S18" s="665"/>
      <c r="T18" s="665"/>
      <c r="U18" s="665"/>
      <c r="V18" s="665"/>
      <c r="W18" s="665"/>
      <c r="X18" s="665"/>
      <c r="Y18" s="666"/>
      <c r="Z18" s="691">
        <v>0.3</v>
      </c>
      <c r="AA18" s="691"/>
      <c r="AB18" s="691"/>
      <c r="AC18" s="691"/>
      <c r="AD18" s="692">
        <v>113739</v>
      </c>
      <c r="AE18" s="692"/>
      <c r="AF18" s="692"/>
      <c r="AG18" s="692"/>
      <c r="AH18" s="692"/>
      <c r="AI18" s="692"/>
      <c r="AJ18" s="692"/>
      <c r="AK18" s="692"/>
      <c r="AL18" s="667">
        <v>0.69999998807907104</v>
      </c>
      <c r="AM18" s="668"/>
      <c r="AN18" s="668"/>
      <c r="AO18" s="693"/>
      <c r="AP18" s="661" t="s">
        <v>267</v>
      </c>
      <c r="AQ18" s="662"/>
      <c r="AR18" s="662"/>
      <c r="AS18" s="662"/>
      <c r="AT18" s="662"/>
      <c r="AU18" s="662"/>
      <c r="AV18" s="662"/>
      <c r="AW18" s="662"/>
      <c r="AX18" s="662"/>
      <c r="AY18" s="662"/>
      <c r="AZ18" s="662"/>
      <c r="BA18" s="662"/>
      <c r="BB18" s="662"/>
      <c r="BC18" s="662"/>
      <c r="BD18" s="662"/>
      <c r="BE18" s="662"/>
      <c r="BF18" s="663"/>
      <c r="BG18" s="664" t="s">
        <v>128</v>
      </c>
      <c r="BH18" s="665"/>
      <c r="BI18" s="665"/>
      <c r="BJ18" s="665"/>
      <c r="BK18" s="665"/>
      <c r="BL18" s="665"/>
      <c r="BM18" s="665"/>
      <c r="BN18" s="666"/>
      <c r="BO18" s="691" t="s">
        <v>128</v>
      </c>
      <c r="BP18" s="691"/>
      <c r="BQ18" s="691"/>
      <c r="BR18" s="691"/>
      <c r="BS18" s="692" t="s">
        <v>128</v>
      </c>
      <c r="BT18" s="692"/>
      <c r="BU18" s="692"/>
      <c r="BV18" s="692"/>
      <c r="BW18" s="692"/>
      <c r="BX18" s="692"/>
      <c r="BY18" s="692"/>
      <c r="BZ18" s="692"/>
      <c r="CA18" s="692"/>
      <c r="CB18" s="750"/>
      <c r="CD18" s="706" t="s">
        <v>268</v>
      </c>
      <c r="CE18" s="703"/>
      <c r="CF18" s="703"/>
      <c r="CG18" s="703"/>
      <c r="CH18" s="703"/>
      <c r="CI18" s="703"/>
      <c r="CJ18" s="703"/>
      <c r="CK18" s="703"/>
      <c r="CL18" s="703"/>
      <c r="CM18" s="703"/>
      <c r="CN18" s="703"/>
      <c r="CO18" s="703"/>
      <c r="CP18" s="703"/>
      <c r="CQ18" s="704"/>
      <c r="CR18" s="664" t="s">
        <v>128</v>
      </c>
      <c r="CS18" s="665"/>
      <c r="CT18" s="665"/>
      <c r="CU18" s="665"/>
      <c r="CV18" s="665"/>
      <c r="CW18" s="665"/>
      <c r="CX18" s="665"/>
      <c r="CY18" s="666"/>
      <c r="CZ18" s="691" t="s">
        <v>128</v>
      </c>
      <c r="DA18" s="691"/>
      <c r="DB18" s="691"/>
      <c r="DC18" s="691"/>
      <c r="DD18" s="670" t="s">
        <v>128</v>
      </c>
      <c r="DE18" s="665"/>
      <c r="DF18" s="665"/>
      <c r="DG18" s="665"/>
      <c r="DH18" s="665"/>
      <c r="DI18" s="665"/>
      <c r="DJ18" s="665"/>
      <c r="DK18" s="665"/>
      <c r="DL18" s="665"/>
      <c r="DM18" s="665"/>
      <c r="DN18" s="665"/>
      <c r="DO18" s="665"/>
      <c r="DP18" s="666"/>
      <c r="DQ18" s="670" t="s">
        <v>128</v>
      </c>
      <c r="DR18" s="665"/>
      <c r="DS18" s="665"/>
      <c r="DT18" s="665"/>
      <c r="DU18" s="665"/>
      <c r="DV18" s="665"/>
      <c r="DW18" s="665"/>
      <c r="DX18" s="665"/>
      <c r="DY18" s="665"/>
      <c r="DZ18" s="665"/>
      <c r="EA18" s="665"/>
      <c r="EB18" s="665"/>
      <c r="EC18" s="705"/>
    </row>
    <row r="19" spans="2:133" ht="11.25" customHeight="1" x14ac:dyDescent="0.2">
      <c r="B19" s="661" t="s">
        <v>269</v>
      </c>
      <c r="C19" s="662"/>
      <c r="D19" s="662"/>
      <c r="E19" s="662"/>
      <c r="F19" s="662"/>
      <c r="G19" s="662"/>
      <c r="H19" s="662"/>
      <c r="I19" s="662"/>
      <c r="J19" s="662"/>
      <c r="K19" s="662"/>
      <c r="L19" s="662"/>
      <c r="M19" s="662"/>
      <c r="N19" s="662"/>
      <c r="O19" s="662"/>
      <c r="P19" s="662"/>
      <c r="Q19" s="663"/>
      <c r="R19" s="664">
        <v>81695</v>
      </c>
      <c r="S19" s="665"/>
      <c r="T19" s="665"/>
      <c r="U19" s="665"/>
      <c r="V19" s="665"/>
      <c r="W19" s="665"/>
      <c r="X19" s="665"/>
      <c r="Y19" s="666"/>
      <c r="Z19" s="691">
        <v>0.2</v>
      </c>
      <c r="AA19" s="691"/>
      <c r="AB19" s="691"/>
      <c r="AC19" s="691"/>
      <c r="AD19" s="692">
        <v>81695</v>
      </c>
      <c r="AE19" s="692"/>
      <c r="AF19" s="692"/>
      <c r="AG19" s="692"/>
      <c r="AH19" s="692"/>
      <c r="AI19" s="692"/>
      <c r="AJ19" s="692"/>
      <c r="AK19" s="692"/>
      <c r="AL19" s="667">
        <v>0.5</v>
      </c>
      <c r="AM19" s="668"/>
      <c r="AN19" s="668"/>
      <c r="AO19" s="693"/>
      <c r="AP19" s="661" t="s">
        <v>270</v>
      </c>
      <c r="AQ19" s="662"/>
      <c r="AR19" s="662"/>
      <c r="AS19" s="662"/>
      <c r="AT19" s="662"/>
      <c r="AU19" s="662"/>
      <c r="AV19" s="662"/>
      <c r="AW19" s="662"/>
      <c r="AX19" s="662"/>
      <c r="AY19" s="662"/>
      <c r="AZ19" s="662"/>
      <c r="BA19" s="662"/>
      <c r="BB19" s="662"/>
      <c r="BC19" s="662"/>
      <c r="BD19" s="662"/>
      <c r="BE19" s="662"/>
      <c r="BF19" s="663"/>
      <c r="BG19" s="664">
        <v>736238</v>
      </c>
      <c r="BH19" s="665"/>
      <c r="BI19" s="665"/>
      <c r="BJ19" s="665"/>
      <c r="BK19" s="665"/>
      <c r="BL19" s="665"/>
      <c r="BM19" s="665"/>
      <c r="BN19" s="666"/>
      <c r="BO19" s="691">
        <v>7.6</v>
      </c>
      <c r="BP19" s="691"/>
      <c r="BQ19" s="691"/>
      <c r="BR19" s="691"/>
      <c r="BS19" s="692" t="s">
        <v>128</v>
      </c>
      <c r="BT19" s="692"/>
      <c r="BU19" s="692"/>
      <c r="BV19" s="692"/>
      <c r="BW19" s="692"/>
      <c r="BX19" s="692"/>
      <c r="BY19" s="692"/>
      <c r="BZ19" s="692"/>
      <c r="CA19" s="692"/>
      <c r="CB19" s="750"/>
      <c r="CD19" s="706" t="s">
        <v>271</v>
      </c>
      <c r="CE19" s="703"/>
      <c r="CF19" s="703"/>
      <c r="CG19" s="703"/>
      <c r="CH19" s="703"/>
      <c r="CI19" s="703"/>
      <c r="CJ19" s="703"/>
      <c r="CK19" s="703"/>
      <c r="CL19" s="703"/>
      <c r="CM19" s="703"/>
      <c r="CN19" s="703"/>
      <c r="CO19" s="703"/>
      <c r="CP19" s="703"/>
      <c r="CQ19" s="704"/>
      <c r="CR19" s="664" t="s">
        <v>128</v>
      </c>
      <c r="CS19" s="665"/>
      <c r="CT19" s="665"/>
      <c r="CU19" s="665"/>
      <c r="CV19" s="665"/>
      <c r="CW19" s="665"/>
      <c r="CX19" s="665"/>
      <c r="CY19" s="666"/>
      <c r="CZ19" s="691" t="s">
        <v>128</v>
      </c>
      <c r="DA19" s="691"/>
      <c r="DB19" s="691"/>
      <c r="DC19" s="691"/>
      <c r="DD19" s="670" t="s">
        <v>128</v>
      </c>
      <c r="DE19" s="665"/>
      <c r="DF19" s="665"/>
      <c r="DG19" s="665"/>
      <c r="DH19" s="665"/>
      <c r="DI19" s="665"/>
      <c r="DJ19" s="665"/>
      <c r="DK19" s="665"/>
      <c r="DL19" s="665"/>
      <c r="DM19" s="665"/>
      <c r="DN19" s="665"/>
      <c r="DO19" s="665"/>
      <c r="DP19" s="666"/>
      <c r="DQ19" s="670" t="s">
        <v>128</v>
      </c>
      <c r="DR19" s="665"/>
      <c r="DS19" s="665"/>
      <c r="DT19" s="665"/>
      <c r="DU19" s="665"/>
      <c r="DV19" s="665"/>
      <c r="DW19" s="665"/>
      <c r="DX19" s="665"/>
      <c r="DY19" s="665"/>
      <c r="DZ19" s="665"/>
      <c r="EA19" s="665"/>
      <c r="EB19" s="665"/>
      <c r="EC19" s="705"/>
    </row>
    <row r="20" spans="2:133" ht="11.25" customHeight="1" x14ac:dyDescent="0.2">
      <c r="B20" s="661" t="s">
        <v>272</v>
      </c>
      <c r="C20" s="662"/>
      <c r="D20" s="662"/>
      <c r="E20" s="662"/>
      <c r="F20" s="662"/>
      <c r="G20" s="662"/>
      <c r="H20" s="662"/>
      <c r="I20" s="662"/>
      <c r="J20" s="662"/>
      <c r="K20" s="662"/>
      <c r="L20" s="662"/>
      <c r="M20" s="662"/>
      <c r="N20" s="662"/>
      <c r="O20" s="662"/>
      <c r="P20" s="662"/>
      <c r="Q20" s="663"/>
      <c r="R20" s="664">
        <v>7606</v>
      </c>
      <c r="S20" s="665"/>
      <c r="T20" s="665"/>
      <c r="U20" s="665"/>
      <c r="V20" s="665"/>
      <c r="W20" s="665"/>
      <c r="X20" s="665"/>
      <c r="Y20" s="666"/>
      <c r="Z20" s="691">
        <v>0</v>
      </c>
      <c r="AA20" s="691"/>
      <c r="AB20" s="691"/>
      <c r="AC20" s="691"/>
      <c r="AD20" s="692">
        <v>7606</v>
      </c>
      <c r="AE20" s="692"/>
      <c r="AF20" s="692"/>
      <c r="AG20" s="692"/>
      <c r="AH20" s="692"/>
      <c r="AI20" s="692"/>
      <c r="AJ20" s="692"/>
      <c r="AK20" s="692"/>
      <c r="AL20" s="667">
        <v>0</v>
      </c>
      <c r="AM20" s="668"/>
      <c r="AN20" s="668"/>
      <c r="AO20" s="693"/>
      <c r="AP20" s="661" t="s">
        <v>273</v>
      </c>
      <c r="AQ20" s="662"/>
      <c r="AR20" s="662"/>
      <c r="AS20" s="662"/>
      <c r="AT20" s="662"/>
      <c r="AU20" s="662"/>
      <c r="AV20" s="662"/>
      <c r="AW20" s="662"/>
      <c r="AX20" s="662"/>
      <c r="AY20" s="662"/>
      <c r="AZ20" s="662"/>
      <c r="BA20" s="662"/>
      <c r="BB20" s="662"/>
      <c r="BC20" s="662"/>
      <c r="BD20" s="662"/>
      <c r="BE20" s="662"/>
      <c r="BF20" s="663"/>
      <c r="BG20" s="664">
        <v>736238</v>
      </c>
      <c r="BH20" s="665"/>
      <c r="BI20" s="665"/>
      <c r="BJ20" s="665"/>
      <c r="BK20" s="665"/>
      <c r="BL20" s="665"/>
      <c r="BM20" s="665"/>
      <c r="BN20" s="666"/>
      <c r="BO20" s="691">
        <v>7.6</v>
      </c>
      <c r="BP20" s="691"/>
      <c r="BQ20" s="691"/>
      <c r="BR20" s="691"/>
      <c r="BS20" s="692" t="s">
        <v>128</v>
      </c>
      <c r="BT20" s="692"/>
      <c r="BU20" s="692"/>
      <c r="BV20" s="692"/>
      <c r="BW20" s="692"/>
      <c r="BX20" s="692"/>
      <c r="BY20" s="692"/>
      <c r="BZ20" s="692"/>
      <c r="CA20" s="692"/>
      <c r="CB20" s="750"/>
      <c r="CD20" s="706" t="s">
        <v>274</v>
      </c>
      <c r="CE20" s="703"/>
      <c r="CF20" s="703"/>
      <c r="CG20" s="703"/>
      <c r="CH20" s="703"/>
      <c r="CI20" s="703"/>
      <c r="CJ20" s="703"/>
      <c r="CK20" s="703"/>
      <c r="CL20" s="703"/>
      <c r="CM20" s="703"/>
      <c r="CN20" s="703"/>
      <c r="CO20" s="703"/>
      <c r="CP20" s="703"/>
      <c r="CQ20" s="704"/>
      <c r="CR20" s="664">
        <v>35703524</v>
      </c>
      <c r="CS20" s="665"/>
      <c r="CT20" s="665"/>
      <c r="CU20" s="665"/>
      <c r="CV20" s="665"/>
      <c r="CW20" s="665"/>
      <c r="CX20" s="665"/>
      <c r="CY20" s="666"/>
      <c r="CZ20" s="691">
        <v>100</v>
      </c>
      <c r="DA20" s="691"/>
      <c r="DB20" s="691"/>
      <c r="DC20" s="691"/>
      <c r="DD20" s="670">
        <v>2593450</v>
      </c>
      <c r="DE20" s="665"/>
      <c r="DF20" s="665"/>
      <c r="DG20" s="665"/>
      <c r="DH20" s="665"/>
      <c r="DI20" s="665"/>
      <c r="DJ20" s="665"/>
      <c r="DK20" s="665"/>
      <c r="DL20" s="665"/>
      <c r="DM20" s="665"/>
      <c r="DN20" s="665"/>
      <c r="DO20" s="665"/>
      <c r="DP20" s="666"/>
      <c r="DQ20" s="670">
        <v>19040970</v>
      </c>
      <c r="DR20" s="665"/>
      <c r="DS20" s="665"/>
      <c r="DT20" s="665"/>
      <c r="DU20" s="665"/>
      <c r="DV20" s="665"/>
      <c r="DW20" s="665"/>
      <c r="DX20" s="665"/>
      <c r="DY20" s="665"/>
      <c r="DZ20" s="665"/>
      <c r="EA20" s="665"/>
      <c r="EB20" s="665"/>
      <c r="EC20" s="705"/>
    </row>
    <row r="21" spans="2:133" ht="11.25" customHeight="1" x14ac:dyDescent="0.2">
      <c r="B21" s="661" t="s">
        <v>275</v>
      </c>
      <c r="C21" s="662"/>
      <c r="D21" s="662"/>
      <c r="E21" s="662"/>
      <c r="F21" s="662"/>
      <c r="G21" s="662"/>
      <c r="H21" s="662"/>
      <c r="I21" s="662"/>
      <c r="J21" s="662"/>
      <c r="K21" s="662"/>
      <c r="L21" s="662"/>
      <c r="M21" s="662"/>
      <c r="N21" s="662"/>
      <c r="O21" s="662"/>
      <c r="P21" s="662"/>
      <c r="Q21" s="663"/>
      <c r="R21" s="664">
        <v>2193</v>
      </c>
      <c r="S21" s="665"/>
      <c r="T21" s="665"/>
      <c r="U21" s="665"/>
      <c r="V21" s="665"/>
      <c r="W21" s="665"/>
      <c r="X21" s="665"/>
      <c r="Y21" s="666"/>
      <c r="Z21" s="691">
        <v>0</v>
      </c>
      <c r="AA21" s="691"/>
      <c r="AB21" s="691"/>
      <c r="AC21" s="691"/>
      <c r="AD21" s="692">
        <v>2193</v>
      </c>
      <c r="AE21" s="692"/>
      <c r="AF21" s="692"/>
      <c r="AG21" s="692"/>
      <c r="AH21" s="692"/>
      <c r="AI21" s="692"/>
      <c r="AJ21" s="692"/>
      <c r="AK21" s="692"/>
      <c r="AL21" s="667">
        <v>0</v>
      </c>
      <c r="AM21" s="668"/>
      <c r="AN21" s="668"/>
      <c r="AO21" s="693"/>
      <c r="AP21" s="757" t="s">
        <v>276</v>
      </c>
      <c r="AQ21" s="764"/>
      <c r="AR21" s="764"/>
      <c r="AS21" s="764"/>
      <c r="AT21" s="764"/>
      <c r="AU21" s="764"/>
      <c r="AV21" s="764"/>
      <c r="AW21" s="764"/>
      <c r="AX21" s="764"/>
      <c r="AY21" s="764"/>
      <c r="AZ21" s="764"/>
      <c r="BA21" s="764"/>
      <c r="BB21" s="764"/>
      <c r="BC21" s="764"/>
      <c r="BD21" s="764"/>
      <c r="BE21" s="764"/>
      <c r="BF21" s="759"/>
      <c r="BG21" s="664" t="s">
        <v>128</v>
      </c>
      <c r="BH21" s="665"/>
      <c r="BI21" s="665"/>
      <c r="BJ21" s="665"/>
      <c r="BK21" s="665"/>
      <c r="BL21" s="665"/>
      <c r="BM21" s="665"/>
      <c r="BN21" s="666"/>
      <c r="BO21" s="691" t="s">
        <v>128</v>
      </c>
      <c r="BP21" s="691"/>
      <c r="BQ21" s="691"/>
      <c r="BR21" s="691"/>
      <c r="BS21" s="692" t="s">
        <v>128</v>
      </c>
      <c r="BT21" s="692"/>
      <c r="BU21" s="692"/>
      <c r="BV21" s="692"/>
      <c r="BW21" s="692"/>
      <c r="BX21" s="692"/>
      <c r="BY21" s="692"/>
      <c r="BZ21" s="692"/>
      <c r="CA21" s="692"/>
      <c r="CB21" s="750"/>
      <c r="CD21" s="769"/>
      <c r="CE21" s="695"/>
      <c r="CF21" s="695"/>
      <c r="CG21" s="695"/>
      <c r="CH21" s="695"/>
      <c r="CI21" s="695"/>
      <c r="CJ21" s="695"/>
      <c r="CK21" s="695"/>
      <c r="CL21" s="695"/>
      <c r="CM21" s="695"/>
      <c r="CN21" s="695"/>
      <c r="CO21" s="695"/>
      <c r="CP21" s="695"/>
      <c r="CQ21" s="696"/>
      <c r="CR21" s="770"/>
      <c r="CS21" s="771"/>
      <c r="CT21" s="771"/>
      <c r="CU21" s="771"/>
      <c r="CV21" s="771"/>
      <c r="CW21" s="771"/>
      <c r="CX21" s="771"/>
      <c r="CY21" s="772"/>
      <c r="CZ21" s="773"/>
      <c r="DA21" s="773"/>
      <c r="DB21" s="773"/>
      <c r="DC21" s="773"/>
      <c r="DD21" s="774"/>
      <c r="DE21" s="771"/>
      <c r="DF21" s="771"/>
      <c r="DG21" s="771"/>
      <c r="DH21" s="771"/>
      <c r="DI21" s="771"/>
      <c r="DJ21" s="771"/>
      <c r="DK21" s="771"/>
      <c r="DL21" s="771"/>
      <c r="DM21" s="771"/>
      <c r="DN21" s="771"/>
      <c r="DO21" s="771"/>
      <c r="DP21" s="772"/>
      <c r="DQ21" s="774"/>
      <c r="DR21" s="771"/>
      <c r="DS21" s="771"/>
      <c r="DT21" s="771"/>
      <c r="DU21" s="771"/>
      <c r="DV21" s="771"/>
      <c r="DW21" s="771"/>
      <c r="DX21" s="771"/>
      <c r="DY21" s="771"/>
      <c r="DZ21" s="771"/>
      <c r="EA21" s="771"/>
      <c r="EB21" s="771"/>
      <c r="EC21" s="778"/>
    </row>
    <row r="22" spans="2:133" ht="11.25" customHeight="1" x14ac:dyDescent="0.2">
      <c r="B22" s="727" t="s">
        <v>277</v>
      </c>
      <c r="C22" s="728"/>
      <c r="D22" s="728"/>
      <c r="E22" s="728"/>
      <c r="F22" s="728"/>
      <c r="G22" s="728"/>
      <c r="H22" s="728"/>
      <c r="I22" s="728"/>
      <c r="J22" s="728"/>
      <c r="K22" s="728"/>
      <c r="L22" s="728"/>
      <c r="M22" s="728"/>
      <c r="N22" s="728"/>
      <c r="O22" s="728"/>
      <c r="P22" s="728"/>
      <c r="Q22" s="729"/>
      <c r="R22" s="664">
        <v>24232</v>
      </c>
      <c r="S22" s="665"/>
      <c r="T22" s="665"/>
      <c r="U22" s="665"/>
      <c r="V22" s="665"/>
      <c r="W22" s="665"/>
      <c r="X22" s="665"/>
      <c r="Y22" s="666"/>
      <c r="Z22" s="691">
        <v>0.1</v>
      </c>
      <c r="AA22" s="691"/>
      <c r="AB22" s="691"/>
      <c r="AC22" s="691"/>
      <c r="AD22" s="692">
        <v>22245</v>
      </c>
      <c r="AE22" s="692"/>
      <c r="AF22" s="692"/>
      <c r="AG22" s="692"/>
      <c r="AH22" s="692"/>
      <c r="AI22" s="692"/>
      <c r="AJ22" s="692"/>
      <c r="AK22" s="692"/>
      <c r="AL22" s="667">
        <v>0.10000000149011612</v>
      </c>
      <c r="AM22" s="668"/>
      <c r="AN22" s="668"/>
      <c r="AO22" s="693"/>
      <c r="AP22" s="757" t="s">
        <v>278</v>
      </c>
      <c r="AQ22" s="764"/>
      <c r="AR22" s="764"/>
      <c r="AS22" s="764"/>
      <c r="AT22" s="764"/>
      <c r="AU22" s="764"/>
      <c r="AV22" s="764"/>
      <c r="AW22" s="764"/>
      <c r="AX22" s="764"/>
      <c r="AY22" s="764"/>
      <c r="AZ22" s="764"/>
      <c r="BA22" s="764"/>
      <c r="BB22" s="764"/>
      <c r="BC22" s="764"/>
      <c r="BD22" s="764"/>
      <c r="BE22" s="764"/>
      <c r="BF22" s="759"/>
      <c r="BG22" s="664" t="s">
        <v>128</v>
      </c>
      <c r="BH22" s="665"/>
      <c r="BI22" s="665"/>
      <c r="BJ22" s="665"/>
      <c r="BK22" s="665"/>
      <c r="BL22" s="665"/>
      <c r="BM22" s="665"/>
      <c r="BN22" s="666"/>
      <c r="BO22" s="691" t="s">
        <v>128</v>
      </c>
      <c r="BP22" s="691"/>
      <c r="BQ22" s="691"/>
      <c r="BR22" s="691"/>
      <c r="BS22" s="692" t="s">
        <v>128</v>
      </c>
      <c r="BT22" s="692"/>
      <c r="BU22" s="692"/>
      <c r="BV22" s="692"/>
      <c r="BW22" s="692"/>
      <c r="BX22" s="692"/>
      <c r="BY22" s="692"/>
      <c r="BZ22" s="692"/>
      <c r="CA22" s="692"/>
      <c r="CB22" s="750"/>
      <c r="CD22" s="766" t="s">
        <v>279</v>
      </c>
      <c r="CE22" s="767"/>
      <c r="CF22" s="767"/>
      <c r="CG22" s="767"/>
      <c r="CH22" s="767"/>
      <c r="CI22" s="767"/>
      <c r="CJ22" s="767"/>
      <c r="CK22" s="767"/>
      <c r="CL22" s="767"/>
      <c r="CM22" s="767"/>
      <c r="CN22" s="767"/>
      <c r="CO22" s="767"/>
      <c r="CP22" s="767"/>
      <c r="CQ22" s="767"/>
      <c r="CR22" s="767"/>
      <c r="CS22" s="767"/>
      <c r="CT22" s="767"/>
      <c r="CU22" s="767"/>
      <c r="CV22" s="767"/>
      <c r="CW22" s="767"/>
      <c r="CX22" s="767"/>
      <c r="CY22" s="767"/>
      <c r="CZ22" s="767"/>
      <c r="DA22" s="767"/>
      <c r="DB22" s="767"/>
      <c r="DC22" s="767"/>
      <c r="DD22" s="767"/>
      <c r="DE22" s="767"/>
      <c r="DF22" s="767"/>
      <c r="DG22" s="767"/>
      <c r="DH22" s="767"/>
      <c r="DI22" s="767"/>
      <c r="DJ22" s="767"/>
      <c r="DK22" s="767"/>
      <c r="DL22" s="767"/>
      <c r="DM22" s="767"/>
      <c r="DN22" s="767"/>
      <c r="DO22" s="767"/>
      <c r="DP22" s="767"/>
      <c r="DQ22" s="767"/>
      <c r="DR22" s="767"/>
      <c r="DS22" s="767"/>
      <c r="DT22" s="767"/>
      <c r="DU22" s="767"/>
      <c r="DV22" s="767"/>
      <c r="DW22" s="767"/>
      <c r="DX22" s="767"/>
      <c r="DY22" s="767"/>
      <c r="DZ22" s="767"/>
      <c r="EA22" s="767"/>
      <c r="EB22" s="767"/>
      <c r="EC22" s="768"/>
    </row>
    <row r="23" spans="2:133" ht="11.25" customHeight="1" x14ac:dyDescent="0.2">
      <c r="B23" s="661" t="s">
        <v>280</v>
      </c>
      <c r="C23" s="662"/>
      <c r="D23" s="662"/>
      <c r="E23" s="662"/>
      <c r="F23" s="662"/>
      <c r="G23" s="662"/>
      <c r="H23" s="662"/>
      <c r="I23" s="662"/>
      <c r="J23" s="662"/>
      <c r="K23" s="662"/>
      <c r="L23" s="662"/>
      <c r="M23" s="662"/>
      <c r="N23" s="662"/>
      <c r="O23" s="662"/>
      <c r="P23" s="662"/>
      <c r="Q23" s="663"/>
      <c r="R23" s="664">
        <v>4722691</v>
      </c>
      <c r="S23" s="665"/>
      <c r="T23" s="665"/>
      <c r="U23" s="665"/>
      <c r="V23" s="665"/>
      <c r="W23" s="665"/>
      <c r="X23" s="665"/>
      <c r="Y23" s="666"/>
      <c r="Z23" s="691">
        <v>12.4</v>
      </c>
      <c r="AA23" s="691"/>
      <c r="AB23" s="691"/>
      <c r="AC23" s="691"/>
      <c r="AD23" s="692">
        <v>4584797</v>
      </c>
      <c r="AE23" s="692"/>
      <c r="AF23" s="692"/>
      <c r="AG23" s="692"/>
      <c r="AH23" s="692"/>
      <c r="AI23" s="692"/>
      <c r="AJ23" s="692"/>
      <c r="AK23" s="692"/>
      <c r="AL23" s="667">
        <v>28.9</v>
      </c>
      <c r="AM23" s="668"/>
      <c r="AN23" s="668"/>
      <c r="AO23" s="693"/>
      <c r="AP23" s="757" t="s">
        <v>281</v>
      </c>
      <c r="AQ23" s="764"/>
      <c r="AR23" s="764"/>
      <c r="AS23" s="764"/>
      <c r="AT23" s="764"/>
      <c r="AU23" s="764"/>
      <c r="AV23" s="764"/>
      <c r="AW23" s="764"/>
      <c r="AX23" s="764"/>
      <c r="AY23" s="764"/>
      <c r="AZ23" s="764"/>
      <c r="BA23" s="764"/>
      <c r="BB23" s="764"/>
      <c r="BC23" s="764"/>
      <c r="BD23" s="764"/>
      <c r="BE23" s="764"/>
      <c r="BF23" s="759"/>
      <c r="BG23" s="664">
        <v>736238</v>
      </c>
      <c r="BH23" s="665"/>
      <c r="BI23" s="665"/>
      <c r="BJ23" s="665"/>
      <c r="BK23" s="665"/>
      <c r="BL23" s="665"/>
      <c r="BM23" s="665"/>
      <c r="BN23" s="666"/>
      <c r="BO23" s="691">
        <v>7.6</v>
      </c>
      <c r="BP23" s="691"/>
      <c r="BQ23" s="691"/>
      <c r="BR23" s="691"/>
      <c r="BS23" s="692" t="s">
        <v>128</v>
      </c>
      <c r="BT23" s="692"/>
      <c r="BU23" s="692"/>
      <c r="BV23" s="692"/>
      <c r="BW23" s="692"/>
      <c r="BX23" s="692"/>
      <c r="BY23" s="692"/>
      <c r="BZ23" s="692"/>
      <c r="CA23" s="692"/>
      <c r="CB23" s="750"/>
      <c r="CD23" s="766" t="s">
        <v>221</v>
      </c>
      <c r="CE23" s="767"/>
      <c r="CF23" s="767"/>
      <c r="CG23" s="767"/>
      <c r="CH23" s="767"/>
      <c r="CI23" s="767"/>
      <c r="CJ23" s="767"/>
      <c r="CK23" s="767"/>
      <c r="CL23" s="767"/>
      <c r="CM23" s="767"/>
      <c r="CN23" s="767"/>
      <c r="CO23" s="767"/>
      <c r="CP23" s="767"/>
      <c r="CQ23" s="768"/>
      <c r="CR23" s="766" t="s">
        <v>282</v>
      </c>
      <c r="CS23" s="767"/>
      <c r="CT23" s="767"/>
      <c r="CU23" s="767"/>
      <c r="CV23" s="767"/>
      <c r="CW23" s="767"/>
      <c r="CX23" s="767"/>
      <c r="CY23" s="768"/>
      <c r="CZ23" s="766" t="s">
        <v>283</v>
      </c>
      <c r="DA23" s="767"/>
      <c r="DB23" s="767"/>
      <c r="DC23" s="768"/>
      <c r="DD23" s="766" t="s">
        <v>284</v>
      </c>
      <c r="DE23" s="767"/>
      <c r="DF23" s="767"/>
      <c r="DG23" s="767"/>
      <c r="DH23" s="767"/>
      <c r="DI23" s="767"/>
      <c r="DJ23" s="767"/>
      <c r="DK23" s="768"/>
      <c r="DL23" s="775" t="s">
        <v>285</v>
      </c>
      <c r="DM23" s="776"/>
      <c r="DN23" s="776"/>
      <c r="DO23" s="776"/>
      <c r="DP23" s="776"/>
      <c r="DQ23" s="776"/>
      <c r="DR23" s="776"/>
      <c r="DS23" s="776"/>
      <c r="DT23" s="776"/>
      <c r="DU23" s="776"/>
      <c r="DV23" s="777"/>
      <c r="DW23" s="766" t="s">
        <v>286</v>
      </c>
      <c r="DX23" s="767"/>
      <c r="DY23" s="767"/>
      <c r="DZ23" s="767"/>
      <c r="EA23" s="767"/>
      <c r="EB23" s="767"/>
      <c r="EC23" s="768"/>
    </row>
    <row r="24" spans="2:133" ht="11.25" customHeight="1" x14ac:dyDescent="0.2">
      <c r="B24" s="661" t="s">
        <v>287</v>
      </c>
      <c r="C24" s="662"/>
      <c r="D24" s="662"/>
      <c r="E24" s="662"/>
      <c r="F24" s="662"/>
      <c r="G24" s="662"/>
      <c r="H24" s="662"/>
      <c r="I24" s="662"/>
      <c r="J24" s="662"/>
      <c r="K24" s="662"/>
      <c r="L24" s="662"/>
      <c r="M24" s="662"/>
      <c r="N24" s="662"/>
      <c r="O24" s="662"/>
      <c r="P24" s="662"/>
      <c r="Q24" s="663"/>
      <c r="R24" s="664">
        <v>4584797</v>
      </c>
      <c r="S24" s="665"/>
      <c r="T24" s="665"/>
      <c r="U24" s="665"/>
      <c r="V24" s="665"/>
      <c r="W24" s="665"/>
      <c r="X24" s="665"/>
      <c r="Y24" s="666"/>
      <c r="Z24" s="691">
        <v>12</v>
      </c>
      <c r="AA24" s="691"/>
      <c r="AB24" s="691"/>
      <c r="AC24" s="691"/>
      <c r="AD24" s="692">
        <v>4584797</v>
      </c>
      <c r="AE24" s="692"/>
      <c r="AF24" s="692"/>
      <c r="AG24" s="692"/>
      <c r="AH24" s="692"/>
      <c r="AI24" s="692"/>
      <c r="AJ24" s="692"/>
      <c r="AK24" s="692"/>
      <c r="AL24" s="667">
        <v>28.9</v>
      </c>
      <c r="AM24" s="668"/>
      <c r="AN24" s="668"/>
      <c r="AO24" s="693"/>
      <c r="AP24" s="757" t="s">
        <v>288</v>
      </c>
      <c r="AQ24" s="764"/>
      <c r="AR24" s="764"/>
      <c r="AS24" s="764"/>
      <c r="AT24" s="764"/>
      <c r="AU24" s="764"/>
      <c r="AV24" s="764"/>
      <c r="AW24" s="764"/>
      <c r="AX24" s="764"/>
      <c r="AY24" s="764"/>
      <c r="AZ24" s="764"/>
      <c r="BA24" s="764"/>
      <c r="BB24" s="764"/>
      <c r="BC24" s="764"/>
      <c r="BD24" s="764"/>
      <c r="BE24" s="764"/>
      <c r="BF24" s="759"/>
      <c r="BG24" s="664" t="s">
        <v>128</v>
      </c>
      <c r="BH24" s="665"/>
      <c r="BI24" s="665"/>
      <c r="BJ24" s="665"/>
      <c r="BK24" s="665"/>
      <c r="BL24" s="665"/>
      <c r="BM24" s="665"/>
      <c r="BN24" s="666"/>
      <c r="BO24" s="691" t="s">
        <v>128</v>
      </c>
      <c r="BP24" s="691"/>
      <c r="BQ24" s="691"/>
      <c r="BR24" s="691"/>
      <c r="BS24" s="692" t="s">
        <v>128</v>
      </c>
      <c r="BT24" s="692"/>
      <c r="BU24" s="692"/>
      <c r="BV24" s="692"/>
      <c r="BW24" s="692"/>
      <c r="BX24" s="692"/>
      <c r="BY24" s="692"/>
      <c r="BZ24" s="692"/>
      <c r="CA24" s="692"/>
      <c r="CB24" s="750"/>
      <c r="CD24" s="720" t="s">
        <v>289</v>
      </c>
      <c r="CE24" s="721"/>
      <c r="CF24" s="721"/>
      <c r="CG24" s="721"/>
      <c r="CH24" s="721"/>
      <c r="CI24" s="721"/>
      <c r="CJ24" s="721"/>
      <c r="CK24" s="721"/>
      <c r="CL24" s="721"/>
      <c r="CM24" s="721"/>
      <c r="CN24" s="721"/>
      <c r="CO24" s="721"/>
      <c r="CP24" s="721"/>
      <c r="CQ24" s="722"/>
      <c r="CR24" s="717">
        <v>19544180</v>
      </c>
      <c r="CS24" s="718"/>
      <c r="CT24" s="718"/>
      <c r="CU24" s="718"/>
      <c r="CV24" s="718"/>
      <c r="CW24" s="718"/>
      <c r="CX24" s="718"/>
      <c r="CY24" s="761"/>
      <c r="CZ24" s="762">
        <v>54.7</v>
      </c>
      <c r="DA24" s="735"/>
      <c r="DB24" s="735"/>
      <c r="DC24" s="765"/>
      <c r="DD24" s="760">
        <v>9098165</v>
      </c>
      <c r="DE24" s="718"/>
      <c r="DF24" s="718"/>
      <c r="DG24" s="718"/>
      <c r="DH24" s="718"/>
      <c r="DI24" s="718"/>
      <c r="DJ24" s="718"/>
      <c r="DK24" s="761"/>
      <c r="DL24" s="760">
        <v>8849831</v>
      </c>
      <c r="DM24" s="718"/>
      <c r="DN24" s="718"/>
      <c r="DO24" s="718"/>
      <c r="DP24" s="718"/>
      <c r="DQ24" s="718"/>
      <c r="DR24" s="718"/>
      <c r="DS24" s="718"/>
      <c r="DT24" s="718"/>
      <c r="DU24" s="718"/>
      <c r="DV24" s="761"/>
      <c r="DW24" s="762">
        <v>51.8</v>
      </c>
      <c r="DX24" s="735"/>
      <c r="DY24" s="735"/>
      <c r="DZ24" s="735"/>
      <c r="EA24" s="735"/>
      <c r="EB24" s="735"/>
      <c r="EC24" s="763"/>
    </row>
    <row r="25" spans="2:133" ht="11.25" customHeight="1" x14ac:dyDescent="0.2">
      <c r="B25" s="661" t="s">
        <v>290</v>
      </c>
      <c r="C25" s="662"/>
      <c r="D25" s="662"/>
      <c r="E25" s="662"/>
      <c r="F25" s="662"/>
      <c r="G25" s="662"/>
      <c r="H25" s="662"/>
      <c r="I25" s="662"/>
      <c r="J25" s="662"/>
      <c r="K25" s="662"/>
      <c r="L25" s="662"/>
      <c r="M25" s="662"/>
      <c r="N25" s="662"/>
      <c r="O25" s="662"/>
      <c r="P25" s="662"/>
      <c r="Q25" s="663"/>
      <c r="R25" s="664">
        <v>137894</v>
      </c>
      <c r="S25" s="665"/>
      <c r="T25" s="665"/>
      <c r="U25" s="665"/>
      <c r="V25" s="665"/>
      <c r="W25" s="665"/>
      <c r="X25" s="665"/>
      <c r="Y25" s="666"/>
      <c r="Z25" s="691">
        <v>0.4</v>
      </c>
      <c r="AA25" s="691"/>
      <c r="AB25" s="691"/>
      <c r="AC25" s="691"/>
      <c r="AD25" s="692" t="s">
        <v>128</v>
      </c>
      <c r="AE25" s="692"/>
      <c r="AF25" s="692"/>
      <c r="AG25" s="692"/>
      <c r="AH25" s="692"/>
      <c r="AI25" s="692"/>
      <c r="AJ25" s="692"/>
      <c r="AK25" s="692"/>
      <c r="AL25" s="667" t="s">
        <v>128</v>
      </c>
      <c r="AM25" s="668"/>
      <c r="AN25" s="668"/>
      <c r="AO25" s="693"/>
      <c r="AP25" s="757" t="s">
        <v>291</v>
      </c>
      <c r="AQ25" s="764"/>
      <c r="AR25" s="764"/>
      <c r="AS25" s="764"/>
      <c r="AT25" s="764"/>
      <c r="AU25" s="764"/>
      <c r="AV25" s="764"/>
      <c r="AW25" s="764"/>
      <c r="AX25" s="764"/>
      <c r="AY25" s="764"/>
      <c r="AZ25" s="764"/>
      <c r="BA25" s="764"/>
      <c r="BB25" s="764"/>
      <c r="BC25" s="764"/>
      <c r="BD25" s="764"/>
      <c r="BE25" s="764"/>
      <c r="BF25" s="759"/>
      <c r="BG25" s="664" t="s">
        <v>128</v>
      </c>
      <c r="BH25" s="665"/>
      <c r="BI25" s="665"/>
      <c r="BJ25" s="665"/>
      <c r="BK25" s="665"/>
      <c r="BL25" s="665"/>
      <c r="BM25" s="665"/>
      <c r="BN25" s="666"/>
      <c r="BO25" s="691" t="s">
        <v>128</v>
      </c>
      <c r="BP25" s="691"/>
      <c r="BQ25" s="691"/>
      <c r="BR25" s="691"/>
      <c r="BS25" s="692" t="s">
        <v>128</v>
      </c>
      <c r="BT25" s="692"/>
      <c r="BU25" s="692"/>
      <c r="BV25" s="692"/>
      <c r="BW25" s="692"/>
      <c r="BX25" s="692"/>
      <c r="BY25" s="692"/>
      <c r="BZ25" s="692"/>
      <c r="CA25" s="692"/>
      <c r="CB25" s="750"/>
      <c r="CD25" s="706" t="s">
        <v>292</v>
      </c>
      <c r="CE25" s="703"/>
      <c r="CF25" s="703"/>
      <c r="CG25" s="703"/>
      <c r="CH25" s="703"/>
      <c r="CI25" s="703"/>
      <c r="CJ25" s="703"/>
      <c r="CK25" s="703"/>
      <c r="CL25" s="703"/>
      <c r="CM25" s="703"/>
      <c r="CN25" s="703"/>
      <c r="CO25" s="703"/>
      <c r="CP25" s="703"/>
      <c r="CQ25" s="704"/>
      <c r="CR25" s="664">
        <v>4889723</v>
      </c>
      <c r="CS25" s="675"/>
      <c r="CT25" s="675"/>
      <c r="CU25" s="675"/>
      <c r="CV25" s="675"/>
      <c r="CW25" s="675"/>
      <c r="CX25" s="675"/>
      <c r="CY25" s="676"/>
      <c r="CZ25" s="667">
        <v>13.7</v>
      </c>
      <c r="DA25" s="677"/>
      <c r="DB25" s="677"/>
      <c r="DC25" s="678"/>
      <c r="DD25" s="670">
        <v>4383952</v>
      </c>
      <c r="DE25" s="675"/>
      <c r="DF25" s="675"/>
      <c r="DG25" s="675"/>
      <c r="DH25" s="675"/>
      <c r="DI25" s="675"/>
      <c r="DJ25" s="675"/>
      <c r="DK25" s="676"/>
      <c r="DL25" s="670">
        <v>4194388</v>
      </c>
      <c r="DM25" s="675"/>
      <c r="DN25" s="675"/>
      <c r="DO25" s="675"/>
      <c r="DP25" s="675"/>
      <c r="DQ25" s="675"/>
      <c r="DR25" s="675"/>
      <c r="DS25" s="675"/>
      <c r="DT25" s="675"/>
      <c r="DU25" s="675"/>
      <c r="DV25" s="676"/>
      <c r="DW25" s="667">
        <v>24.6</v>
      </c>
      <c r="DX25" s="677"/>
      <c r="DY25" s="677"/>
      <c r="DZ25" s="677"/>
      <c r="EA25" s="677"/>
      <c r="EB25" s="677"/>
      <c r="EC25" s="698"/>
    </row>
    <row r="26" spans="2:133" ht="11.25" customHeight="1" x14ac:dyDescent="0.2">
      <c r="B26" s="661" t="s">
        <v>293</v>
      </c>
      <c r="C26" s="662"/>
      <c r="D26" s="662"/>
      <c r="E26" s="662"/>
      <c r="F26" s="662"/>
      <c r="G26" s="662"/>
      <c r="H26" s="662"/>
      <c r="I26" s="662"/>
      <c r="J26" s="662"/>
      <c r="K26" s="662"/>
      <c r="L26" s="662"/>
      <c r="M26" s="662"/>
      <c r="N26" s="662"/>
      <c r="O26" s="662"/>
      <c r="P26" s="662"/>
      <c r="Q26" s="663"/>
      <c r="R26" s="664" t="s">
        <v>128</v>
      </c>
      <c r="S26" s="665"/>
      <c r="T26" s="665"/>
      <c r="U26" s="665"/>
      <c r="V26" s="665"/>
      <c r="W26" s="665"/>
      <c r="X26" s="665"/>
      <c r="Y26" s="666"/>
      <c r="Z26" s="691" t="s">
        <v>128</v>
      </c>
      <c r="AA26" s="691"/>
      <c r="AB26" s="691"/>
      <c r="AC26" s="691"/>
      <c r="AD26" s="692" t="s">
        <v>128</v>
      </c>
      <c r="AE26" s="692"/>
      <c r="AF26" s="692"/>
      <c r="AG26" s="692"/>
      <c r="AH26" s="692"/>
      <c r="AI26" s="692"/>
      <c r="AJ26" s="692"/>
      <c r="AK26" s="692"/>
      <c r="AL26" s="667" t="s">
        <v>128</v>
      </c>
      <c r="AM26" s="668"/>
      <c r="AN26" s="668"/>
      <c r="AO26" s="693"/>
      <c r="AP26" s="757" t="s">
        <v>294</v>
      </c>
      <c r="AQ26" s="758"/>
      <c r="AR26" s="758"/>
      <c r="AS26" s="758"/>
      <c r="AT26" s="758"/>
      <c r="AU26" s="758"/>
      <c r="AV26" s="758"/>
      <c r="AW26" s="758"/>
      <c r="AX26" s="758"/>
      <c r="AY26" s="758"/>
      <c r="AZ26" s="758"/>
      <c r="BA26" s="758"/>
      <c r="BB26" s="758"/>
      <c r="BC26" s="758"/>
      <c r="BD26" s="758"/>
      <c r="BE26" s="758"/>
      <c r="BF26" s="759"/>
      <c r="BG26" s="664" t="s">
        <v>128</v>
      </c>
      <c r="BH26" s="665"/>
      <c r="BI26" s="665"/>
      <c r="BJ26" s="665"/>
      <c r="BK26" s="665"/>
      <c r="BL26" s="665"/>
      <c r="BM26" s="665"/>
      <c r="BN26" s="666"/>
      <c r="BO26" s="691" t="s">
        <v>128</v>
      </c>
      <c r="BP26" s="691"/>
      <c r="BQ26" s="691"/>
      <c r="BR26" s="691"/>
      <c r="BS26" s="692" t="s">
        <v>128</v>
      </c>
      <c r="BT26" s="692"/>
      <c r="BU26" s="692"/>
      <c r="BV26" s="692"/>
      <c r="BW26" s="692"/>
      <c r="BX26" s="692"/>
      <c r="BY26" s="692"/>
      <c r="BZ26" s="692"/>
      <c r="CA26" s="692"/>
      <c r="CB26" s="750"/>
      <c r="CD26" s="706" t="s">
        <v>295</v>
      </c>
      <c r="CE26" s="703"/>
      <c r="CF26" s="703"/>
      <c r="CG26" s="703"/>
      <c r="CH26" s="703"/>
      <c r="CI26" s="703"/>
      <c r="CJ26" s="703"/>
      <c r="CK26" s="703"/>
      <c r="CL26" s="703"/>
      <c r="CM26" s="703"/>
      <c r="CN26" s="703"/>
      <c r="CO26" s="703"/>
      <c r="CP26" s="703"/>
      <c r="CQ26" s="704"/>
      <c r="CR26" s="664">
        <v>2676473</v>
      </c>
      <c r="CS26" s="665"/>
      <c r="CT26" s="665"/>
      <c r="CU26" s="665"/>
      <c r="CV26" s="665"/>
      <c r="CW26" s="665"/>
      <c r="CX26" s="665"/>
      <c r="CY26" s="666"/>
      <c r="CZ26" s="667">
        <v>7.5</v>
      </c>
      <c r="DA26" s="677"/>
      <c r="DB26" s="677"/>
      <c r="DC26" s="678"/>
      <c r="DD26" s="670">
        <v>2391812</v>
      </c>
      <c r="DE26" s="665"/>
      <c r="DF26" s="665"/>
      <c r="DG26" s="665"/>
      <c r="DH26" s="665"/>
      <c r="DI26" s="665"/>
      <c r="DJ26" s="665"/>
      <c r="DK26" s="666"/>
      <c r="DL26" s="670" t="s">
        <v>128</v>
      </c>
      <c r="DM26" s="665"/>
      <c r="DN26" s="665"/>
      <c r="DO26" s="665"/>
      <c r="DP26" s="665"/>
      <c r="DQ26" s="665"/>
      <c r="DR26" s="665"/>
      <c r="DS26" s="665"/>
      <c r="DT26" s="665"/>
      <c r="DU26" s="665"/>
      <c r="DV26" s="666"/>
      <c r="DW26" s="667" t="s">
        <v>128</v>
      </c>
      <c r="DX26" s="677"/>
      <c r="DY26" s="677"/>
      <c r="DZ26" s="677"/>
      <c r="EA26" s="677"/>
      <c r="EB26" s="677"/>
      <c r="EC26" s="698"/>
    </row>
    <row r="27" spans="2:133" ht="11.25" customHeight="1" x14ac:dyDescent="0.2">
      <c r="B27" s="661" t="s">
        <v>296</v>
      </c>
      <c r="C27" s="662"/>
      <c r="D27" s="662"/>
      <c r="E27" s="662"/>
      <c r="F27" s="662"/>
      <c r="G27" s="662"/>
      <c r="H27" s="662"/>
      <c r="I27" s="662"/>
      <c r="J27" s="662"/>
      <c r="K27" s="662"/>
      <c r="L27" s="662"/>
      <c r="M27" s="662"/>
      <c r="N27" s="662"/>
      <c r="O27" s="662"/>
      <c r="P27" s="662"/>
      <c r="Q27" s="663"/>
      <c r="R27" s="664">
        <v>16645933</v>
      </c>
      <c r="S27" s="665"/>
      <c r="T27" s="665"/>
      <c r="U27" s="665"/>
      <c r="V27" s="665"/>
      <c r="W27" s="665"/>
      <c r="X27" s="665"/>
      <c r="Y27" s="666"/>
      <c r="Z27" s="691">
        <v>43.7</v>
      </c>
      <c r="AA27" s="691"/>
      <c r="AB27" s="691"/>
      <c r="AC27" s="691"/>
      <c r="AD27" s="692">
        <v>15769814</v>
      </c>
      <c r="AE27" s="692"/>
      <c r="AF27" s="692"/>
      <c r="AG27" s="692"/>
      <c r="AH27" s="692"/>
      <c r="AI27" s="692"/>
      <c r="AJ27" s="692"/>
      <c r="AK27" s="692"/>
      <c r="AL27" s="667">
        <v>99.400001525878906</v>
      </c>
      <c r="AM27" s="668"/>
      <c r="AN27" s="668"/>
      <c r="AO27" s="693"/>
      <c r="AP27" s="661" t="s">
        <v>297</v>
      </c>
      <c r="AQ27" s="662"/>
      <c r="AR27" s="662"/>
      <c r="AS27" s="662"/>
      <c r="AT27" s="662"/>
      <c r="AU27" s="662"/>
      <c r="AV27" s="662"/>
      <c r="AW27" s="662"/>
      <c r="AX27" s="662"/>
      <c r="AY27" s="662"/>
      <c r="AZ27" s="662"/>
      <c r="BA27" s="662"/>
      <c r="BB27" s="662"/>
      <c r="BC27" s="662"/>
      <c r="BD27" s="662"/>
      <c r="BE27" s="662"/>
      <c r="BF27" s="663"/>
      <c r="BG27" s="664">
        <v>9683428</v>
      </c>
      <c r="BH27" s="665"/>
      <c r="BI27" s="665"/>
      <c r="BJ27" s="665"/>
      <c r="BK27" s="665"/>
      <c r="BL27" s="665"/>
      <c r="BM27" s="665"/>
      <c r="BN27" s="666"/>
      <c r="BO27" s="691">
        <v>100</v>
      </c>
      <c r="BP27" s="691"/>
      <c r="BQ27" s="691"/>
      <c r="BR27" s="691"/>
      <c r="BS27" s="692">
        <v>18763</v>
      </c>
      <c r="BT27" s="692"/>
      <c r="BU27" s="692"/>
      <c r="BV27" s="692"/>
      <c r="BW27" s="692"/>
      <c r="BX27" s="692"/>
      <c r="BY27" s="692"/>
      <c r="BZ27" s="692"/>
      <c r="CA27" s="692"/>
      <c r="CB27" s="750"/>
      <c r="CD27" s="706" t="s">
        <v>298</v>
      </c>
      <c r="CE27" s="703"/>
      <c r="CF27" s="703"/>
      <c r="CG27" s="703"/>
      <c r="CH27" s="703"/>
      <c r="CI27" s="703"/>
      <c r="CJ27" s="703"/>
      <c r="CK27" s="703"/>
      <c r="CL27" s="703"/>
      <c r="CM27" s="703"/>
      <c r="CN27" s="703"/>
      <c r="CO27" s="703"/>
      <c r="CP27" s="703"/>
      <c r="CQ27" s="704"/>
      <c r="CR27" s="664">
        <v>12708865</v>
      </c>
      <c r="CS27" s="675"/>
      <c r="CT27" s="675"/>
      <c r="CU27" s="675"/>
      <c r="CV27" s="675"/>
      <c r="CW27" s="675"/>
      <c r="CX27" s="675"/>
      <c r="CY27" s="676"/>
      <c r="CZ27" s="667">
        <v>35.6</v>
      </c>
      <c r="DA27" s="677"/>
      <c r="DB27" s="677"/>
      <c r="DC27" s="678"/>
      <c r="DD27" s="670">
        <v>2783970</v>
      </c>
      <c r="DE27" s="675"/>
      <c r="DF27" s="675"/>
      <c r="DG27" s="675"/>
      <c r="DH27" s="675"/>
      <c r="DI27" s="675"/>
      <c r="DJ27" s="675"/>
      <c r="DK27" s="676"/>
      <c r="DL27" s="670">
        <v>2725200</v>
      </c>
      <c r="DM27" s="675"/>
      <c r="DN27" s="675"/>
      <c r="DO27" s="675"/>
      <c r="DP27" s="675"/>
      <c r="DQ27" s="675"/>
      <c r="DR27" s="675"/>
      <c r="DS27" s="675"/>
      <c r="DT27" s="675"/>
      <c r="DU27" s="675"/>
      <c r="DV27" s="676"/>
      <c r="DW27" s="667">
        <v>16</v>
      </c>
      <c r="DX27" s="677"/>
      <c r="DY27" s="677"/>
      <c r="DZ27" s="677"/>
      <c r="EA27" s="677"/>
      <c r="EB27" s="677"/>
      <c r="EC27" s="698"/>
    </row>
    <row r="28" spans="2:133" ht="11.25" customHeight="1" x14ac:dyDescent="0.2">
      <c r="B28" s="661" t="s">
        <v>299</v>
      </c>
      <c r="C28" s="662"/>
      <c r="D28" s="662"/>
      <c r="E28" s="662"/>
      <c r="F28" s="662"/>
      <c r="G28" s="662"/>
      <c r="H28" s="662"/>
      <c r="I28" s="662"/>
      <c r="J28" s="662"/>
      <c r="K28" s="662"/>
      <c r="L28" s="662"/>
      <c r="M28" s="662"/>
      <c r="N28" s="662"/>
      <c r="O28" s="662"/>
      <c r="P28" s="662"/>
      <c r="Q28" s="663"/>
      <c r="R28" s="664">
        <v>6484</v>
      </c>
      <c r="S28" s="665"/>
      <c r="T28" s="665"/>
      <c r="U28" s="665"/>
      <c r="V28" s="665"/>
      <c r="W28" s="665"/>
      <c r="X28" s="665"/>
      <c r="Y28" s="666"/>
      <c r="Z28" s="691">
        <v>0</v>
      </c>
      <c r="AA28" s="691"/>
      <c r="AB28" s="691"/>
      <c r="AC28" s="691"/>
      <c r="AD28" s="692">
        <v>6484</v>
      </c>
      <c r="AE28" s="692"/>
      <c r="AF28" s="692"/>
      <c r="AG28" s="692"/>
      <c r="AH28" s="692"/>
      <c r="AI28" s="692"/>
      <c r="AJ28" s="692"/>
      <c r="AK28" s="692"/>
      <c r="AL28" s="667">
        <v>0</v>
      </c>
      <c r="AM28" s="668"/>
      <c r="AN28" s="668"/>
      <c r="AO28" s="693"/>
      <c r="AP28" s="661"/>
      <c r="AQ28" s="662"/>
      <c r="AR28" s="662"/>
      <c r="AS28" s="662"/>
      <c r="AT28" s="662"/>
      <c r="AU28" s="662"/>
      <c r="AV28" s="662"/>
      <c r="AW28" s="662"/>
      <c r="AX28" s="662"/>
      <c r="AY28" s="662"/>
      <c r="AZ28" s="662"/>
      <c r="BA28" s="662"/>
      <c r="BB28" s="662"/>
      <c r="BC28" s="662"/>
      <c r="BD28" s="662"/>
      <c r="BE28" s="662"/>
      <c r="BF28" s="663"/>
      <c r="BG28" s="664"/>
      <c r="BH28" s="665"/>
      <c r="BI28" s="665"/>
      <c r="BJ28" s="665"/>
      <c r="BK28" s="665"/>
      <c r="BL28" s="665"/>
      <c r="BM28" s="665"/>
      <c r="BN28" s="666"/>
      <c r="BO28" s="691"/>
      <c r="BP28" s="691"/>
      <c r="BQ28" s="691"/>
      <c r="BR28" s="691"/>
      <c r="BS28" s="670"/>
      <c r="BT28" s="665"/>
      <c r="BU28" s="665"/>
      <c r="BV28" s="665"/>
      <c r="BW28" s="665"/>
      <c r="BX28" s="665"/>
      <c r="BY28" s="665"/>
      <c r="BZ28" s="665"/>
      <c r="CA28" s="665"/>
      <c r="CB28" s="705"/>
      <c r="CD28" s="706" t="s">
        <v>300</v>
      </c>
      <c r="CE28" s="703"/>
      <c r="CF28" s="703"/>
      <c r="CG28" s="703"/>
      <c r="CH28" s="703"/>
      <c r="CI28" s="703"/>
      <c r="CJ28" s="703"/>
      <c r="CK28" s="703"/>
      <c r="CL28" s="703"/>
      <c r="CM28" s="703"/>
      <c r="CN28" s="703"/>
      <c r="CO28" s="703"/>
      <c r="CP28" s="703"/>
      <c r="CQ28" s="704"/>
      <c r="CR28" s="664">
        <v>1945592</v>
      </c>
      <c r="CS28" s="665"/>
      <c r="CT28" s="665"/>
      <c r="CU28" s="665"/>
      <c r="CV28" s="665"/>
      <c r="CW28" s="665"/>
      <c r="CX28" s="665"/>
      <c r="CY28" s="666"/>
      <c r="CZ28" s="667">
        <v>5.4</v>
      </c>
      <c r="DA28" s="677"/>
      <c r="DB28" s="677"/>
      <c r="DC28" s="678"/>
      <c r="DD28" s="670">
        <v>1930243</v>
      </c>
      <c r="DE28" s="665"/>
      <c r="DF28" s="665"/>
      <c r="DG28" s="665"/>
      <c r="DH28" s="665"/>
      <c r="DI28" s="665"/>
      <c r="DJ28" s="665"/>
      <c r="DK28" s="666"/>
      <c r="DL28" s="670">
        <v>1930243</v>
      </c>
      <c r="DM28" s="665"/>
      <c r="DN28" s="665"/>
      <c r="DO28" s="665"/>
      <c r="DP28" s="665"/>
      <c r="DQ28" s="665"/>
      <c r="DR28" s="665"/>
      <c r="DS28" s="665"/>
      <c r="DT28" s="665"/>
      <c r="DU28" s="665"/>
      <c r="DV28" s="666"/>
      <c r="DW28" s="667">
        <v>11.3</v>
      </c>
      <c r="DX28" s="677"/>
      <c r="DY28" s="677"/>
      <c r="DZ28" s="677"/>
      <c r="EA28" s="677"/>
      <c r="EB28" s="677"/>
      <c r="EC28" s="698"/>
    </row>
    <row r="29" spans="2:133" ht="11.25" customHeight="1" x14ac:dyDescent="0.2">
      <c r="B29" s="661" t="s">
        <v>301</v>
      </c>
      <c r="C29" s="662"/>
      <c r="D29" s="662"/>
      <c r="E29" s="662"/>
      <c r="F29" s="662"/>
      <c r="G29" s="662"/>
      <c r="H29" s="662"/>
      <c r="I29" s="662"/>
      <c r="J29" s="662"/>
      <c r="K29" s="662"/>
      <c r="L29" s="662"/>
      <c r="M29" s="662"/>
      <c r="N29" s="662"/>
      <c r="O29" s="662"/>
      <c r="P29" s="662"/>
      <c r="Q29" s="663"/>
      <c r="R29" s="664">
        <v>122023</v>
      </c>
      <c r="S29" s="665"/>
      <c r="T29" s="665"/>
      <c r="U29" s="665"/>
      <c r="V29" s="665"/>
      <c r="W29" s="665"/>
      <c r="X29" s="665"/>
      <c r="Y29" s="666"/>
      <c r="Z29" s="691">
        <v>0.3</v>
      </c>
      <c r="AA29" s="691"/>
      <c r="AB29" s="691"/>
      <c r="AC29" s="691"/>
      <c r="AD29" s="692" t="s">
        <v>128</v>
      </c>
      <c r="AE29" s="692"/>
      <c r="AF29" s="692"/>
      <c r="AG29" s="692"/>
      <c r="AH29" s="692"/>
      <c r="AI29" s="692"/>
      <c r="AJ29" s="692"/>
      <c r="AK29" s="692"/>
      <c r="AL29" s="667" t="s">
        <v>128</v>
      </c>
      <c r="AM29" s="668"/>
      <c r="AN29" s="668"/>
      <c r="AO29" s="693"/>
      <c r="AP29" s="641"/>
      <c r="AQ29" s="642"/>
      <c r="AR29" s="642"/>
      <c r="AS29" s="642"/>
      <c r="AT29" s="642"/>
      <c r="AU29" s="642"/>
      <c r="AV29" s="642"/>
      <c r="AW29" s="642"/>
      <c r="AX29" s="642"/>
      <c r="AY29" s="642"/>
      <c r="AZ29" s="642"/>
      <c r="BA29" s="642"/>
      <c r="BB29" s="642"/>
      <c r="BC29" s="642"/>
      <c r="BD29" s="642"/>
      <c r="BE29" s="642"/>
      <c r="BF29" s="643"/>
      <c r="BG29" s="664"/>
      <c r="BH29" s="665"/>
      <c r="BI29" s="665"/>
      <c r="BJ29" s="665"/>
      <c r="BK29" s="665"/>
      <c r="BL29" s="665"/>
      <c r="BM29" s="665"/>
      <c r="BN29" s="666"/>
      <c r="BO29" s="691"/>
      <c r="BP29" s="691"/>
      <c r="BQ29" s="691"/>
      <c r="BR29" s="691"/>
      <c r="BS29" s="692"/>
      <c r="BT29" s="692"/>
      <c r="BU29" s="692"/>
      <c r="BV29" s="692"/>
      <c r="BW29" s="692"/>
      <c r="BX29" s="692"/>
      <c r="BY29" s="692"/>
      <c r="BZ29" s="692"/>
      <c r="CA29" s="692"/>
      <c r="CB29" s="750"/>
      <c r="CD29" s="751" t="s">
        <v>302</v>
      </c>
      <c r="CE29" s="752"/>
      <c r="CF29" s="706" t="s">
        <v>70</v>
      </c>
      <c r="CG29" s="703"/>
      <c r="CH29" s="703"/>
      <c r="CI29" s="703"/>
      <c r="CJ29" s="703"/>
      <c r="CK29" s="703"/>
      <c r="CL29" s="703"/>
      <c r="CM29" s="703"/>
      <c r="CN29" s="703"/>
      <c r="CO29" s="703"/>
      <c r="CP29" s="703"/>
      <c r="CQ29" s="704"/>
      <c r="CR29" s="664">
        <v>1945567</v>
      </c>
      <c r="CS29" s="675"/>
      <c r="CT29" s="675"/>
      <c r="CU29" s="675"/>
      <c r="CV29" s="675"/>
      <c r="CW29" s="675"/>
      <c r="CX29" s="675"/>
      <c r="CY29" s="676"/>
      <c r="CZ29" s="667">
        <v>5.4</v>
      </c>
      <c r="DA29" s="677"/>
      <c r="DB29" s="677"/>
      <c r="DC29" s="678"/>
      <c r="DD29" s="670">
        <v>1930218</v>
      </c>
      <c r="DE29" s="675"/>
      <c r="DF29" s="675"/>
      <c r="DG29" s="675"/>
      <c r="DH29" s="675"/>
      <c r="DI29" s="675"/>
      <c r="DJ29" s="675"/>
      <c r="DK29" s="676"/>
      <c r="DL29" s="670">
        <v>1930218</v>
      </c>
      <c r="DM29" s="675"/>
      <c r="DN29" s="675"/>
      <c r="DO29" s="675"/>
      <c r="DP29" s="675"/>
      <c r="DQ29" s="675"/>
      <c r="DR29" s="675"/>
      <c r="DS29" s="675"/>
      <c r="DT29" s="675"/>
      <c r="DU29" s="675"/>
      <c r="DV29" s="676"/>
      <c r="DW29" s="667">
        <v>11.3</v>
      </c>
      <c r="DX29" s="677"/>
      <c r="DY29" s="677"/>
      <c r="DZ29" s="677"/>
      <c r="EA29" s="677"/>
      <c r="EB29" s="677"/>
      <c r="EC29" s="698"/>
    </row>
    <row r="30" spans="2:133" ht="11.25" customHeight="1" x14ac:dyDescent="0.2">
      <c r="B30" s="661" t="s">
        <v>303</v>
      </c>
      <c r="C30" s="662"/>
      <c r="D30" s="662"/>
      <c r="E30" s="662"/>
      <c r="F30" s="662"/>
      <c r="G30" s="662"/>
      <c r="H30" s="662"/>
      <c r="I30" s="662"/>
      <c r="J30" s="662"/>
      <c r="K30" s="662"/>
      <c r="L30" s="662"/>
      <c r="M30" s="662"/>
      <c r="N30" s="662"/>
      <c r="O30" s="662"/>
      <c r="P30" s="662"/>
      <c r="Q30" s="663"/>
      <c r="R30" s="664">
        <v>164495</v>
      </c>
      <c r="S30" s="665"/>
      <c r="T30" s="665"/>
      <c r="U30" s="665"/>
      <c r="V30" s="665"/>
      <c r="W30" s="665"/>
      <c r="X30" s="665"/>
      <c r="Y30" s="666"/>
      <c r="Z30" s="691">
        <v>0.4</v>
      </c>
      <c r="AA30" s="691"/>
      <c r="AB30" s="691"/>
      <c r="AC30" s="691"/>
      <c r="AD30" s="692">
        <v>55319</v>
      </c>
      <c r="AE30" s="692"/>
      <c r="AF30" s="692"/>
      <c r="AG30" s="692"/>
      <c r="AH30" s="692"/>
      <c r="AI30" s="692"/>
      <c r="AJ30" s="692"/>
      <c r="AK30" s="692"/>
      <c r="AL30" s="667">
        <v>0.3</v>
      </c>
      <c r="AM30" s="668"/>
      <c r="AN30" s="668"/>
      <c r="AO30" s="693"/>
      <c r="AP30" s="723" t="s">
        <v>221</v>
      </c>
      <c r="AQ30" s="724"/>
      <c r="AR30" s="724"/>
      <c r="AS30" s="724"/>
      <c r="AT30" s="724"/>
      <c r="AU30" s="724"/>
      <c r="AV30" s="724"/>
      <c r="AW30" s="724"/>
      <c r="AX30" s="724"/>
      <c r="AY30" s="724"/>
      <c r="AZ30" s="724"/>
      <c r="BA30" s="724"/>
      <c r="BB30" s="724"/>
      <c r="BC30" s="724"/>
      <c r="BD30" s="724"/>
      <c r="BE30" s="724"/>
      <c r="BF30" s="725"/>
      <c r="BG30" s="723" t="s">
        <v>304</v>
      </c>
      <c r="BH30" s="748"/>
      <c r="BI30" s="748"/>
      <c r="BJ30" s="748"/>
      <c r="BK30" s="748"/>
      <c r="BL30" s="748"/>
      <c r="BM30" s="748"/>
      <c r="BN30" s="748"/>
      <c r="BO30" s="748"/>
      <c r="BP30" s="748"/>
      <c r="BQ30" s="749"/>
      <c r="BR30" s="723" t="s">
        <v>305</v>
      </c>
      <c r="BS30" s="748"/>
      <c r="BT30" s="748"/>
      <c r="BU30" s="748"/>
      <c r="BV30" s="748"/>
      <c r="BW30" s="748"/>
      <c r="BX30" s="748"/>
      <c r="BY30" s="748"/>
      <c r="BZ30" s="748"/>
      <c r="CA30" s="748"/>
      <c r="CB30" s="749"/>
      <c r="CD30" s="753"/>
      <c r="CE30" s="754"/>
      <c r="CF30" s="706" t="s">
        <v>306</v>
      </c>
      <c r="CG30" s="703"/>
      <c r="CH30" s="703"/>
      <c r="CI30" s="703"/>
      <c r="CJ30" s="703"/>
      <c r="CK30" s="703"/>
      <c r="CL30" s="703"/>
      <c r="CM30" s="703"/>
      <c r="CN30" s="703"/>
      <c r="CO30" s="703"/>
      <c r="CP30" s="703"/>
      <c r="CQ30" s="704"/>
      <c r="CR30" s="664">
        <v>1864784</v>
      </c>
      <c r="CS30" s="665"/>
      <c r="CT30" s="665"/>
      <c r="CU30" s="665"/>
      <c r="CV30" s="665"/>
      <c r="CW30" s="665"/>
      <c r="CX30" s="665"/>
      <c r="CY30" s="666"/>
      <c r="CZ30" s="667">
        <v>5.2</v>
      </c>
      <c r="DA30" s="677"/>
      <c r="DB30" s="677"/>
      <c r="DC30" s="678"/>
      <c r="DD30" s="670">
        <v>1850122</v>
      </c>
      <c r="DE30" s="665"/>
      <c r="DF30" s="665"/>
      <c r="DG30" s="665"/>
      <c r="DH30" s="665"/>
      <c r="DI30" s="665"/>
      <c r="DJ30" s="665"/>
      <c r="DK30" s="666"/>
      <c r="DL30" s="670">
        <v>1850122</v>
      </c>
      <c r="DM30" s="665"/>
      <c r="DN30" s="665"/>
      <c r="DO30" s="665"/>
      <c r="DP30" s="665"/>
      <c r="DQ30" s="665"/>
      <c r="DR30" s="665"/>
      <c r="DS30" s="665"/>
      <c r="DT30" s="665"/>
      <c r="DU30" s="665"/>
      <c r="DV30" s="666"/>
      <c r="DW30" s="667">
        <v>10.8</v>
      </c>
      <c r="DX30" s="677"/>
      <c r="DY30" s="677"/>
      <c r="DZ30" s="677"/>
      <c r="EA30" s="677"/>
      <c r="EB30" s="677"/>
      <c r="EC30" s="698"/>
    </row>
    <row r="31" spans="2:133" ht="11.25" customHeight="1" x14ac:dyDescent="0.2">
      <c r="B31" s="661" t="s">
        <v>307</v>
      </c>
      <c r="C31" s="662"/>
      <c r="D31" s="662"/>
      <c r="E31" s="662"/>
      <c r="F31" s="662"/>
      <c r="G31" s="662"/>
      <c r="H31" s="662"/>
      <c r="I31" s="662"/>
      <c r="J31" s="662"/>
      <c r="K31" s="662"/>
      <c r="L31" s="662"/>
      <c r="M31" s="662"/>
      <c r="N31" s="662"/>
      <c r="O31" s="662"/>
      <c r="P31" s="662"/>
      <c r="Q31" s="663"/>
      <c r="R31" s="664">
        <v>225083</v>
      </c>
      <c r="S31" s="665"/>
      <c r="T31" s="665"/>
      <c r="U31" s="665"/>
      <c r="V31" s="665"/>
      <c r="W31" s="665"/>
      <c r="X31" s="665"/>
      <c r="Y31" s="666"/>
      <c r="Z31" s="691">
        <v>0.6</v>
      </c>
      <c r="AA31" s="691"/>
      <c r="AB31" s="691"/>
      <c r="AC31" s="691"/>
      <c r="AD31" s="692" t="s">
        <v>128</v>
      </c>
      <c r="AE31" s="692"/>
      <c r="AF31" s="692"/>
      <c r="AG31" s="692"/>
      <c r="AH31" s="692"/>
      <c r="AI31" s="692"/>
      <c r="AJ31" s="692"/>
      <c r="AK31" s="692"/>
      <c r="AL31" s="667" t="s">
        <v>128</v>
      </c>
      <c r="AM31" s="668"/>
      <c r="AN31" s="668"/>
      <c r="AO31" s="693"/>
      <c r="AP31" s="737" t="s">
        <v>308</v>
      </c>
      <c r="AQ31" s="738"/>
      <c r="AR31" s="738"/>
      <c r="AS31" s="738"/>
      <c r="AT31" s="743" t="s">
        <v>309</v>
      </c>
      <c r="AU31" s="366"/>
      <c r="AV31" s="366"/>
      <c r="AW31" s="366"/>
      <c r="AX31" s="730" t="s">
        <v>186</v>
      </c>
      <c r="AY31" s="731"/>
      <c r="AZ31" s="731"/>
      <c r="BA31" s="731"/>
      <c r="BB31" s="731"/>
      <c r="BC31" s="731"/>
      <c r="BD31" s="731"/>
      <c r="BE31" s="731"/>
      <c r="BF31" s="732"/>
      <c r="BG31" s="733">
        <v>99.5</v>
      </c>
      <c r="BH31" s="734"/>
      <c r="BI31" s="734"/>
      <c r="BJ31" s="734"/>
      <c r="BK31" s="734"/>
      <c r="BL31" s="734"/>
      <c r="BM31" s="735">
        <v>98.7</v>
      </c>
      <c r="BN31" s="734"/>
      <c r="BO31" s="734"/>
      <c r="BP31" s="734"/>
      <c r="BQ31" s="736"/>
      <c r="BR31" s="733">
        <v>99.3</v>
      </c>
      <c r="BS31" s="734"/>
      <c r="BT31" s="734"/>
      <c r="BU31" s="734"/>
      <c r="BV31" s="734"/>
      <c r="BW31" s="734"/>
      <c r="BX31" s="735">
        <v>98.4</v>
      </c>
      <c r="BY31" s="734"/>
      <c r="BZ31" s="734"/>
      <c r="CA31" s="734"/>
      <c r="CB31" s="736"/>
      <c r="CD31" s="753"/>
      <c r="CE31" s="754"/>
      <c r="CF31" s="706" t="s">
        <v>310</v>
      </c>
      <c r="CG31" s="703"/>
      <c r="CH31" s="703"/>
      <c r="CI31" s="703"/>
      <c r="CJ31" s="703"/>
      <c r="CK31" s="703"/>
      <c r="CL31" s="703"/>
      <c r="CM31" s="703"/>
      <c r="CN31" s="703"/>
      <c r="CO31" s="703"/>
      <c r="CP31" s="703"/>
      <c r="CQ31" s="704"/>
      <c r="CR31" s="664">
        <v>80783</v>
      </c>
      <c r="CS31" s="675"/>
      <c r="CT31" s="675"/>
      <c r="CU31" s="675"/>
      <c r="CV31" s="675"/>
      <c r="CW31" s="675"/>
      <c r="CX31" s="675"/>
      <c r="CY31" s="676"/>
      <c r="CZ31" s="667">
        <v>0.2</v>
      </c>
      <c r="DA31" s="677"/>
      <c r="DB31" s="677"/>
      <c r="DC31" s="678"/>
      <c r="DD31" s="670">
        <v>80096</v>
      </c>
      <c r="DE31" s="675"/>
      <c r="DF31" s="675"/>
      <c r="DG31" s="675"/>
      <c r="DH31" s="675"/>
      <c r="DI31" s="675"/>
      <c r="DJ31" s="675"/>
      <c r="DK31" s="676"/>
      <c r="DL31" s="670">
        <v>80096</v>
      </c>
      <c r="DM31" s="675"/>
      <c r="DN31" s="675"/>
      <c r="DO31" s="675"/>
      <c r="DP31" s="675"/>
      <c r="DQ31" s="675"/>
      <c r="DR31" s="675"/>
      <c r="DS31" s="675"/>
      <c r="DT31" s="675"/>
      <c r="DU31" s="675"/>
      <c r="DV31" s="676"/>
      <c r="DW31" s="667">
        <v>0.5</v>
      </c>
      <c r="DX31" s="677"/>
      <c r="DY31" s="677"/>
      <c r="DZ31" s="677"/>
      <c r="EA31" s="677"/>
      <c r="EB31" s="677"/>
      <c r="EC31" s="698"/>
    </row>
    <row r="32" spans="2:133" ht="11.25" customHeight="1" x14ac:dyDescent="0.2">
      <c r="B32" s="661" t="s">
        <v>311</v>
      </c>
      <c r="C32" s="662"/>
      <c r="D32" s="662"/>
      <c r="E32" s="662"/>
      <c r="F32" s="662"/>
      <c r="G32" s="662"/>
      <c r="H32" s="662"/>
      <c r="I32" s="662"/>
      <c r="J32" s="662"/>
      <c r="K32" s="662"/>
      <c r="L32" s="662"/>
      <c r="M32" s="662"/>
      <c r="N32" s="662"/>
      <c r="O32" s="662"/>
      <c r="P32" s="662"/>
      <c r="Q32" s="663"/>
      <c r="R32" s="664">
        <v>10430545</v>
      </c>
      <c r="S32" s="665"/>
      <c r="T32" s="665"/>
      <c r="U32" s="665"/>
      <c r="V32" s="665"/>
      <c r="W32" s="665"/>
      <c r="X32" s="665"/>
      <c r="Y32" s="666"/>
      <c r="Z32" s="691">
        <v>27.4</v>
      </c>
      <c r="AA32" s="691"/>
      <c r="AB32" s="691"/>
      <c r="AC32" s="691"/>
      <c r="AD32" s="692" t="s">
        <v>128</v>
      </c>
      <c r="AE32" s="692"/>
      <c r="AF32" s="692"/>
      <c r="AG32" s="692"/>
      <c r="AH32" s="692"/>
      <c r="AI32" s="692"/>
      <c r="AJ32" s="692"/>
      <c r="AK32" s="692"/>
      <c r="AL32" s="667" t="s">
        <v>128</v>
      </c>
      <c r="AM32" s="668"/>
      <c r="AN32" s="668"/>
      <c r="AO32" s="693"/>
      <c r="AP32" s="739"/>
      <c r="AQ32" s="740"/>
      <c r="AR32" s="740"/>
      <c r="AS32" s="740"/>
      <c r="AT32" s="744"/>
      <c r="AU32" s="362" t="s">
        <v>312</v>
      </c>
      <c r="AV32" s="362"/>
      <c r="AW32" s="362"/>
      <c r="AX32" s="661" t="s">
        <v>313</v>
      </c>
      <c r="AY32" s="662"/>
      <c r="AZ32" s="662"/>
      <c r="BA32" s="662"/>
      <c r="BB32" s="662"/>
      <c r="BC32" s="662"/>
      <c r="BD32" s="662"/>
      <c r="BE32" s="662"/>
      <c r="BF32" s="663"/>
      <c r="BG32" s="746">
        <v>99.3</v>
      </c>
      <c r="BH32" s="675"/>
      <c r="BI32" s="675"/>
      <c r="BJ32" s="675"/>
      <c r="BK32" s="675"/>
      <c r="BL32" s="675"/>
      <c r="BM32" s="668">
        <v>98.1</v>
      </c>
      <c r="BN32" s="747"/>
      <c r="BO32" s="747"/>
      <c r="BP32" s="747"/>
      <c r="BQ32" s="702"/>
      <c r="BR32" s="746">
        <v>99.1</v>
      </c>
      <c r="BS32" s="675"/>
      <c r="BT32" s="675"/>
      <c r="BU32" s="675"/>
      <c r="BV32" s="675"/>
      <c r="BW32" s="675"/>
      <c r="BX32" s="668">
        <v>97.7</v>
      </c>
      <c r="BY32" s="747"/>
      <c r="BZ32" s="747"/>
      <c r="CA32" s="747"/>
      <c r="CB32" s="702"/>
      <c r="CD32" s="755"/>
      <c r="CE32" s="756"/>
      <c r="CF32" s="706" t="s">
        <v>314</v>
      </c>
      <c r="CG32" s="703"/>
      <c r="CH32" s="703"/>
      <c r="CI32" s="703"/>
      <c r="CJ32" s="703"/>
      <c r="CK32" s="703"/>
      <c r="CL32" s="703"/>
      <c r="CM32" s="703"/>
      <c r="CN32" s="703"/>
      <c r="CO32" s="703"/>
      <c r="CP32" s="703"/>
      <c r="CQ32" s="704"/>
      <c r="CR32" s="664">
        <v>25</v>
      </c>
      <c r="CS32" s="665"/>
      <c r="CT32" s="665"/>
      <c r="CU32" s="665"/>
      <c r="CV32" s="665"/>
      <c r="CW32" s="665"/>
      <c r="CX32" s="665"/>
      <c r="CY32" s="666"/>
      <c r="CZ32" s="667">
        <v>0</v>
      </c>
      <c r="DA32" s="677"/>
      <c r="DB32" s="677"/>
      <c r="DC32" s="678"/>
      <c r="DD32" s="670">
        <v>25</v>
      </c>
      <c r="DE32" s="665"/>
      <c r="DF32" s="665"/>
      <c r="DG32" s="665"/>
      <c r="DH32" s="665"/>
      <c r="DI32" s="665"/>
      <c r="DJ32" s="665"/>
      <c r="DK32" s="666"/>
      <c r="DL32" s="670">
        <v>25</v>
      </c>
      <c r="DM32" s="665"/>
      <c r="DN32" s="665"/>
      <c r="DO32" s="665"/>
      <c r="DP32" s="665"/>
      <c r="DQ32" s="665"/>
      <c r="DR32" s="665"/>
      <c r="DS32" s="665"/>
      <c r="DT32" s="665"/>
      <c r="DU32" s="665"/>
      <c r="DV32" s="666"/>
      <c r="DW32" s="667">
        <v>0</v>
      </c>
      <c r="DX32" s="677"/>
      <c r="DY32" s="677"/>
      <c r="DZ32" s="677"/>
      <c r="EA32" s="677"/>
      <c r="EB32" s="677"/>
      <c r="EC32" s="698"/>
    </row>
    <row r="33" spans="2:133" ht="11.25" customHeight="1" x14ac:dyDescent="0.2">
      <c r="B33" s="727" t="s">
        <v>315</v>
      </c>
      <c r="C33" s="728"/>
      <c r="D33" s="728"/>
      <c r="E33" s="728"/>
      <c r="F33" s="728"/>
      <c r="G33" s="728"/>
      <c r="H33" s="728"/>
      <c r="I33" s="728"/>
      <c r="J33" s="728"/>
      <c r="K33" s="728"/>
      <c r="L33" s="728"/>
      <c r="M33" s="728"/>
      <c r="N33" s="728"/>
      <c r="O33" s="728"/>
      <c r="P33" s="728"/>
      <c r="Q33" s="729"/>
      <c r="R33" s="664">
        <v>40099</v>
      </c>
      <c r="S33" s="665"/>
      <c r="T33" s="665"/>
      <c r="U33" s="665"/>
      <c r="V33" s="665"/>
      <c r="W33" s="665"/>
      <c r="X33" s="665"/>
      <c r="Y33" s="666"/>
      <c r="Z33" s="691">
        <v>0.1</v>
      </c>
      <c r="AA33" s="691"/>
      <c r="AB33" s="691"/>
      <c r="AC33" s="691"/>
      <c r="AD33" s="692">
        <v>40099</v>
      </c>
      <c r="AE33" s="692"/>
      <c r="AF33" s="692"/>
      <c r="AG33" s="692"/>
      <c r="AH33" s="692"/>
      <c r="AI33" s="692"/>
      <c r="AJ33" s="692"/>
      <c r="AK33" s="692"/>
      <c r="AL33" s="667">
        <v>0.3</v>
      </c>
      <c r="AM33" s="668"/>
      <c r="AN33" s="668"/>
      <c r="AO33" s="693"/>
      <c r="AP33" s="741"/>
      <c r="AQ33" s="742"/>
      <c r="AR33" s="742"/>
      <c r="AS33" s="742"/>
      <c r="AT33" s="745"/>
      <c r="AU33" s="360"/>
      <c r="AV33" s="360"/>
      <c r="AW33" s="360"/>
      <c r="AX33" s="641" t="s">
        <v>316</v>
      </c>
      <c r="AY33" s="642"/>
      <c r="AZ33" s="642"/>
      <c r="BA33" s="642"/>
      <c r="BB33" s="642"/>
      <c r="BC33" s="642"/>
      <c r="BD33" s="642"/>
      <c r="BE33" s="642"/>
      <c r="BF33" s="643"/>
      <c r="BG33" s="726">
        <v>99.7</v>
      </c>
      <c r="BH33" s="645"/>
      <c r="BI33" s="645"/>
      <c r="BJ33" s="645"/>
      <c r="BK33" s="645"/>
      <c r="BL33" s="645"/>
      <c r="BM33" s="683">
        <v>99.4</v>
      </c>
      <c r="BN33" s="645"/>
      <c r="BO33" s="645"/>
      <c r="BP33" s="645"/>
      <c r="BQ33" s="694"/>
      <c r="BR33" s="726">
        <v>99.4</v>
      </c>
      <c r="BS33" s="645"/>
      <c r="BT33" s="645"/>
      <c r="BU33" s="645"/>
      <c r="BV33" s="645"/>
      <c r="BW33" s="645"/>
      <c r="BX33" s="683">
        <v>99</v>
      </c>
      <c r="BY33" s="645"/>
      <c r="BZ33" s="645"/>
      <c r="CA33" s="645"/>
      <c r="CB33" s="694"/>
      <c r="CD33" s="706" t="s">
        <v>317</v>
      </c>
      <c r="CE33" s="703"/>
      <c r="CF33" s="703"/>
      <c r="CG33" s="703"/>
      <c r="CH33" s="703"/>
      <c r="CI33" s="703"/>
      <c r="CJ33" s="703"/>
      <c r="CK33" s="703"/>
      <c r="CL33" s="703"/>
      <c r="CM33" s="703"/>
      <c r="CN33" s="703"/>
      <c r="CO33" s="703"/>
      <c r="CP33" s="703"/>
      <c r="CQ33" s="704"/>
      <c r="CR33" s="664">
        <v>13565894</v>
      </c>
      <c r="CS33" s="675"/>
      <c r="CT33" s="675"/>
      <c r="CU33" s="675"/>
      <c r="CV33" s="675"/>
      <c r="CW33" s="675"/>
      <c r="CX33" s="675"/>
      <c r="CY33" s="676"/>
      <c r="CZ33" s="667">
        <v>38</v>
      </c>
      <c r="DA33" s="677"/>
      <c r="DB33" s="677"/>
      <c r="DC33" s="678"/>
      <c r="DD33" s="670">
        <v>9617833</v>
      </c>
      <c r="DE33" s="675"/>
      <c r="DF33" s="675"/>
      <c r="DG33" s="675"/>
      <c r="DH33" s="675"/>
      <c r="DI33" s="675"/>
      <c r="DJ33" s="675"/>
      <c r="DK33" s="676"/>
      <c r="DL33" s="670">
        <v>6267137</v>
      </c>
      <c r="DM33" s="675"/>
      <c r="DN33" s="675"/>
      <c r="DO33" s="675"/>
      <c r="DP33" s="675"/>
      <c r="DQ33" s="675"/>
      <c r="DR33" s="675"/>
      <c r="DS33" s="675"/>
      <c r="DT33" s="675"/>
      <c r="DU33" s="675"/>
      <c r="DV33" s="676"/>
      <c r="DW33" s="667">
        <v>36.700000000000003</v>
      </c>
      <c r="DX33" s="677"/>
      <c r="DY33" s="677"/>
      <c r="DZ33" s="677"/>
      <c r="EA33" s="677"/>
      <c r="EB33" s="677"/>
      <c r="EC33" s="698"/>
    </row>
    <row r="34" spans="2:133" ht="11.25" customHeight="1" x14ac:dyDescent="0.2">
      <c r="B34" s="661" t="s">
        <v>318</v>
      </c>
      <c r="C34" s="662"/>
      <c r="D34" s="662"/>
      <c r="E34" s="662"/>
      <c r="F34" s="662"/>
      <c r="G34" s="662"/>
      <c r="H34" s="662"/>
      <c r="I34" s="662"/>
      <c r="J34" s="662"/>
      <c r="K34" s="662"/>
      <c r="L34" s="662"/>
      <c r="M34" s="662"/>
      <c r="N34" s="662"/>
      <c r="O34" s="662"/>
      <c r="P34" s="662"/>
      <c r="Q34" s="663"/>
      <c r="R34" s="664">
        <v>5359131</v>
      </c>
      <c r="S34" s="665"/>
      <c r="T34" s="665"/>
      <c r="U34" s="665"/>
      <c r="V34" s="665"/>
      <c r="W34" s="665"/>
      <c r="X34" s="665"/>
      <c r="Y34" s="666"/>
      <c r="Z34" s="691">
        <v>14.1</v>
      </c>
      <c r="AA34" s="691"/>
      <c r="AB34" s="691"/>
      <c r="AC34" s="691"/>
      <c r="AD34" s="692" t="s">
        <v>128</v>
      </c>
      <c r="AE34" s="692"/>
      <c r="AF34" s="692"/>
      <c r="AG34" s="692"/>
      <c r="AH34" s="692"/>
      <c r="AI34" s="692"/>
      <c r="AJ34" s="692"/>
      <c r="AK34" s="692"/>
      <c r="AL34" s="667" t="s">
        <v>128</v>
      </c>
      <c r="AM34" s="668"/>
      <c r="AN34" s="668"/>
      <c r="AO34" s="693"/>
      <c r="AP34" s="216"/>
      <c r="AQ34" s="217"/>
      <c r="AR34" s="362"/>
      <c r="AS34" s="366"/>
      <c r="AT34" s="366"/>
      <c r="AU34" s="366"/>
      <c r="AV34" s="366"/>
      <c r="AW34" s="366"/>
      <c r="AX34" s="366"/>
      <c r="AY34" s="366"/>
      <c r="AZ34" s="366"/>
      <c r="BA34" s="366"/>
      <c r="BB34" s="366"/>
      <c r="BC34" s="366"/>
      <c r="BD34" s="366"/>
      <c r="BE34" s="366"/>
      <c r="BF34" s="366"/>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706" t="s">
        <v>319</v>
      </c>
      <c r="CE34" s="703"/>
      <c r="CF34" s="703"/>
      <c r="CG34" s="703"/>
      <c r="CH34" s="703"/>
      <c r="CI34" s="703"/>
      <c r="CJ34" s="703"/>
      <c r="CK34" s="703"/>
      <c r="CL34" s="703"/>
      <c r="CM34" s="703"/>
      <c r="CN34" s="703"/>
      <c r="CO34" s="703"/>
      <c r="CP34" s="703"/>
      <c r="CQ34" s="704"/>
      <c r="CR34" s="664">
        <v>5050228</v>
      </c>
      <c r="CS34" s="665"/>
      <c r="CT34" s="665"/>
      <c r="CU34" s="665"/>
      <c r="CV34" s="665"/>
      <c r="CW34" s="665"/>
      <c r="CX34" s="665"/>
      <c r="CY34" s="666"/>
      <c r="CZ34" s="667">
        <v>14.1</v>
      </c>
      <c r="DA34" s="677"/>
      <c r="DB34" s="677"/>
      <c r="DC34" s="678"/>
      <c r="DD34" s="670">
        <v>2945533</v>
      </c>
      <c r="DE34" s="665"/>
      <c r="DF34" s="665"/>
      <c r="DG34" s="665"/>
      <c r="DH34" s="665"/>
      <c r="DI34" s="665"/>
      <c r="DJ34" s="665"/>
      <c r="DK34" s="666"/>
      <c r="DL34" s="670">
        <v>2601894</v>
      </c>
      <c r="DM34" s="665"/>
      <c r="DN34" s="665"/>
      <c r="DO34" s="665"/>
      <c r="DP34" s="665"/>
      <c r="DQ34" s="665"/>
      <c r="DR34" s="665"/>
      <c r="DS34" s="665"/>
      <c r="DT34" s="665"/>
      <c r="DU34" s="665"/>
      <c r="DV34" s="666"/>
      <c r="DW34" s="667">
        <v>15.2</v>
      </c>
      <c r="DX34" s="677"/>
      <c r="DY34" s="677"/>
      <c r="DZ34" s="677"/>
      <c r="EA34" s="677"/>
      <c r="EB34" s="677"/>
      <c r="EC34" s="698"/>
    </row>
    <row r="35" spans="2:133" ht="11.25" customHeight="1" x14ac:dyDescent="0.2">
      <c r="B35" s="661" t="s">
        <v>320</v>
      </c>
      <c r="C35" s="662"/>
      <c r="D35" s="662"/>
      <c r="E35" s="662"/>
      <c r="F35" s="662"/>
      <c r="G35" s="662"/>
      <c r="H35" s="662"/>
      <c r="I35" s="662"/>
      <c r="J35" s="662"/>
      <c r="K35" s="662"/>
      <c r="L35" s="662"/>
      <c r="M35" s="662"/>
      <c r="N35" s="662"/>
      <c r="O35" s="662"/>
      <c r="P35" s="662"/>
      <c r="Q35" s="663"/>
      <c r="R35" s="664">
        <v>8373</v>
      </c>
      <c r="S35" s="665"/>
      <c r="T35" s="665"/>
      <c r="U35" s="665"/>
      <c r="V35" s="665"/>
      <c r="W35" s="665"/>
      <c r="X35" s="665"/>
      <c r="Y35" s="666"/>
      <c r="Z35" s="691">
        <v>0</v>
      </c>
      <c r="AA35" s="691"/>
      <c r="AB35" s="691"/>
      <c r="AC35" s="691"/>
      <c r="AD35" s="692" t="s">
        <v>128</v>
      </c>
      <c r="AE35" s="692"/>
      <c r="AF35" s="692"/>
      <c r="AG35" s="692"/>
      <c r="AH35" s="692"/>
      <c r="AI35" s="692"/>
      <c r="AJ35" s="692"/>
      <c r="AK35" s="692"/>
      <c r="AL35" s="667" t="s">
        <v>128</v>
      </c>
      <c r="AM35" s="668"/>
      <c r="AN35" s="668"/>
      <c r="AO35" s="693"/>
      <c r="AP35" s="218"/>
      <c r="AQ35" s="723" t="s">
        <v>321</v>
      </c>
      <c r="AR35" s="724"/>
      <c r="AS35" s="724"/>
      <c r="AT35" s="724"/>
      <c r="AU35" s="724"/>
      <c r="AV35" s="724"/>
      <c r="AW35" s="724"/>
      <c r="AX35" s="724"/>
      <c r="AY35" s="724"/>
      <c r="AZ35" s="724"/>
      <c r="BA35" s="724"/>
      <c r="BB35" s="724"/>
      <c r="BC35" s="724"/>
      <c r="BD35" s="724"/>
      <c r="BE35" s="724"/>
      <c r="BF35" s="725"/>
      <c r="BG35" s="723" t="s">
        <v>322</v>
      </c>
      <c r="BH35" s="724"/>
      <c r="BI35" s="724"/>
      <c r="BJ35" s="724"/>
      <c r="BK35" s="724"/>
      <c r="BL35" s="724"/>
      <c r="BM35" s="724"/>
      <c r="BN35" s="724"/>
      <c r="BO35" s="724"/>
      <c r="BP35" s="724"/>
      <c r="BQ35" s="724"/>
      <c r="BR35" s="724"/>
      <c r="BS35" s="724"/>
      <c r="BT35" s="724"/>
      <c r="BU35" s="724"/>
      <c r="BV35" s="724"/>
      <c r="BW35" s="724"/>
      <c r="BX35" s="724"/>
      <c r="BY35" s="724"/>
      <c r="BZ35" s="724"/>
      <c r="CA35" s="724"/>
      <c r="CB35" s="725"/>
      <c r="CD35" s="706" t="s">
        <v>323</v>
      </c>
      <c r="CE35" s="703"/>
      <c r="CF35" s="703"/>
      <c r="CG35" s="703"/>
      <c r="CH35" s="703"/>
      <c r="CI35" s="703"/>
      <c r="CJ35" s="703"/>
      <c r="CK35" s="703"/>
      <c r="CL35" s="703"/>
      <c r="CM35" s="703"/>
      <c r="CN35" s="703"/>
      <c r="CO35" s="703"/>
      <c r="CP35" s="703"/>
      <c r="CQ35" s="704"/>
      <c r="CR35" s="664">
        <v>46142</v>
      </c>
      <c r="CS35" s="675"/>
      <c r="CT35" s="675"/>
      <c r="CU35" s="675"/>
      <c r="CV35" s="675"/>
      <c r="CW35" s="675"/>
      <c r="CX35" s="675"/>
      <c r="CY35" s="676"/>
      <c r="CZ35" s="667">
        <v>0.1</v>
      </c>
      <c r="DA35" s="677"/>
      <c r="DB35" s="677"/>
      <c r="DC35" s="678"/>
      <c r="DD35" s="670">
        <v>42804</v>
      </c>
      <c r="DE35" s="675"/>
      <c r="DF35" s="675"/>
      <c r="DG35" s="675"/>
      <c r="DH35" s="675"/>
      <c r="DI35" s="675"/>
      <c r="DJ35" s="675"/>
      <c r="DK35" s="676"/>
      <c r="DL35" s="670">
        <v>42804</v>
      </c>
      <c r="DM35" s="675"/>
      <c r="DN35" s="675"/>
      <c r="DO35" s="675"/>
      <c r="DP35" s="675"/>
      <c r="DQ35" s="675"/>
      <c r="DR35" s="675"/>
      <c r="DS35" s="675"/>
      <c r="DT35" s="675"/>
      <c r="DU35" s="675"/>
      <c r="DV35" s="676"/>
      <c r="DW35" s="667">
        <v>0.3</v>
      </c>
      <c r="DX35" s="677"/>
      <c r="DY35" s="677"/>
      <c r="DZ35" s="677"/>
      <c r="EA35" s="677"/>
      <c r="EB35" s="677"/>
      <c r="EC35" s="698"/>
    </row>
    <row r="36" spans="2:133" ht="11.25" customHeight="1" x14ac:dyDescent="0.2">
      <c r="B36" s="661" t="s">
        <v>324</v>
      </c>
      <c r="C36" s="662"/>
      <c r="D36" s="662"/>
      <c r="E36" s="662"/>
      <c r="F36" s="662"/>
      <c r="G36" s="662"/>
      <c r="H36" s="662"/>
      <c r="I36" s="662"/>
      <c r="J36" s="662"/>
      <c r="K36" s="662"/>
      <c r="L36" s="662"/>
      <c r="M36" s="662"/>
      <c r="N36" s="662"/>
      <c r="O36" s="662"/>
      <c r="P36" s="662"/>
      <c r="Q36" s="663"/>
      <c r="R36" s="664">
        <v>31479</v>
      </c>
      <c r="S36" s="665"/>
      <c r="T36" s="665"/>
      <c r="U36" s="665"/>
      <c r="V36" s="665"/>
      <c r="W36" s="665"/>
      <c r="X36" s="665"/>
      <c r="Y36" s="666"/>
      <c r="Z36" s="691">
        <v>0.1</v>
      </c>
      <c r="AA36" s="691"/>
      <c r="AB36" s="691"/>
      <c r="AC36" s="691"/>
      <c r="AD36" s="692" t="s">
        <v>128</v>
      </c>
      <c r="AE36" s="692"/>
      <c r="AF36" s="692"/>
      <c r="AG36" s="692"/>
      <c r="AH36" s="692"/>
      <c r="AI36" s="692"/>
      <c r="AJ36" s="692"/>
      <c r="AK36" s="692"/>
      <c r="AL36" s="667" t="s">
        <v>128</v>
      </c>
      <c r="AM36" s="668"/>
      <c r="AN36" s="668"/>
      <c r="AO36" s="693"/>
      <c r="AP36" s="218"/>
      <c r="AQ36" s="714" t="s">
        <v>325</v>
      </c>
      <c r="AR36" s="715"/>
      <c r="AS36" s="715"/>
      <c r="AT36" s="715"/>
      <c r="AU36" s="715"/>
      <c r="AV36" s="715"/>
      <c r="AW36" s="715"/>
      <c r="AX36" s="715"/>
      <c r="AY36" s="716"/>
      <c r="AZ36" s="717">
        <v>3467499</v>
      </c>
      <c r="BA36" s="718"/>
      <c r="BB36" s="718"/>
      <c r="BC36" s="718"/>
      <c r="BD36" s="718"/>
      <c r="BE36" s="718"/>
      <c r="BF36" s="719"/>
      <c r="BG36" s="720" t="s">
        <v>326</v>
      </c>
      <c r="BH36" s="721"/>
      <c r="BI36" s="721"/>
      <c r="BJ36" s="721"/>
      <c r="BK36" s="721"/>
      <c r="BL36" s="721"/>
      <c r="BM36" s="721"/>
      <c r="BN36" s="721"/>
      <c r="BO36" s="721"/>
      <c r="BP36" s="721"/>
      <c r="BQ36" s="721"/>
      <c r="BR36" s="721"/>
      <c r="BS36" s="721"/>
      <c r="BT36" s="721"/>
      <c r="BU36" s="722"/>
      <c r="BV36" s="717">
        <v>110484</v>
      </c>
      <c r="BW36" s="718"/>
      <c r="BX36" s="718"/>
      <c r="BY36" s="718"/>
      <c r="BZ36" s="718"/>
      <c r="CA36" s="718"/>
      <c r="CB36" s="719"/>
      <c r="CD36" s="706" t="s">
        <v>327</v>
      </c>
      <c r="CE36" s="703"/>
      <c r="CF36" s="703"/>
      <c r="CG36" s="703"/>
      <c r="CH36" s="703"/>
      <c r="CI36" s="703"/>
      <c r="CJ36" s="703"/>
      <c r="CK36" s="703"/>
      <c r="CL36" s="703"/>
      <c r="CM36" s="703"/>
      <c r="CN36" s="703"/>
      <c r="CO36" s="703"/>
      <c r="CP36" s="703"/>
      <c r="CQ36" s="704"/>
      <c r="CR36" s="664">
        <v>3615546</v>
      </c>
      <c r="CS36" s="665"/>
      <c r="CT36" s="665"/>
      <c r="CU36" s="665"/>
      <c r="CV36" s="665"/>
      <c r="CW36" s="665"/>
      <c r="CX36" s="665"/>
      <c r="CY36" s="666"/>
      <c r="CZ36" s="667">
        <v>10.1</v>
      </c>
      <c r="DA36" s="677"/>
      <c r="DB36" s="677"/>
      <c r="DC36" s="678"/>
      <c r="DD36" s="670">
        <v>2236826</v>
      </c>
      <c r="DE36" s="665"/>
      <c r="DF36" s="665"/>
      <c r="DG36" s="665"/>
      <c r="DH36" s="665"/>
      <c r="DI36" s="665"/>
      <c r="DJ36" s="665"/>
      <c r="DK36" s="666"/>
      <c r="DL36" s="670">
        <v>1425373</v>
      </c>
      <c r="DM36" s="665"/>
      <c r="DN36" s="665"/>
      <c r="DO36" s="665"/>
      <c r="DP36" s="665"/>
      <c r="DQ36" s="665"/>
      <c r="DR36" s="665"/>
      <c r="DS36" s="665"/>
      <c r="DT36" s="665"/>
      <c r="DU36" s="665"/>
      <c r="DV36" s="666"/>
      <c r="DW36" s="667">
        <v>8.3000000000000007</v>
      </c>
      <c r="DX36" s="677"/>
      <c r="DY36" s="677"/>
      <c r="DZ36" s="677"/>
      <c r="EA36" s="677"/>
      <c r="EB36" s="677"/>
      <c r="EC36" s="698"/>
    </row>
    <row r="37" spans="2:133" ht="11.25" customHeight="1" x14ac:dyDescent="0.2">
      <c r="B37" s="661" t="s">
        <v>328</v>
      </c>
      <c r="C37" s="662"/>
      <c r="D37" s="662"/>
      <c r="E37" s="662"/>
      <c r="F37" s="662"/>
      <c r="G37" s="662"/>
      <c r="H37" s="662"/>
      <c r="I37" s="662"/>
      <c r="J37" s="662"/>
      <c r="K37" s="662"/>
      <c r="L37" s="662"/>
      <c r="M37" s="662"/>
      <c r="N37" s="662"/>
      <c r="O37" s="662"/>
      <c r="P37" s="662"/>
      <c r="Q37" s="663"/>
      <c r="R37" s="664">
        <v>1625776</v>
      </c>
      <c r="S37" s="665"/>
      <c r="T37" s="665"/>
      <c r="U37" s="665"/>
      <c r="V37" s="665"/>
      <c r="W37" s="665"/>
      <c r="X37" s="665"/>
      <c r="Y37" s="666"/>
      <c r="Z37" s="691">
        <v>4.3</v>
      </c>
      <c r="AA37" s="691"/>
      <c r="AB37" s="691"/>
      <c r="AC37" s="691"/>
      <c r="AD37" s="692" t="s">
        <v>128</v>
      </c>
      <c r="AE37" s="692"/>
      <c r="AF37" s="692"/>
      <c r="AG37" s="692"/>
      <c r="AH37" s="692"/>
      <c r="AI37" s="692"/>
      <c r="AJ37" s="692"/>
      <c r="AK37" s="692"/>
      <c r="AL37" s="667" t="s">
        <v>128</v>
      </c>
      <c r="AM37" s="668"/>
      <c r="AN37" s="668"/>
      <c r="AO37" s="693"/>
      <c r="AQ37" s="699" t="s">
        <v>329</v>
      </c>
      <c r="AR37" s="700"/>
      <c r="AS37" s="700"/>
      <c r="AT37" s="700"/>
      <c r="AU37" s="700"/>
      <c r="AV37" s="700"/>
      <c r="AW37" s="700"/>
      <c r="AX37" s="700"/>
      <c r="AY37" s="701"/>
      <c r="AZ37" s="664">
        <v>89911</v>
      </c>
      <c r="BA37" s="665"/>
      <c r="BB37" s="665"/>
      <c r="BC37" s="665"/>
      <c r="BD37" s="675"/>
      <c r="BE37" s="675"/>
      <c r="BF37" s="702"/>
      <c r="BG37" s="706" t="s">
        <v>330</v>
      </c>
      <c r="BH37" s="703"/>
      <c r="BI37" s="703"/>
      <c r="BJ37" s="703"/>
      <c r="BK37" s="703"/>
      <c r="BL37" s="703"/>
      <c r="BM37" s="703"/>
      <c r="BN37" s="703"/>
      <c r="BO37" s="703"/>
      <c r="BP37" s="703"/>
      <c r="BQ37" s="703"/>
      <c r="BR37" s="703"/>
      <c r="BS37" s="703"/>
      <c r="BT37" s="703"/>
      <c r="BU37" s="704"/>
      <c r="BV37" s="664">
        <v>-491138</v>
      </c>
      <c r="BW37" s="665"/>
      <c r="BX37" s="665"/>
      <c r="BY37" s="665"/>
      <c r="BZ37" s="665"/>
      <c r="CA37" s="665"/>
      <c r="CB37" s="705"/>
      <c r="CD37" s="706" t="s">
        <v>331</v>
      </c>
      <c r="CE37" s="703"/>
      <c r="CF37" s="703"/>
      <c r="CG37" s="703"/>
      <c r="CH37" s="703"/>
      <c r="CI37" s="703"/>
      <c r="CJ37" s="703"/>
      <c r="CK37" s="703"/>
      <c r="CL37" s="703"/>
      <c r="CM37" s="703"/>
      <c r="CN37" s="703"/>
      <c r="CO37" s="703"/>
      <c r="CP37" s="703"/>
      <c r="CQ37" s="704"/>
      <c r="CR37" s="664">
        <v>474296</v>
      </c>
      <c r="CS37" s="675"/>
      <c r="CT37" s="675"/>
      <c r="CU37" s="675"/>
      <c r="CV37" s="675"/>
      <c r="CW37" s="675"/>
      <c r="CX37" s="675"/>
      <c r="CY37" s="676"/>
      <c r="CZ37" s="667">
        <v>1.3</v>
      </c>
      <c r="DA37" s="677"/>
      <c r="DB37" s="677"/>
      <c r="DC37" s="678"/>
      <c r="DD37" s="670">
        <v>469642</v>
      </c>
      <c r="DE37" s="675"/>
      <c r="DF37" s="675"/>
      <c r="DG37" s="675"/>
      <c r="DH37" s="675"/>
      <c r="DI37" s="675"/>
      <c r="DJ37" s="675"/>
      <c r="DK37" s="676"/>
      <c r="DL37" s="670">
        <v>412409</v>
      </c>
      <c r="DM37" s="675"/>
      <c r="DN37" s="675"/>
      <c r="DO37" s="675"/>
      <c r="DP37" s="675"/>
      <c r="DQ37" s="675"/>
      <c r="DR37" s="675"/>
      <c r="DS37" s="675"/>
      <c r="DT37" s="675"/>
      <c r="DU37" s="675"/>
      <c r="DV37" s="676"/>
      <c r="DW37" s="667">
        <v>2.4</v>
      </c>
      <c r="DX37" s="677"/>
      <c r="DY37" s="677"/>
      <c r="DZ37" s="677"/>
      <c r="EA37" s="677"/>
      <c r="EB37" s="677"/>
      <c r="EC37" s="698"/>
    </row>
    <row r="38" spans="2:133" ht="11.25" customHeight="1" x14ac:dyDescent="0.2">
      <c r="B38" s="661" t="s">
        <v>332</v>
      </c>
      <c r="C38" s="662"/>
      <c r="D38" s="662"/>
      <c r="E38" s="662"/>
      <c r="F38" s="662"/>
      <c r="G38" s="662"/>
      <c r="H38" s="662"/>
      <c r="I38" s="662"/>
      <c r="J38" s="662"/>
      <c r="K38" s="662"/>
      <c r="L38" s="662"/>
      <c r="M38" s="662"/>
      <c r="N38" s="662"/>
      <c r="O38" s="662"/>
      <c r="P38" s="662"/>
      <c r="Q38" s="663"/>
      <c r="R38" s="664">
        <v>1236598</v>
      </c>
      <c r="S38" s="665"/>
      <c r="T38" s="665"/>
      <c r="U38" s="665"/>
      <c r="V38" s="665"/>
      <c r="W38" s="665"/>
      <c r="X38" s="665"/>
      <c r="Y38" s="666"/>
      <c r="Z38" s="691">
        <v>3.2</v>
      </c>
      <c r="AA38" s="691"/>
      <c r="AB38" s="691"/>
      <c r="AC38" s="691"/>
      <c r="AD38" s="692" t="s">
        <v>128</v>
      </c>
      <c r="AE38" s="692"/>
      <c r="AF38" s="692"/>
      <c r="AG38" s="692"/>
      <c r="AH38" s="692"/>
      <c r="AI38" s="692"/>
      <c r="AJ38" s="692"/>
      <c r="AK38" s="692"/>
      <c r="AL38" s="667" t="s">
        <v>128</v>
      </c>
      <c r="AM38" s="668"/>
      <c r="AN38" s="668"/>
      <c r="AO38" s="693"/>
      <c r="AQ38" s="699" t="s">
        <v>333</v>
      </c>
      <c r="AR38" s="700"/>
      <c r="AS38" s="700"/>
      <c r="AT38" s="700"/>
      <c r="AU38" s="700"/>
      <c r="AV38" s="700"/>
      <c r="AW38" s="700"/>
      <c r="AX38" s="700"/>
      <c r="AY38" s="701"/>
      <c r="AZ38" s="664">
        <v>74065</v>
      </c>
      <c r="BA38" s="665"/>
      <c r="BB38" s="665"/>
      <c r="BC38" s="665"/>
      <c r="BD38" s="675"/>
      <c r="BE38" s="675"/>
      <c r="BF38" s="702"/>
      <c r="BG38" s="706" t="s">
        <v>334</v>
      </c>
      <c r="BH38" s="703"/>
      <c r="BI38" s="703"/>
      <c r="BJ38" s="703"/>
      <c r="BK38" s="703"/>
      <c r="BL38" s="703"/>
      <c r="BM38" s="703"/>
      <c r="BN38" s="703"/>
      <c r="BO38" s="703"/>
      <c r="BP38" s="703"/>
      <c r="BQ38" s="703"/>
      <c r="BR38" s="703"/>
      <c r="BS38" s="703"/>
      <c r="BT38" s="703"/>
      <c r="BU38" s="704"/>
      <c r="BV38" s="664">
        <v>10429</v>
      </c>
      <c r="BW38" s="665"/>
      <c r="BX38" s="665"/>
      <c r="BY38" s="665"/>
      <c r="BZ38" s="665"/>
      <c r="CA38" s="665"/>
      <c r="CB38" s="705"/>
      <c r="CD38" s="706" t="s">
        <v>335</v>
      </c>
      <c r="CE38" s="703"/>
      <c r="CF38" s="703"/>
      <c r="CG38" s="703"/>
      <c r="CH38" s="703"/>
      <c r="CI38" s="703"/>
      <c r="CJ38" s="703"/>
      <c r="CK38" s="703"/>
      <c r="CL38" s="703"/>
      <c r="CM38" s="703"/>
      <c r="CN38" s="703"/>
      <c r="CO38" s="703"/>
      <c r="CP38" s="703"/>
      <c r="CQ38" s="704"/>
      <c r="CR38" s="664">
        <v>3303523</v>
      </c>
      <c r="CS38" s="665"/>
      <c r="CT38" s="665"/>
      <c r="CU38" s="665"/>
      <c r="CV38" s="665"/>
      <c r="CW38" s="665"/>
      <c r="CX38" s="665"/>
      <c r="CY38" s="666"/>
      <c r="CZ38" s="667">
        <v>9.3000000000000007</v>
      </c>
      <c r="DA38" s="677"/>
      <c r="DB38" s="677"/>
      <c r="DC38" s="678"/>
      <c r="DD38" s="670">
        <v>2876816</v>
      </c>
      <c r="DE38" s="665"/>
      <c r="DF38" s="665"/>
      <c r="DG38" s="665"/>
      <c r="DH38" s="665"/>
      <c r="DI38" s="665"/>
      <c r="DJ38" s="665"/>
      <c r="DK38" s="666"/>
      <c r="DL38" s="670">
        <v>2185305</v>
      </c>
      <c r="DM38" s="665"/>
      <c r="DN38" s="665"/>
      <c r="DO38" s="665"/>
      <c r="DP38" s="665"/>
      <c r="DQ38" s="665"/>
      <c r="DR38" s="665"/>
      <c r="DS38" s="665"/>
      <c r="DT38" s="665"/>
      <c r="DU38" s="665"/>
      <c r="DV38" s="666"/>
      <c r="DW38" s="667">
        <v>12.8</v>
      </c>
      <c r="DX38" s="677"/>
      <c r="DY38" s="677"/>
      <c r="DZ38" s="677"/>
      <c r="EA38" s="677"/>
      <c r="EB38" s="677"/>
      <c r="EC38" s="698"/>
    </row>
    <row r="39" spans="2:133" ht="11.25" customHeight="1" x14ac:dyDescent="0.2">
      <c r="B39" s="661" t="s">
        <v>336</v>
      </c>
      <c r="C39" s="662"/>
      <c r="D39" s="662"/>
      <c r="E39" s="662"/>
      <c r="F39" s="662"/>
      <c r="G39" s="662"/>
      <c r="H39" s="662"/>
      <c r="I39" s="662"/>
      <c r="J39" s="662"/>
      <c r="K39" s="662"/>
      <c r="L39" s="662"/>
      <c r="M39" s="662"/>
      <c r="N39" s="662"/>
      <c r="O39" s="662"/>
      <c r="P39" s="662"/>
      <c r="Q39" s="663"/>
      <c r="R39" s="664">
        <v>217863</v>
      </c>
      <c r="S39" s="665"/>
      <c r="T39" s="665"/>
      <c r="U39" s="665"/>
      <c r="V39" s="665"/>
      <c r="W39" s="665"/>
      <c r="X39" s="665"/>
      <c r="Y39" s="666"/>
      <c r="Z39" s="691">
        <v>0.6</v>
      </c>
      <c r="AA39" s="691"/>
      <c r="AB39" s="691"/>
      <c r="AC39" s="691"/>
      <c r="AD39" s="692" t="s">
        <v>128</v>
      </c>
      <c r="AE39" s="692"/>
      <c r="AF39" s="692"/>
      <c r="AG39" s="692"/>
      <c r="AH39" s="692"/>
      <c r="AI39" s="692"/>
      <c r="AJ39" s="692"/>
      <c r="AK39" s="692"/>
      <c r="AL39" s="667" t="s">
        <v>128</v>
      </c>
      <c r="AM39" s="668"/>
      <c r="AN39" s="668"/>
      <c r="AO39" s="693"/>
      <c r="AQ39" s="699" t="s">
        <v>337</v>
      </c>
      <c r="AR39" s="700"/>
      <c r="AS39" s="700"/>
      <c r="AT39" s="700"/>
      <c r="AU39" s="700"/>
      <c r="AV39" s="700"/>
      <c r="AW39" s="700"/>
      <c r="AX39" s="700"/>
      <c r="AY39" s="701"/>
      <c r="AZ39" s="664">
        <v>21680</v>
      </c>
      <c r="BA39" s="665"/>
      <c r="BB39" s="665"/>
      <c r="BC39" s="665"/>
      <c r="BD39" s="675"/>
      <c r="BE39" s="675"/>
      <c r="BF39" s="702"/>
      <c r="BG39" s="706" t="s">
        <v>338</v>
      </c>
      <c r="BH39" s="703"/>
      <c r="BI39" s="703"/>
      <c r="BJ39" s="703"/>
      <c r="BK39" s="703"/>
      <c r="BL39" s="703"/>
      <c r="BM39" s="703"/>
      <c r="BN39" s="703"/>
      <c r="BO39" s="703"/>
      <c r="BP39" s="703"/>
      <c r="BQ39" s="703"/>
      <c r="BR39" s="703"/>
      <c r="BS39" s="703"/>
      <c r="BT39" s="703"/>
      <c r="BU39" s="704"/>
      <c r="BV39" s="664">
        <v>15724</v>
      </c>
      <c r="BW39" s="665"/>
      <c r="BX39" s="665"/>
      <c r="BY39" s="665"/>
      <c r="BZ39" s="665"/>
      <c r="CA39" s="665"/>
      <c r="CB39" s="705"/>
      <c r="CD39" s="706" t="s">
        <v>339</v>
      </c>
      <c r="CE39" s="703"/>
      <c r="CF39" s="703"/>
      <c r="CG39" s="703"/>
      <c r="CH39" s="703"/>
      <c r="CI39" s="703"/>
      <c r="CJ39" s="703"/>
      <c r="CK39" s="703"/>
      <c r="CL39" s="703"/>
      <c r="CM39" s="703"/>
      <c r="CN39" s="703"/>
      <c r="CO39" s="703"/>
      <c r="CP39" s="703"/>
      <c r="CQ39" s="704"/>
      <c r="CR39" s="664">
        <v>1495728</v>
      </c>
      <c r="CS39" s="675"/>
      <c r="CT39" s="675"/>
      <c r="CU39" s="675"/>
      <c r="CV39" s="675"/>
      <c r="CW39" s="675"/>
      <c r="CX39" s="675"/>
      <c r="CY39" s="676"/>
      <c r="CZ39" s="667">
        <v>4.2</v>
      </c>
      <c r="DA39" s="677"/>
      <c r="DB39" s="677"/>
      <c r="DC39" s="678"/>
      <c r="DD39" s="670">
        <v>1468937</v>
      </c>
      <c r="DE39" s="675"/>
      <c r="DF39" s="675"/>
      <c r="DG39" s="675"/>
      <c r="DH39" s="675"/>
      <c r="DI39" s="675"/>
      <c r="DJ39" s="675"/>
      <c r="DK39" s="676"/>
      <c r="DL39" s="670" t="s">
        <v>128</v>
      </c>
      <c r="DM39" s="675"/>
      <c r="DN39" s="675"/>
      <c r="DO39" s="675"/>
      <c r="DP39" s="675"/>
      <c r="DQ39" s="675"/>
      <c r="DR39" s="675"/>
      <c r="DS39" s="675"/>
      <c r="DT39" s="675"/>
      <c r="DU39" s="675"/>
      <c r="DV39" s="676"/>
      <c r="DW39" s="667" t="s">
        <v>128</v>
      </c>
      <c r="DX39" s="677"/>
      <c r="DY39" s="677"/>
      <c r="DZ39" s="677"/>
      <c r="EA39" s="677"/>
      <c r="EB39" s="677"/>
      <c r="EC39" s="698"/>
    </row>
    <row r="40" spans="2:133" ht="11.25" customHeight="1" x14ac:dyDescent="0.2">
      <c r="B40" s="661" t="s">
        <v>340</v>
      </c>
      <c r="C40" s="662"/>
      <c r="D40" s="662"/>
      <c r="E40" s="662"/>
      <c r="F40" s="662"/>
      <c r="G40" s="662"/>
      <c r="H40" s="662"/>
      <c r="I40" s="662"/>
      <c r="J40" s="662"/>
      <c r="K40" s="662"/>
      <c r="L40" s="662"/>
      <c r="M40" s="662"/>
      <c r="N40" s="662"/>
      <c r="O40" s="662"/>
      <c r="P40" s="662"/>
      <c r="Q40" s="663"/>
      <c r="R40" s="664">
        <v>1992000</v>
      </c>
      <c r="S40" s="665"/>
      <c r="T40" s="665"/>
      <c r="U40" s="665"/>
      <c r="V40" s="665"/>
      <c r="W40" s="665"/>
      <c r="X40" s="665"/>
      <c r="Y40" s="666"/>
      <c r="Z40" s="691">
        <v>5.2</v>
      </c>
      <c r="AA40" s="691"/>
      <c r="AB40" s="691"/>
      <c r="AC40" s="691"/>
      <c r="AD40" s="692" t="s">
        <v>128</v>
      </c>
      <c r="AE40" s="692"/>
      <c r="AF40" s="692"/>
      <c r="AG40" s="692"/>
      <c r="AH40" s="692"/>
      <c r="AI40" s="692"/>
      <c r="AJ40" s="692"/>
      <c r="AK40" s="692"/>
      <c r="AL40" s="667" t="s">
        <v>128</v>
      </c>
      <c r="AM40" s="668"/>
      <c r="AN40" s="668"/>
      <c r="AO40" s="693"/>
      <c r="AQ40" s="699" t="s">
        <v>341</v>
      </c>
      <c r="AR40" s="700"/>
      <c r="AS40" s="700"/>
      <c r="AT40" s="700"/>
      <c r="AU40" s="700"/>
      <c r="AV40" s="700"/>
      <c r="AW40" s="700"/>
      <c r="AX40" s="700"/>
      <c r="AY40" s="701"/>
      <c r="AZ40" s="664" t="s">
        <v>128</v>
      </c>
      <c r="BA40" s="665"/>
      <c r="BB40" s="665"/>
      <c r="BC40" s="665"/>
      <c r="BD40" s="675"/>
      <c r="BE40" s="675"/>
      <c r="BF40" s="702"/>
      <c r="BG40" s="707" t="s">
        <v>342</v>
      </c>
      <c r="BH40" s="708"/>
      <c r="BI40" s="708"/>
      <c r="BJ40" s="708"/>
      <c r="BK40" s="708"/>
      <c r="BL40" s="364"/>
      <c r="BM40" s="703" t="s">
        <v>343</v>
      </c>
      <c r="BN40" s="703"/>
      <c r="BO40" s="703"/>
      <c r="BP40" s="703"/>
      <c r="BQ40" s="703"/>
      <c r="BR40" s="703"/>
      <c r="BS40" s="703"/>
      <c r="BT40" s="703"/>
      <c r="BU40" s="704"/>
      <c r="BV40" s="664">
        <v>90</v>
      </c>
      <c r="BW40" s="665"/>
      <c r="BX40" s="665"/>
      <c r="BY40" s="665"/>
      <c r="BZ40" s="665"/>
      <c r="CA40" s="665"/>
      <c r="CB40" s="705"/>
      <c r="CD40" s="706" t="s">
        <v>344</v>
      </c>
      <c r="CE40" s="703"/>
      <c r="CF40" s="703"/>
      <c r="CG40" s="703"/>
      <c r="CH40" s="703"/>
      <c r="CI40" s="703"/>
      <c r="CJ40" s="703"/>
      <c r="CK40" s="703"/>
      <c r="CL40" s="703"/>
      <c r="CM40" s="703"/>
      <c r="CN40" s="703"/>
      <c r="CO40" s="703"/>
      <c r="CP40" s="703"/>
      <c r="CQ40" s="704"/>
      <c r="CR40" s="664">
        <v>54727</v>
      </c>
      <c r="CS40" s="665"/>
      <c r="CT40" s="665"/>
      <c r="CU40" s="665"/>
      <c r="CV40" s="665"/>
      <c r="CW40" s="665"/>
      <c r="CX40" s="665"/>
      <c r="CY40" s="666"/>
      <c r="CZ40" s="667">
        <v>0.2</v>
      </c>
      <c r="DA40" s="677"/>
      <c r="DB40" s="677"/>
      <c r="DC40" s="678"/>
      <c r="DD40" s="670">
        <v>46917</v>
      </c>
      <c r="DE40" s="665"/>
      <c r="DF40" s="665"/>
      <c r="DG40" s="665"/>
      <c r="DH40" s="665"/>
      <c r="DI40" s="665"/>
      <c r="DJ40" s="665"/>
      <c r="DK40" s="666"/>
      <c r="DL40" s="670">
        <v>11761</v>
      </c>
      <c r="DM40" s="665"/>
      <c r="DN40" s="665"/>
      <c r="DO40" s="665"/>
      <c r="DP40" s="665"/>
      <c r="DQ40" s="665"/>
      <c r="DR40" s="665"/>
      <c r="DS40" s="665"/>
      <c r="DT40" s="665"/>
      <c r="DU40" s="665"/>
      <c r="DV40" s="666"/>
      <c r="DW40" s="667">
        <v>0.1</v>
      </c>
      <c r="DX40" s="677"/>
      <c r="DY40" s="677"/>
      <c r="DZ40" s="677"/>
      <c r="EA40" s="677"/>
      <c r="EB40" s="677"/>
      <c r="EC40" s="698"/>
    </row>
    <row r="41" spans="2:133" ht="11.25" customHeight="1" x14ac:dyDescent="0.2">
      <c r="B41" s="661" t="s">
        <v>345</v>
      </c>
      <c r="C41" s="662"/>
      <c r="D41" s="662"/>
      <c r="E41" s="662"/>
      <c r="F41" s="662"/>
      <c r="G41" s="662"/>
      <c r="H41" s="662"/>
      <c r="I41" s="662"/>
      <c r="J41" s="662"/>
      <c r="K41" s="662"/>
      <c r="L41" s="662"/>
      <c r="M41" s="662"/>
      <c r="N41" s="662"/>
      <c r="O41" s="662"/>
      <c r="P41" s="662"/>
      <c r="Q41" s="663"/>
      <c r="R41" s="664" t="s">
        <v>128</v>
      </c>
      <c r="S41" s="665"/>
      <c r="T41" s="665"/>
      <c r="U41" s="665"/>
      <c r="V41" s="665"/>
      <c r="W41" s="665"/>
      <c r="X41" s="665"/>
      <c r="Y41" s="666"/>
      <c r="Z41" s="691" t="s">
        <v>128</v>
      </c>
      <c r="AA41" s="691"/>
      <c r="AB41" s="691"/>
      <c r="AC41" s="691"/>
      <c r="AD41" s="692" t="s">
        <v>128</v>
      </c>
      <c r="AE41" s="692"/>
      <c r="AF41" s="692"/>
      <c r="AG41" s="692"/>
      <c r="AH41" s="692"/>
      <c r="AI41" s="692"/>
      <c r="AJ41" s="692"/>
      <c r="AK41" s="692"/>
      <c r="AL41" s="667" t="s">
        <v>128</v>
      </c>
      <c r="AM41" s="668"/>
      <c r="AN41" s="668"/>
      <c r="AO41" s="693"/>
      <c r="AQ41" s="699" t="s">
        <v>346</v>
      </c>
      <c r="AR41" s="700"/>
      <c r="AS41" s="700"/>
      <c r="AT41" s="700"/>
      <c r="AU41" s="700"/>
      <c r="AV41" s="700"/>
      <c r="AW41" s="700"/>
      <c r="AX41" s="700"/>
      <c r="AY41" s="701"/>
      <c r="AZ41" s="664">
        <v>1066405</v>
      </c>
      <c r="BA41" s="665"/>
      <c r="BB41" s="665"/>
      <c r="BC41" s="665"/>
      <c r="BD41" s="675"/>
      <c r="BE41" s="675"/>
      <c r="BF41" s="702"/>
      <c r="BG41" s="707"/>
      <c r="BH41" s="708"/>
      <c r="BI41" s="708"/>
      <c r="BJ41" s="708"/>
      <c r="BK41" s="708"/>
      <c r="BL41" s="364"/>
      <c r="BM41" s="703" t="s">
        <v>347</v>
      </c>
      <c r="BN41" s="703"/>
      <c r="BO41" s="703"/>
      <c r="BP41" s="703"/>
      <c r="BQ41" s="703"/>
      <c r="BR41" s="703"/>
      <c r="BS41" s="703"/>
      <c r="BT41" s="703"/>
      <c r="BU41" s="704"/>
      <c r="BV41" s="664" t="s">
        <v>128</v>
      </c>
      <c r="BW41" s="665"/>
      <c r="BX41" s="665"/>
      <c r="BY41" s="665"/>
      <c r="BZ41" s="665"/>
      <c r="CA41" s="665"/>
      <c r="CB41" s="705"/>
      <c r="CD41" s="706" t="s">
        <v>348</v>
      </c>
      <c r="CE41" s="703"/>
      <c r="CF41" s="703"/>
      <c r="CG41" s="703"/>
      <c r="CH41" s="703"/>
      <c r="CI41" s="703"/>
      <c r="CJ41" s="703"/>
      <c r="CK41" s="703"/>
      <c r="CL41" s="703"/>
      <c r="CM41" s="703"/>
      <c r="CN41" s="703"/>
      <c r="CO41" s="703"/>
      <c r="CP41" s="703"/>
      <c r="CQ41" s="704"/>
      <c r="CR41" s="664" t="s">
        <v>128</v>
      </c>
      <c r="CS41" s="675"/>
      <c r="CT41" s="675"/>
      <c r="CU41" s="675"/>
      <c r="CV41" s="675"/>
      <c r="CW41" s="675"/>
      <c r="CX41" s="675"/>
      <c r="CY41" s="676"/>
      <c r="CZ41" s="667" t="s">
        <v>128</v>
      </c>
      <c r="DA41" s="677"/>
      <c r="DB41" s="677"/>
      <c r="DC41" s="678"/>
      <c r="DD41" s="670" t="s">
        <v>128</v>
      </c>
      <c r="DE41" s="675"/>
      <c r="DF41" s="675"/>
      <c r="DG41" s="675"/>
      <c r="DH41" s="675"/>
      <c r="DI41" s="675"/>
      <c r="DJ41" s="675"/>
      <c r="DK41" s="676"/>
      <c r="DL41" s="671"/>
      <c r="DM41" s="672"/>
      <c r="DN41" s="672"/>
      <c r="DO41" s="672"/>
      <c r="DP41" s="672"/>
      <c r="DQ41" s="672"/>
      <c r="DR41" s="672"/>
      <c r="DS41" s="672"/>
      <c r="DT41" s="672"/>
      <c r="DU41" s="672"/>
      <c r="DV41" s="673"/>
      <c r="DW41" s="657"/>
      <c r="DX41" s="658"/>
      <c r="DY41" s="658"/>
      <c r="DZ41" s="658"/>
      <c r="EA41" s="658"/>
      <c r="EB41" s="658"/>
      <c r="EC41" s="659"/>
    </row>
    <row r="42" spans="2:133" ht="11.25" customHeight="1" x14ac:dyDescent="0.2">
      <c r="B42" s="661" t="s">
        <v>349</v>
      </c>
      <c r="C42" s="662"/>
      <c r="D42" s="662"/>
      <c r="E42" s="662"/>
      <c r="F42" s="662"/>
      <c r="G42" s="662"/>
      <c r="H42" s="662"/>
      <c r="I42" s="662"/>
      <c r="J42" s="662"/>
      <c r="K42" s="662"/>
      <c r="L42" s="662"/>
      <c r="M42" s="662"/>
      <c r="N42" s="662"/>
      <c r="O42" s="662"/>
      <c r="P42" s="662"/>
      <c r="Q42" s="663"/>
      <c r="R42" s="664" t="s">
        <v>128</v>
      </c>
      <c r="S42" s="665"/>
      <c r="T42" s="665"/>
      <c r="U42" s="665"/>
      <c r="V42" s="665"/>
      <c r="W42" s="665"/>
      <c r="X42" s="665"/>
      <c r="Y42" s="666"/>
      <c r="Z42" s="691" t="s">
        <v>128</v>
      </c>
      <c r="AA42" s="691"/>
      <c r="AB42" s="691"/>
      <c r="AC42" s="691"/>
      <c r="AD42" s="692" t="s">
        <v>128</v>
      </c>
      <c r="AE42" s="692"/>
      <c r="AF42" s="692"/>
      <c r="AG42" s="692"/>
      <c r="AH42" s="692"/>
      <c r="AI42" s="692"/>
      <c r="AJ42" s="692"/>
      <c r="AK42" s="692"/>
      <c r="AL42" s="667" t="s">
        <v>128</v>
      </c>
      <c r="AM42" s="668"/>
      <c r="AN42" s="668"/>
      <c r="AO42" s="693"/>
      <c r="AQ42" s="711" t="s">
        <v>350</v>
      </c>
      <c r="AR42" s="712"/>
      <c r="AS42" s="712"/>
      <c r="AT42" s="712"/>
      <c r="AU42" s="712"/>
      <c r="AV42" s="712"/>
      <c r="AW42" s="712"/>
      <c r="AX42" s="712"/>
      <c r="AY42" s="713"/>
      <c r="AZ42" s="644">
        <v>2215438</v>
      </c>
      <c r="BA42" s="679"/>
      <c r="BB42" s="679"/>
      <c r="BC42" s="679"/>
      <c r="BD42" s="645"/>
      <c r="BE42" s="645"/>
      <c r="BF42" s="694"/>
      <c r="BG42" s="709"/>
      <c r="BH42" s="710"/>
      <c r="BI42" s="710"/>
      <c r="BJ42" s="710"/>
      <c r="BK42" s="710"/>
      <c r="BL42" s="365"/>
      <c r="BM42" s="695" t="s">
        <v>351</v>
      </c>
      <c r="BN42" s="695"/>
      <c r="BO42" s="695"/>
      <c r="BP42" s="695"/>
      <c r="BQ42" s="695"/>
      <c r="BR42" s="695"/>
      <c r="BS42" s="695"/>
      <c r="BT42" s="695"/>
      <c r="BU42" s="696"/>
      <c r="BV42" s="644">
        <v>331</v>
      </c>
      <c r="BW42" s="679"/>
      <c r="BX42" s="679"/>
      <c r="BY42" s="679"/>
      <c r="BZ42" s="679"/>
      <c r="CA42" s="679"/>
      <c r="CB42" s="697"/>
      <c r="CD42" s="661" t="s">
        <v>352</v>
      </c>
      <c r="CE42" s="662"/>
      <c r="CF42" s="662"/>
      <c r="CG42" s="662"/>
      <c r="CH42" s="662"/>
      <c r="CI42" s="662"/>
      <c r="CJ42" s="662"/>
      <c r="CK42" s="662"/>
      <c r="CL42" s="662"/>
      <c r="CM42" s="662"/>
      <c r="CN42" s="662"/>
      <c r="CO42" s="662"/>
      <c r="CP42" s="662"/>
      <c r="CQ42" s="663"/>
      <c r="CR42" s="664">
        <v>2593450</v>
      </c>
      <c r="CS42" s="675"/>
      <c r="CT42" s="675"/>
      <c r="CU42" s="675"/>
      <c r="CV42" s="675"/>
      <c r="CW42" s="675"/>
      <c r="CX42" s="675"/>
      <c r="CY42" s="676"/>
      <c r="CZ42" s="667">
        <v>7.3</v>
      </c>
      <c r="DA42" s="677"/>
      <c r="DB42" s="677"/>
      <c r="DC42" s="678"/>
      <c r="DD42" s="670">
        <v>324972</v>
      </c>
      <c r="DE42" s="675"/>
      <c r="DF42" s="675"/>
      <c r="DG42" s="675"/>
      <c r="DH42" s="675"/>
      <c r="DI42" s="675"/>
      <c r="DJ42" s="675"/>
      <c r="DK42" s="676"/>
      <c r="DL42" s="671"/>
      <c r="DM42" s="672"/>
      <c r="DN42" s="672"/>
      <c r="DO42" s="672"/>
      <c r="DP42" s="672"/>
      <c r="DQ42" s="672"/>
      <c r="DR42" s="672"/>
      <c r="DS42" s="672"/>
      <c r="DT42" s="672"/>
      <c r="DU42" s="672"/>
      <c r="DV42" s="673"/>
      <c r="DW42" s="657"/>
      <c r="DX42" s="658"/>
      <c r="DY42" s="658"/>
      <c r="DZ42" s="658"/>
      <c r="EA42" s="658"/>
      <c r="EB42" s="658"/>
      <c r="EC42" s="659"/>
    </row>
    <row r="43" spans="2:133" ht="11.25" customHeight="1" x14ac:dyDescent="0.2">
      <c r="B43" s="661" t="s">
        <v>353</v>
      </c>
      <c r="C43" s="662"/>
      <c r="D43" s="662"/>
      <c r="E43" s="662"/>
      <c r="F43" s="662"/>
      <c r="G43" s="662"/>
      <c r="H43" s="662"/>
      <c r="I43" s="662"/>
      <c r="J43" s="662"/>
      <c r="K43" s="662"/>
      <c r="L43" s="662"/>
      <c r="M43" s="662"/>
      <c r="N43" s="662"/>
      <c r="O43" s="662"/>
      <c r="P43" s="662"/>
      <c r="Q43" s="663"/>
      <c r="R43" s="664">
        <v>1210000</v>
      </c>
      <c r="S43" s="665"/>
      <c r="T43" s="665"/>
      <c r="U43" s="665"/>
      <c r="V43" s="665"/>
      <c r="W43" s="665"/>
      <c r="X43" s="665"/>
      <c r="Y43" s="666"/>
      <c r="Z43" s="691">
        <v>3.2</v>
      </c>
      <c r="AA43" s="691"/>
      <c r="AB43" s="691"/>
      <c r="AC43" s="691"/>
      <c r="AD43" s="692" t="s">
        <v>128</v>
      </c>
      <c r="AE43" s="692"/>
      <c r="AF43" s="692"/>
      <c r="AG43" s="692"/>
      <c r="AH43" s="692"/>
      <c r="AI43" s="692"/>
      <c r="AJ43" s="692"/>
      <c r="AK43" s="692"/>
      <c r="AL43" s="667" t="s">
        <v>128</v>
      </c>
      <c r="AM43" s="668"/>
      <c r="AN43" s="668"/>
      <c r="AO43" s="693"/>
      <c r="BV43" s="219"/>
      <c r="BW43" s="219"/>
      <c r="BX43" s="219"/>
      <c r="BY43" s="219"/>
      <c r="BZ43" s="219"/>
      <c r="CA43" s="219"/>
      <c r="CB43" s="219"/>
      <c r="CD43" s="661" t="s">
        <v>354</v>
      </c>
      <c r="CE43" s="662"/>
      <c r="CF43" s="662"/>
      <c r="CG43" s="662"/>
      <c r="CH43" s="662"/>
      <c r="CI43" s="662"/>
      <c r="CJ43" s="662"/>
      <c r="CK43" s="662"/>
      <c r="CL43" s="662"/>
      <c r="CM43" s="662"/>
      <c r="CN43" s="662"/>
      <c r="CO43" s="662"/>
      <c r="CP43" s="662"/>
      <c r="CQ43" s="663"/>
      <c r="CR43" s="664">
        <v>74019</v>
      </c>
      <c r="CS43" s="675"/>
      <c r="CT43" s="675"/>
      <c r="CU43" s="675"/>
      <c r="CV43" s="675"/>
      <c r="CW43" s="675"/>
      <c r="CX43" s="675"/>
      <c r="CY43" s="676"/>
      <c r="CZ43" s="667">
        <v>0.2</v>
      </c>
      <c r="DA43" s="677"/>
      <c r="DB43" s="677"/>
      <c r="DC43" s="678"/>
      <c r="DD43" s="670">
        <v>74019</v>
      </c>
      <c r="DE43" s="675"/>
      <c r="DF43" s="675"/>
      <c r="DG43" s="675"/>
      <c r="DH43" s="675"/>
      <c r="DI43" s="675"/>
      <c r="DJ43" s="675"/>
      <c r="DK43" s="676"/>
      <c r="DL43" s="671"/>
      <c r="DM43" s="672"/>
      <c r="DN43" s="672"/>
      <c r="DO43" s="672"/>
      <c r="DP43" s="672"/>
      <c r="DQ43" s="672"/>
      <c r="DR43" s="672"/>
      <c r="DS43" s="672"/>
      <c r="DT43" s="672"/>
      <c r="DU43" s="672"/>
      <c r="DV43" s="673"/>
      <c r="DW43" s="657"/>
      <c r="DX43" s="658"/>
      <c r="DY43" s="658"/>
      <c r="DZ43" s="658"/>
      <c r="EA43" s="658"/>
      <c r="EB43" s="658"/>
      <c r="EC43" s="659"/>
    </row>
    <row r="44" spans="2:133" ht="11.25" customHeight="1" x14ac:dyDescent="0.2">
      <c r="B44" s="641" t="s">
        <v>355</v>
      </c>
      <c r="C44" s="642"/>
      <c r="D44" s="642"/>
      <c r="E44" s="642"/>
      <c r="F44" s="642"/>
      <c r="G44" s="642"/>
      <c r="H44" s="642"/>
      <c r="I44" s="642"/>
      <c r="J44" s="642"/>
      <c r="K44" s="642"/>
      <c r="L44" s="642"/>
      <c r="M44" s="642"/>
      <c r="N44" s="642"/>
      <c r="O44" s="642"/>
      <c r="P44" s="642"/>
      <c r="Q44" s="643"/>
      <c r="R44" s="644">
        <v>38105882</v>
      </c>
      <c r="S44" s="679"/>
      <c r="T44" s="679"/>
      <c r="U44" s="679"/>
      <c r="V44" s="679"/>
      <c r="W44" s="679"/>
      <c r="X44" s="679"/>
      <c r="Y44" s="680"/>
      <c r="Z44" s="681">
        <v>100</v>
      </c>
      <c r="AA44" s="681"/>
      <c r="AB44" s="681"/>
      <c r="AC44" s="681"/>
      <c r="AD44" s="682">
        <v>15871716</v>
      </c>
      <c r="AE44" s="682"/>
      <c r="AF44" s="682"/>
      <c r="AG44" s="682"/>
      <c r="AH44" s="682"/>
      <c r="AI44" s="682"/>
      <c r="AJ44" s="682"/>
      <c r="AK44" s="682"/>
      <c r="AL44" s="647">
        <v>100</v>
      </c>
      <c r="AM44" s="683"/>
      <c r="AN44" s="683"/>
      <c r="AO44" s="684"/>
      <c r="CD44" s="685" t="s">
        <v>302</v>
      </c>
      <c r="CE44" s="686"/>
      <c r="CF44" s="661" t="s">
        <v>356</v>
      </c>
      <c r="CG44" s="662"/>
      <c r="CH44" s="662"/>
      <c r="CI44" s="662"/>
      <c r="CJ44" s="662"/>
      <c r="CK44" s="662"/>
      <c r="CL44" s="662"/>
      <c r="CM44" s="662"/>
      <c r="CN44" s="662"/>
      <c r="CO44" s="662"/>
      <c r="CP44" s="662"/>
      <c r="CQ44" s="663"/>
      <c r="CR44" s="664">
        <v>2593450</v>
      </c>
      <c r="CS44" s="665"/>
      <c r="CT44" s="665"/>
      <c r="CU44" s="665"/>
      <c r="CV44" s="665"/>
      <c r="CW44" s="665"/>
      <c r="CX44" s="665"/>
      <c r="CY44" s="666"/>
      <c r="CZ44" s="667">
        <v>7.3</v>
      </c>
      <c r="DA44" s="668"/>
      <c r="DB44" s="668"/>
      <c r="DC44" s="669"/>
      <c r="DD44" s="670">
        <v>324972</v>
      </c>
      <c r="DE44" s="665"/>
      <c r="DF44" s="665"/>
      <c r="DG44" s="665"/>
      <c r="DH44" s="665"/>
      <c r="DI44" s="665"/>
      <c r="DJ44" s="665"/>
      <c r="DK44" s="666"/>
      <c r="DL44" s="671"/>
      <c r="DM44" s="672"/>
      <c r="DN44" s="672"/>
      <c r="DO44" s="672"/>
      <c r="DP44" s="672"/>
      <c r="DQ44" s="672"/>
      <c r="DR44" s="672"/>
      <c r="DS44" s="672"/>
      <c r="DT44" s="672"/>
      <c r="DU44" s="672"/>
      <c r="DV44" s="673"/>
      <c r="DW44" s="657"/>
      <c r="DX44" s="658"/>
      <c r="DY44" s="658"/>
      <c r="DZ44" s="658"/>
      <c r="EA44" s="658"/>
      <c r="EB44" s="658"/>
      <c r="EC44" s="659"/>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687"/>
      <c r="CE45" s="688"/>
      <c r="CF45" s="661" t="s">
        <v>357</v>
      </c>
      <c r="CG45" s="662"/>
      <c r="CH45" s="662"/>
      <c r="CI45" s="662"/>
      <c r="CJ45" s="662"/>
      <c r="CK45" s="662"/>
      <c r="CL45" s="662"/>
      <c r="CM45" s="662"/>
      <c r="CN45" s="662"/>
      <c r="CO45" s="662"/>
      <c r="CP45" s="662"/>
      <c r="CQ45" s="663"/>
      <c r="CR45" s="664">
        <v>539814</v>
      </c>
      <c r="CS45" s="675"/>
      <c r="CT45" s="675"/>
      <c r="CU45" s="675"/>
      <c r="CV45" s="675"/>
      <c r="CW45" s="675"/>
      <c r="CX45" s="675"/>
      <c r="CY45" s="676"/>
      <c r="CZ45" s="667">
        <v>1.5</v>
      </c>
      <c r="DA45" s="677"/>
      <c r="DB45" s="677"/>
      <c r="DC45" s="678"/>
      <c r="DD45" s="670">
        <v>13831</v>
      </c>
      <c r="DE45" s="675"/>
      <c r="DF45" s="675"/>
      <c r="DG45" s="675"/>
      <c r="DH45" s="675"/>
      <c r="DI45" s="675"/>
      <c r="DJ45" s="675"/>
      <c r="DK45" s="676"/>
      <c r="DL45" s="671"/>
      <c r="DM45" s="672"/>
      <c r="DN45" s="672"/>
      <c r="DO45" s="672"/>
      <c r="DP45" s="672"/>
      <c r="DQ45" s="672"/>
      <c r="DR45" s="672"/>
      <c r="DS45" s="672"/>
      <c r="DT45" s="672"/>
      <c r="DU45" s="672"/>
      <c r="DV45" s="673"/>
      <c r="DW45" s="657"/>
      <c r="DX45" s="658"/>
      <c r="DY45" s="658"/>
      <c r="DZ45" s="658"/>
      <c r="EA45" s="658"/>
      <c r="EB45" s="658"/>
      <c r="EC45" s="659"/>
    </row>
    <row r="46" spans="2:133" ht="11.25" customHeight="1" x14ac:dyDescent="0.2">
      <c r="B46" s="221" t="s">
        <v>358</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687"/>
      <c r="CE46" s="688"/>
      <c r="CF46" s="661" t="s">
        <v>359</v>
      </c>
      <c r="CG46" s="662"/>
      <c r="CH46" s="662"/>
      <c r="CI46" s="662"/>
      <c r="CJ46" s="662"/>
      <c r="CK46" s="662"/>
      <c r="CL46" s="662"/>
      <c r="CM46" s="662"/>
      <c r="CN46" s="662"/>
      <c r="CO46" s="662"/>
      <c r="CP46" s="662"/>
      <c r="CQ46" s="663"/>
      <c r="CR46" s="664">
        <v>2053636</v>
      </c>
      <c r="CS46" s="665"/>
      <c r="CT46" s="665"/>
      <c r="CU46" s="665"/>
      <c r="CV46" s="665"/>
      <c r="CW46" s="665"/>
      <c r="CX46" s="665"/>
      <c r="CY46" s="666"/>
      <c r="CZ46" s="667">
        <v>5.8</v>
      </c>
      <c r="DA46" s="668"/>
      <c r="DB46" s="668"/>
      <c r="DC46" s="669"/>
      <c r="DD46" s="670">
        <v>311141</v>
      </c>
      <c r="DE46" s="665"/>
      <c r="DF46" s="665"/>
      <c r="DG46" s="665"/>
      <c r="DH46" s="665"/>
      <c r="DI46" s="665"/>
      <c r="DJ46" s="665"/>
      <c r="DK46" s="666"/>
      <c r="DL46" s="671"/>
      <c r="DM46" s="672"/>
      <c r="DN46" s="672"/>
      <c r="DO46" s="672"/>
      <c r="DP46" s="672"/>
      <c r="DQ46" s="672"/>
      <c r="DR46" s="672"/>
      <c r="DS46" s="672"/>
      <c r="DT46" s="672"/>
      <c r="DU46" s="672"/>
      <c r="DV46" s="673"/>
      <c r="DW46" s="657"/>
      <c r="DX46" s="658"/>
      <c r="DY46" s="658"/>
      <c r="DZ46" s="658"/>
      <c r="EA46" s="658"/>
      <c r="EB46" s="658"/>
      <c r="EC46" s="659"/>
    </row>
    <row r="47" spans="2:133" ht="11.25" customHeight="1" x14ac:dyDescent="0.2">
      <c r="B47" s="674" t="s">
        <v>360</v>
      </c>
      <c r="C47" s="674"/>
      <c r="D47" s="674"/>
      <c r="E47" s="674"/>
      <c r="F47" s="674"/>
      <c r="G47" s="674"/>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74"/>
      <c r="BB47" s="674"/>
      <c r="BC47" s="674"/>
      <c r="BD47" s="674"/>
      <c r="BE47" s="674"/>
      <c r="BF47" s="674"/>
      <c r="BG47" s="674"/>
      <c r="BH47" s="674"/>
      <c r="BI47" s="674"/>
      <c r="BJ47" s="674"/>
      <c r="BK47" s="674"/>
      <c r="BL47" s="674"/>
      <c r="BM47" s="674"/>
      <c r="BN47" s="674"/>
      <c r="BO47" s="674"/>
      <c r="BP47" s="674"/>
      <c r="BQ47" s="674"/>
      <c r="BR47" s="674"/>
      <c r="BS47" s="674"/>
      <c r="BT47" s="674"/>
      <c r="BU47" s="674"/>
      <c r="BV47" s="674"/>
      <c r="BW47" s="674"/>
      <c r="BX47" s="674"/>
      <c r="BY47" s="674"/>
      <c r="BZ47" s="674"/>
      <c r="CA47" s="674"/>
      <c r="CB47" s="674"/>
      <c r="CD47" s="687"/>
      <c r="CE47" s="688"/>
      <c r="CF47" s="661" t="s">
        <v>361</v>
      </c>
      <c r="CG47" s="662"/>
      <c r="CH47" s="662"/>
      <c r="CI47" s="662"/>
      <c r="CJ47" s="662"/>
      <c r="CK47" s="662"/>
      <c r="CL47" s="662"/>
      <c r="CM47" s="662"/>
      <c r="CN47" s="662"/>
      <c r="CO47" s="662"/>
      <c r="CP47" s="662"/>
      <c r="CQ47" s="663"/>
      <c r="CR47" s="664" t="s">
        <v>128</v>
      </c>
      <c r="CS47" s="675"/>
      <c r="CT47" s="675"/>
      <c r="CU47" s="675"/>
      <c r="CV47" s="675"/>
      <c r="CW47" s="675"/>
      <c r="CX47" s="675"/>
      <c r="CY47" s="676"/>
      <c r="CZ47" s="667" t="s">
        <v>128</v>
      </c>
      <c r="DA47" s="677"/>
      <c r="DB47" s="677"/>
      <c r="DC47" s="678"/>
      <c r="DD47" s="670" t="s">
        <v>128</v>
      </c>
      <c r="DE47" s="675"/>
      <c r="DF47" s="675"/>
      <c r="DG47" s="675"/>
      <c r="DH47" s="675"/>
      <c r="DI47" s="675"/>
      <c r="DJ47" s="675"/>
      <c r="DK47" s="676"/>
      <c r="DL47" s="671"/>
      <c r="DM47" s="672"/>
      <c r="DN47" s="672"/>
      <c r="DO47" s="672"/>
      <c r="DP47" s="672"/>
      <c r="DQ47" s="672"/>
      <c r="DR47" s="672"/>
      <c r="DS47" s="672"/>
      <c r="DT47" s="672"/>
      <c r="DU47" s="672"/>
      <c r="DV47" s="673"/>
      <c r="DW47" s="657"/>
      <c r="DX47" s="658"/>
      <c r="DY47" s="658"/>
      <c r="DZ47" s="658"/>
      <c r="EA47" s="658"/>
      <c r="EB47" s="658"/>
      <c r="EC47" s="659"/>
    </row>
    <row r="48" spans="2:133" ht="10.8" x14ac:dyDescent="0.2">
      <c r="B48" s="660" t="s">
        <v>362</v>
      </c>
      <c r="C48" s="660"/>
      <c r="D48" s="660"/>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0"/>
      <c r="AN48" s="660"/>
      <c r="AO48" s="660"/>
      <c r="AP48" s="660"/>
      <c r="AQ48" s="660"/>
      <c r="AR48" s="660"/>
      <c r="AS48" s="660"/>
      <c r="AT48" s="660"/>
      <c r="AU48" s="660"/>
      <c r="AV48" s="660"/>
      <c r="AW48" s="660"/>
      <c r="AX48" s="660"/>
      <c r="AY48" s="660"/>
      <c r="AZ48" s="660"/>
      <c r="BA48" s="660"/>
      <c r="BB48" s="660"/>
      <c r="BC48" s="660"/>
      <c r="BD48" s="660"/>
      <c r="BE48" s="660"/>
      <c r="BF48" s="660"/>
      <c r="BG48" s="660"/>
      <c r="BH48" s="660"/>
      <c r="BI48" s="660"/>
      <c r="BJ48" s="660"/>
      <c r="BK48" s="660"/>
      <c r="BL48" s="660"/>
      <c r="BM48" s="660"/>
      <c r="BN48" s="660"/>
      <c r="BO48" s="660"/>
      <c r="BP48" s="660"/>
      <c r="BQ48" s="660"/>
      <c r="BR48" s="660"/>
      <c r="BS48" s="660"/>
      <c r="BT48" s="660"/>
      <c r="BU48" s="660"/>
      <c r="BV48" s="660"/>
      <c r="BW48" s="660"/>
      <c r="BX48" s="660"/>
      <c r="BY48" s="660"/>
      <c r="BZ48" s="660"/>
      <c r="CA48" s="660"/>
      <c r="CB48" s="660"/>
      <c r="CD48" s="689"/>
      <c r="CE48" s="690"/>
      <c r="CF48" s="661" t="s">
        <v>363</v>
      </c>
      <c r="CG48" s="662"/>
      <c r="CH48" s="662"/>
      <c r="CI48" s="662"/>
      <c r="CJ48" s="662"/>
      <c r="CK48" s="662"/>
      <c r="CL48" s="662"/>
      <c r="CM48" s="662"/>
      <c r="CN48" s="662"/>
      <c r="CO48" s="662"/>
      <c r="CP48" s="662"/>
      <c r="CQ48" s="663"/>
      <c r="CR48" s="664" t="s">
        <v>128</v>
      </c>
      <c r="CS48" s="665"/>
      <c r="CT48" s="665"/>
      <c r="CU48" s="665"/>
      <c r="CV48" s="665"/>
      <c r="CW48" s="665"/>
      <c r="CX48" s="665"/>
      <c r="CY48" s="666"/>
      <c r="CZ48" s="667" t="s">
        <v>128</v>
      </c>
      <c r="DA48" s="668"/>
      <c r="DB48" s="668"/>
      <c r="DC48" s="669"/>
      <c r="DD48" s="670" t="s">
        <v>128</v>
      </c>
      <c r="DE48" s="665"/>
      <c r="DF48" s="665"/>
      <c r="DG48" s="665"/>
      <c r="DH48" s="665"/>
      <c r="DI48" s="665"/>
      <c r="DJ48" s="665"/>
      <c r="DK48" s="666"/>
      <c r="DL48" s="671"/>
      <c r="DM48" s="672"/>
      <c r="DN48" s="672"/>
      <c r="DO48" s="672"/>
      <c r="DP48" s="672"/>
      <c r="DQ48" s="672"/>
      <c r="DR48" s="672"/>
      <c r="DS48" s="672"/>
      <c r="DT48" s="672"/>
      <c r="DU48" s="672"/>
      <c r="DV48" s="673"/>
      <c r="DW48" s="657"/>
      <c r="DX48" s="658"/>
      <c r="DY48" s="658"/>
      <c r="DZ48" s="658"/>
      <c r="EA48" s="658"/>
      <c r="EB48" s="658"/>
      <c r="EC48" s="659"/>
    </row>
    <row r="49" spans="2:133" ht="11.25" customHeight="1" x14ac:dyDescent="0.2">
      <c r="B49" s="363"/>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641" t="s">
        <v>364</v>
      </c>
      <c r="CE49" s="642"/>
      <c r="CF49" s="642"/>
      <c r="CG49" s="642"/>
      <c r="CH49" s="642"/>
      <c r="CI49" s="642"/>
      <c r="CJ49" s="642"/>
      <c r="CK49" s="642"/>
      <c r="CL49" s="642"/>
      <c r="CM49" s="642"/>
      <c r="CN49" s="642"/>
      <c r="CO49" s="642"/>
      <c r="CP49" s="642"/>
      <c r="CQ49" s="643"/>
      <c r="CR49" s="644">
        <v>35703524</v>
      </c>
      <c r="CS49" s="645"/>
      <c r="CT49" s="645"/>
      <c r="CU49" s="645"/>
      <c r="CV49" s="645"/>
      <c r="CW49" s="645"/>
      <c r="CX49" s="645"/>
      <c r="CY49" s="646"/>
      <c r="CZ49" s="647">
        <v>100</v>
      </c>
      <c r="DA49" s="648"/>
      <c r="DB49" s="648"/>
      <c r="DC49" s="649"/>
      <c r="DD49" s="650">
        <v>19040970</v>
      </c>
      <c r="DE49" s="645"/>
      <c r="DF49" s="645"/>
      <c r="DG49" s="645"/>
      <c r="DH49" s="645"/>
      <c r="DI49" s="645"/>
      <c r="DJ49" s="645"/>
      <c r="DK49" s="646"/>
      <c r="DL49" s="651"/>
      <c r="DM49" s="652"/>
      <c r="DN49" s="652"/>
      <c r="DO49" s="652"/>
      <c r="DP49" s="652"/>
      <c r="DQ49" s="652"/>
      <c r="DR49" s="652"/>
      <c r="DS49" s="652"/>
      <c r="DT49" s="652"/>
      <c r="DU49" s="652"/>
      <c r="DV49" s="653"/>
      <c r="DW49" s="654"/>
      <c r="DX49" s="655"/>
      <c r="DY49" s="655"/>
      <c r="DZ49" s="655"/>
      <c r="EA49" s="655"/>
      <c r="EB49" s="655"/>
      <c r="EC49" s="656"/>
    </row>
    <row r="50" spans="2:133" ht="10.8" hidden="1" x14ac:dyDescent="0.2">
      <c r="B50" s="361"/>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bJMZslcCXkZOFnfQU60lSOdLkQNXtS93v1mK9BbqUSgNpEc3lkqbblar3ec/jXIDKE0AbEXar81txX0THFeCJw==" saltValue="tcjOtY1Sh56Q3u64ogApvw==" spinCount="100000" sheet="1" objects="1" scenarios="1"/>
  <mergeCells count="618">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Z35:AC35"/>
    <mergeCell ref="AD35:AK35"/>
    <mergeCell ref="AL35:AO35"/>
    <mergeCell ref="AQ35:BF35"/>
    <mergeCell ref="CD34:CQ34"/>
    <mergeCell ref="CR34:CY34"/>
    <mergeCell ref="BG35:CB35"/>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Z42:AC42"/>
    <mergeCell ref="AD42:AK42"/>
    <mergeCell ref="AL42:AO42"/>
    <mergeCell ref="AQ42:A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F44:CQ44"/>
    <mergeCell ref="CR44:CY44"/>
    <mergeCell ref="CZ44:DC44"/>
    <mergeCell ref="DD44:DK44"/>
    <mergeCell ref="DL44:DV44"/>
    <mergeCell ref="DW44:EC44"/>
    <mergeCell ref="CZ43:DC43"/>
    <mergeCell ref="DD43:DK43"/>
    <mergeCell ref="DL43:DV43"/>
    <mergeCell ref="DW43:EC43"/>
    <mergeCell ref="CF46:CQ46"/>
    <mergeCell ref="CR46:CY46"/>
    <mergeCell ref="CZ46:DC46"/>
    <mergeCell ref="DD46:DK46"/>
    <mergeCell ref="DL46:DV46"/>
    <mergeCell ref="DW46:EC46"/>
    <mergeCell ref="CF45:CQ45"/>
    <mergeCell ref="CR45:CY45"/>
    <mergeCell ref="CZ45:DC45"/>
    <mergeCell ref="DD45:DK45"/>
    <mergeCell ref="DL45:DV45"/>
    <mergeCell ref="DW45:EC45"/>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63" t="s">
        <v>365</v>
      </c>
      <c r="B2" s="1163"/>
      <c r="C2" s="1163"/>
      <c r="D2" s="1163"/>
      <c r="E2" s="1163"/>
      <c r="F2" s="1163"/>
      <c r="G2" s="1163"/>
      <c r="H2" s="1163"/>
      <c r="I2" s="1163"/>
      <c r="J2" s="1163"/>
      <c r="K2" s="1163"/>
      <c r="L2" s="1163"/>
      <c r="M2" s="1163"/>
      <c r="N2" s="1163"/>
      <c r="O2" s="1163"/>
      <c r="P2" s="1163"/>
      <c r="Q2" s="1163"/>
      <c r="R2" s="1163"/>
      <c r="S2" s="1163"/>
      <c r="T2" s="1163"/>
      <c r="U2" s="1163"/>
      <c r="V2" s="1163"/>
      <c r="W2" s="1163"/>
      <c r="X2" s="1163"/>
      <c r="Y2" s="1163"/>
      <c r="Z2" s="1163"/>
      <c r="AA2" s="1163"/>
      <c r="AB2" s="1163"/>
      <c r="AC2" s="1163"/>
      <c r="AD2" s="1163"/>
      <c r="AE2" s="1163"/>
      <c r="AF2" s="1163"/>
      <c r="AG2" s="1163"/>
      <c r="AH2" s="1163"/>
      <c r="AI2" s="1163"/>
      <c r="AJ2" s="1163"/>
      <c r="AK2" s="1163"/>
      <c r="AL2" s="1163"/>
      <c r="AM2" s="1163"/>
      <c r="AN2" s="1163"/>
      <c r="AO2" s="1163"/>
      <c r="AP2" s="1163"/>
      <c r="AQ2" s="1163"/>
      <c r="AR2" s="1163"/>
      <c r="AS2" s="1163"/>
      <c r="AT2" s="1163"/>
      <c r="AU2" s="1163"/>
      <c r="AV2" s="1163"/>
      <c r="AW2" s="1163"/>
      <c r="AX2" s="1163"/>
      <c r="AY2" s="1163"/>
      <c r="AZ2" s="1163"/>
      <c r="BA2" s="1163"/>
      <c r="BB2" s="1163"/>
      <c r="BC2" s="1163"/>
      <c r="BD2" s="1163"/>
      <c r="BE2" s="1163"/>
      <c r="BF2" s="1163"/>
      <c r="BG2" s="1163"/>
      <c r="BH2" s="1163"/>
      <c r="BI2" s="1163"/>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64" t="s">
        <v>366</v>
      </c>
      <c r="DK2" s="1165"/>
      <c r="DL2" s="1165"/>
      <c r="DM2" s="1165"/>
      <c r="DN2" s="1165"/>
      <c r="DO2" s="1166"/>
      <c r="DP2" s="224"/>
      <c r="DQ2" s="1164" t="s">
        <v>367</v>
      </c>
      <c r="DR2" s="1165"/>
      <c r="DS2" s="1165"/>
      <c r="DT2" s="1165"/>
      <c r="DU2" s="1165"/>
      <c r="DV2" s="1165"/>
      <c r="DW2" s="1165"/>
      <c r="DX2" s="1165"/>
      <c r="DY2" s="1165"/>
      <c r="DZ2" s="1166"/>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3" t="s">
        <v>368</v>
      </c>
      <c r="B4" s="1123"/>
      <c r="C4" s="1123"/>
      <c r="D4" s="1123"/>
      <c r="E4" s="1123"/>
      <c r="F4" s="1123"/>
      <c r="G4" s="1123"/>
      <c r="H4" s="1123"/>
      <c r="I4" s="1123"/>
      <c r="J4" s="1123"/>
      <c r="K4" s="1123"/>
      <c r="L4" s="1123"/>
      <c r="M4" s="1123"/>
      <c r="N4" s="1123"/>
      <c r="O4" s="1123"/>
      <c r="P4" s="1123"/>
      <c r="Q4" s="1123"/>
      <c r="R4" s="1123"/>
      <c r="S4" s="1123"/>
      <c r="T4" s="1123"/>
      <c r="U4" s="1123"/>
      <c r="V4" s="1123"/>
      <c r="W4" s="1123"/>
      <c r="X4" s="1123"/>
      <c r="Y4" s="1123"/>
      <c r="Z4" s="1123"/>
      <c r="AA4" s="1123"/>
      <c r="AB4" s="1123"/>
      <c r="AC4" s="1123"/>
      <c r="AD4" s="1123"/>
      <c r="AE4" s="1123"/>
      <c r="AF4" s="1123"/>
      <c r="AG4" s="1123"/>
      <c r="AH4" s="1123"/>
      <c r="AI4" s="1123"/>
      <c r="AJ4" s="1123"/>
      <c r="AK4" s="1123"/>
      <c r="AL4" s="1123"/>
      <c r="AM4" s="1123"/>
      <c r="AN4" s="1123"/>
      <c r="AO4" s="1123"/>
      <c r="AP4" s="1123"/>
      <c r="AQ4" s="1123"/>
      <c r="AR4" s="1123"/>
      <c r="AS4" s="1123"/>
      <c r="AT4" s="1123"/>
      <c r="AU4" s="1123"/>
      <c r="AV4" s="1123"/>
      <c r="AW4" s="1123"/>
      <c r="AX4" s="1123"/>
      <c r="AY4" s="1123"/>
      <c r="AZ4" s="228"/>
      <c r="BA4" s="228"/>
      <c r="BB4" s="228"/>
      <c r="BC4" s="228"/>
      <c r="BD4" s="228"/>
      <c r="BE4" s="229"/>
      <c r="BF4" s="229"/>
      <c r="BG4" s="229"/>
      <c r="BH4" s="229"/>
      <c r="BI4" s="229"/>
      <c r="BJ4" s="229"/>
      <c r="BK4" s="229"/>
      <c r="BL4" s="229"/>
      <c r="BM4" s="229"/>
      <c r="BN4" s="229"/>
      <c r="BO4" s="229"/>
      <c r="BP4" s="229"/>
      <c r="BQ4" s="794" t="s">
        <v>369</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59" t="s">
        <v>370</v>
      </c>
      <c r="B5" s="1060"/>
      <c r="C5" s="1060"/>
      <c r="D5" s="1060"/>
      <c r="E5" s="1060"/>
      <c r="F5" s="1060"/>
      <c r="G5" s="1060"/>
      <c r="H5" s="1060"/>
      <c r="I5" s="1060"/>
      <c r="J5" s="1060"/>
      <c r="K5" s="1060"/>
      <c r="L5" s="1060"/>
      <c r="M5" s="1060"/>
      <c r="N5" s="1060"/>
      <c r="O5" s="1060"/>
      <c r="P5" s="1061"/>
      <c r="Q5" s="1065" t="s">
        <v>371</v>
      </c>
      <c r="R5" s="1066"/>
      <c r="S5" s="1066"/>
      <c r="T5" s="1066"/>
      <c r="U5" s="1067"/>
      <c r="V5" s="1065" t="s">
        <v>372</v>
      </c>
      <c r="W5" s="1066"/>
      <c r="X5" s="1066"/>
      <c r="Y5" s="1066"/>
      <c r="Z5" s="1067"/>
      <c r="AA5" s="1065" t="s">
        <v>373</v>
      </c>
      <c r="AB5" s="1066"/>
      <c r="AC5" s="1066"/>
      <c r="AD5" s="1066"/>
      <c r="AE5" s="1066"/>
      <c r="AF5" s="1167" t="s">
        <v>374</v>
      </c>
      <c r="AG5" s="1066"/>
      <c r="AH5" s="1066"/>
      <c r="AI5" s="1066"/>
      <c r="AJ5" s="1079"/>
      <c r="AK5" s="1066" t="s">
        <v>375</v>
      </c>
      <c r="AL5" s="1066"/>
      <c r="AM5" s="1066"/>
      <c r="AN5" s="1066"/>
      <c r="AO5" s="1067"/>
      <c r="AP5" s="1065" t="s">
        <v>376</v>
      </c>
      <c r="AQ5" s="1066"/>
      <c r="AR5" s="1066"/>
      <c r="AS5" s="1066"/>
      <c r="AT5" s="1067"/>
      <c r="AU5" s="1065" t="s">
        <v>377</v>
      </c>
      <c r="AV5" s="1066"/>
      <c r="AW5" s="1066"/>
      <c r="AX5" s="1066"/>
      <c r="AY5" s="1079"/>
      <c r="AZ5" s="228"/>
      <c r="BA5" s="228"/>
      <c r="BB5" s="228"/>
      <c r="BC5" s="228"/>
      <c r="BD5" s="228"/>
      <c r="BE5" s="229"/>
      <c r="BF5" s="229"/>
      <c r="BG5" s="229"/>
      <c r="BH5" s="229"/>
      <c r="BI5" s="229"/>
      <c r="BJ5" s="229"/>
      <c r="BK5" s="229"/>
      <c r="BL5" s="229"/>
      <c r="BM5" s="229"/>
      <c r="BN5" s="229"/>
      <c r="BO5" s="229"/>
      <c r="BP5" s="229"/>
      <c r="BQ5" s="1059" t="s">
        <v>378</v>
      </c>
      <c r="BR5" s="1060"/>
      <c r="BS5" s="1060"/>
      <c r="BT5" s="1060"/>
      <c r="BU5" s="1060"/>
      <c r="BV5" s="1060"/>
      <c r="BW5" s="1060"/>
      <c r="BX5" s="1060"/>
      <c r="BY5" s="1060"/>
      <c r="BZ5" s="1060"/>
      <c r="CA5" s="1060"/>
      <c r="CB5" s="1060"/>
      <c r="CC5" s="1060"/>
      <c r="CD5" s="1060"/>
      <c r="CE5" s="1060"/>
      <c r="CF5" s="1060"/>
      <c r="CG5" s="1061"/>
      <c r="CH5" s="1065" t="s">
        <v>379</v>
      </c>
      <c r="CI5" s="1066"/>
      <c r="CJ5" s="1066"/>
      <c r="CK5" s="1066"/>
      <c r="CL5" s="1067"/>
      <c r="CM5" s="1065" t="s">
        <v>380</v>
      </c>
      <c r="CN5" s="1066"/>
      <c r="CO5" s="1066"/>
      <c r="CP5" s="1066"/>
      <c r="CQ5" s="1067"/>
      <c r="CR5" s="1065" t="s">
        <v>381</v>
      </c>
      <c r="CS5" s="1066"/>
      <c r="CT5" s="1066"/>
      <c r="CU5" s="1066"/>
      <c r="CV5" s="1067"/>
      <c r="CW5" s="1065" t="s">
        <v>382</v>
      </c>
      <c r="CX5" s="1066"/>
      <c r="CY5" s="1066"/>
      <c r="CZ5" s="1066"/>
      <c r="DA5" s="1067"/>
      <c r="DB5" s="1065" t="s">
        <v>383</v>
      </c>
      <c r="DC5" s="1066"/>
      <c r="DD5" s="1066"/>
      <c r="DE5" s="1066"/>
      <c r="DF5" s="1067"/>
      <c r="DG5" s="1157" t="s">
        <v>384</v>
      </c>
      <c r="DH5" s="1158"/>
      <c r="DI5" s="1158"/>
      <c r="DJ5" s="1158"/>
      <c r="DK5" s="1159"/>
      <c r="DL5" s="1157" t="s">
        <v>385</v>
      </c>
      <c r="DM5" s="1158"/>
      <c r="DN5" s="1158"/>
      <c r="DO5" s="1158"/>
      <c r="DP5" s="1159"/>
      <c r="DQ5" s="1065" t="s">
        <v>386</v>
      </c>
      <c r="DR5" s="1066"/>
      <c r="DS5" s="1066"/>
      <c r="DT5" s="1066"/>
      <c r="DU5" s="1067"/>
      <c r="DV5" s="1065" t="s">
        <v>377</v>
      </c>
      <c r="DW5" s="1066"/>
      <c r="DX5" s="1066"/>
      <c r="DY5" s="1066"/>
      <c r="DZ5" s="1079"/>
      <c r="EA5" s="230"/>
    </row>
    <row r="6" spans="1:131" s="231" customFormat="1" ht="26.25" customHeight="1" thickBot="1" x14ac:dyDescent="0.25">
      <c r="A6" s="1062"/>
      <c r="B6" s="1063"/>
      <c r="C6" s="1063"/>
      <c r="D6" s="1063"/>
      <c r="E6" s="1063"/>
      <c r="F6" s="1063"/>
      <c r="G6" s="1063"/>
      <c r="H6" s="1063"/>
      <c r="I6" s="1063"/>
      <c r="J6" s="1063"/>
      <c r="K6" s="1063"/>
      <c r="L6" s="1063"/>
      <c r="M6" s="1063"/>
      <c r="N6" s="1063"/>
      <c r="O6" s="1063"/>
      <c r="P6" s="1064"/>
      <c r="Q6" s="1068"/>
      <c r="R6" s="1069"/>
      <c r="S6" s="1069"/>
      <c r="T6" s="1069"/>
      <c r="U6" s="1070"/>
      <c r="V6" s="1068"/>
      <c r="W6" s="1069"/>
      <c r="X6" s="1069"/>
      <c r="Y6" s="1069"/>
      <c r="Z6" s="1070"/>
      <c r="AA6" s="1068"/>
      <c r="AB6" s="1069"/>
      <c r="AC6" s="1069"/>
      <c r="AD6" s="1069"/>
      <c r="AE6" s="1069"/>
      <c r="AF6" s="1168"/>
      <c r="AG6" s="1069"/>
      <c r="AH6" s="1069"/>
      <c r="AI6" s="1069"/>
      <c r="AJ6" s="1080"/>
      <c r="AK6" s="1069"/>
      <c r="AL6" s="1069"/>
      <c r="AM6" s="1069"/>
      <c r="AN6" s="1069"/>
      <c r="AO6" s="1070"/>
      <c r="AP6" s="1068"/>
      <c r="AQ6" s="1069"/>
      <c r="AR6" s="1069"/>
      <c r="AS6" s="1069"/>
      <c r="AT6" s="1070"/>
      <c r="AU6" s="1068"/>
      <c r="AV6" s="1069"/>
      <c r="AW6" s="1069"/>
      <c r="AX6" s="1069"/>
      <c r="AY6" s="1080"/>
      <c r="AZ6" s="228"/>
      <c r="BA6" s="228"/>
      <c r="BB6" s="228"/>
      <c r="BC6" s="228"/>
      <c r="BD6" s="228"/>
      <c r="BE6" s="229"/>
      <c r="BF6" s="229"/>
      <c r="BG6" s="229"/>
      <c r="BH6" s="229"/>
      <c r="BI6" s="229"/>
      <c r="BJ6" s="229"/>
      <c r="BK6" s="229"/>
      <c r="BL6" s="229"/>
      <c r="BM6" s="229"/>
      <c r="BN6" s="229"/>
      <c r="BO6" s="229"/>
      <c r="BP6" s="229"/>
      <c r="BQ6" s="1062"/>
      <c r="BR6" s="1063"/>
      <c r="BS6" s="1063"/>
      <c r="BT6" s="1063"/>
      <c r="BU6" s="1063"/>
      <c r="BV6" s="1063"/>
      <c r="BW6" s="1063"/>
      <c r="BX6" s="1063"/>
      <c r="BY6" s="1063"/>
      <c r="BZ6" s="1063"/>
      <c r="CA6" s="1063"/>
      <c r="CB6" s="1063"/>
      <c r="CC6" s="1063"/>
      <c r="CD6" s="1063"/>
      <c r="CE6" s="1063"/>
      <c r="CF6" s="1063"/>
      <c r="CG6" s="1064"/>
      <c r="CH6" s="1068"/>
      <c r="CI6" s="1069"/>
      <c r="CJ6" s="1069"/>
      <c r="CK6" s="1069"/>
      <c r="CL6" s="1070"/>
      <c r="CM6" s="1068"/>
      <c r="CN6" s="1069"/>
      <c r="CO6" s="1069"/>
      <c r="CP6" s="1069"/>
      <c r="CQ6" s="1070"/>
      <c r="CR6" s="1068"/>
      <c r="CS6" s="1069"/>
      <c r="CT6" s="1069"/>
      <c r="CU6" s="1069"/>
      <c r="CV6" s="1070"/>
      <c r="CW6" s="1068"/>
      <c r="CX6" s="1069"/>
      <c r="CY6" s="1069"/>
      <c r="CZ6" s="1069"/>
      <c r="DA6" s="1070"/>
      <c r="DB6" s="1068"/>
      <c r="DC6" s="1069"/>
      <c r="DD6" s="1069"/>
      <c r="DE6" s="1069"/>
      <c r="DF6" s="1070"/>
      <c r="DG6" s="1160"/>
      <c r="DH6" s="1161"/>
      <c r="DI6" s="1161"/>
      <c r="DJ6" s="1161"/>
      <c r="DK6" s="1162"/>
      <c r="DL6" s="1160"/>
      <c r="DM6" s="1161"/>
      <c r="DN6" s="1161"/>
      <c r="DO6" s="1161"/>
      <c r="DP6" s="1162"/>
      <c r="DQ6" s="1068"/>
      <c r="DR6" s="1069"/>
      <c r="DS6" s="1069"/>
      <c r="DT6" s="1069"/>
      <c r="DU6" s="1070"/>
      <c r="DV6" s="1068"/>
      <c r="DW6" s="1069"/>
      <c r="DX6" s="1069"/>
      <c r="DY6" s="1069"/>
      <c r="DZ6" s="1080"/>
      <c r="EA6" s="230"/>
    </row>
    <row r="7" spans="1:131" s="231" customFormat="1" ht="26.25" customHeight="1" thickTop="1" x14ac:dyDescent="0.2">
      <c r="A7" s="232">
        <v>1</v>
      </c>
      <c r="B7" s="1111" t="s">
        <v>387</v>
      </c>
      <c r="C7" s="1112"/>
      <c r="D7" s="1112"/>
      <c r="E7" s="1112"/>
      <c r="F7" s="1112"/>
      <c r="G7" s="1112"/>
      <c r="H7" s="1112"/>
      <c r="I7" s="1112"/>
      <c r="J7" s="1112"/>
      <c r="K7" s="1112"/>
      <c r="L7" s="1112"/>
      <c r="M7" s="1112"/>
      <c r="N7" s="1112"/>
      <c r="O7" s="1112"/>
      <c r="P7" s="1113"/>
      <c r="Q7" s="1176">
        <v>38106</v>
      </c>
      <c r="R7" s="1148"/>
      <c r="S7" s="1148"/>
      <c r="T7" s="1148"/>
      <c r="U7" s="1148"/>
      <c r="V7" s="1148">
        <v>35704</v>
      </c>
      <c r="W7" s="1148"/>
      <c r="X7" s="1148"/>
      <c r="Y7" s="1148"/>
      <c r="Z7" s="1148"/>
      <c r="AA7" s="1148">
        <v>2402</v>
      </c>
      <c r="AB7" s="1148"/>
      <c r="AC7" s="1148"/>
      <c r="AD7" s="1148"/>
      <c r="AE7" s="1149"/>
      <c r="AF7" s="1150">
        <v>2120</v>
      </c>
      <c r="AG7" s="1151"/>
      <c r="AH7" s="1151"/>
      <c r="AI7" s="1151"/>
      <c r="AJ7" s="1152"/>
      <c r="AK7" s="1153">
        <v>1626</v>
      </c>
      <c r="AL7" s="1154"/>
      <c r="AM7" s="1154"/>
      <c r="AN7" s="1154"/>
      <c r="AO7" s="1154"/>
      <c r="AP7" s="1154">
        <v>21463</v>
      </c>
      <c r="AQ7" s="1154"/>
      <c r="AR7" s="1154"/>
      <c r="AS7" s="1154"/>
      <c r="AT7" s="1154"/>
      <c r="AU7" s="1155"/>
      <c r="AV7" s="1155"/>
      <c r="AW7" s="1155"/>
      <c r="AX7" s="1155"/>
      <c r="AY7" s="1156"/>
      <c r="AZ7" s="228"/>
      <c r="BA7" s="228"/>
      <c r="BB7" s="228"/>
      <c r="BC7" s="228"/>
      <c r="BD7" s="228"/>
      <c r="BE7" s="229"/>
      <c r="BF7" s="229"/>
      <c r="BG7" s="229"/>
      <c r="BH7" s="229"/>
      <c r="BI7" s="229"/>
      <c r="BJ7" s="229"/>
      <c r="BK7" s="229"/>
      <c r="BL7" s="229"/>
      <c r="BM7" s="229"/>
      <c r="BN7" s="229"/>
      <c r="BO7" s="229"/>
      <c r="BP7" s="229"/>
      <c r="BQ7" s="232">
        <v>1</v>
      </c>
      <c r="BR7" s="233" t="s">
        <v>591</v>
      </c>
      <c r="BS7" s="1169" t="s">
        <v>589</v>
      </c>
      <c r="BT7" s="1170"/>
      <c r="BU7" s="1170"/>
      <c r="BV7" s="1170"/>
      <c r="BW7" s="1170"/>
      <c r="BX7" s="1170"/>
      <c r="BY7" s="1170"/>
      <c r="BZ7" s="1170"/>
      <c r="CA7" s="1170"/>
      <c r="CB7" s="1170"/>
      <c r="CC7" s="1170"/>
      <c r="CD7" s="1170"/>
      <c r="CE7" s="1170"/>
      <c r="CF7" s="1170"/>
      <c r="CG7" s="1171"/>
      <c r="CH7" s="1172">
        <v>63</v>
      </c>
      <c r="CI7" s="1173"/>
      <c r="CJ7" s="1173"/>
      <c r="CK7" s="1173"/>
      <c r="CL7" s="1174"/>
      <c r="CM7" s="1172">
        <v>2545</v>
      </c>
      <c r="CN7" s="1173"/>
      <c r="CO7" s="1173"/>
      <c r="CP7" s="1173"/>
      <c r="CQ7" s="1174"/>
      <c r="CR7" s="1172">
        <v>1800</v>
      </c>
      <c r="CS7" s="1173"/>
      <c r="CT7" s="1173"/>
      <c r="CU7" s="1173"/>
      <c r="CV7" s="1174"/>
      <c r="CW7" s="1172" t="s">
        <v>578</v>
      </c>
      <c r="CX7" s="1173"/>
      <c r="CY7" s="1173"/>
      <c r="CZ7" s="1173"/>
      <c r="DA7" s="1174"/>
      <c r="DB7" s="1172" t="s">
        <v>578</v>
      </c>
      <c r="DC7" s="1173"/>
      <c r="DD7" s="1173"/>
      <c r="DE7" s="1173"/>
      <c r="DF7" s="1174"/>
      <c r="DG7" s="1172" t="s">
        <v>578</v>
      </c>
      <c r="DH7" s="1173"/>
      <c r="DI7" s="1173"/>
      <c r="DJ7" s="1173"/>
      <c r="DK7" s="1174"/>
      <c r="DL7" s="1172">
        <v>297</v>
      </c>
      <c r="DM7" s="1173"/>
      <c r="DN7" s="1173"/>
      <c r="DO7" s="1173"/>
      <c r="DP7" s="1174"/>
      <c r="DQ7" s="1172">
        <v>30</v>
      </c>
      <c r="DR7" s="1173"/>
      <c r="DS7" s="1173"/>
      <c r="DT7" s="1173"/>
      <c r="DU7" s="1174"/>
      <c r="DV7" s="1169"/>
      <c r="DW7" s="1170"/>
      <c r="DX7" s="1170"/>
      <c r="DY7" s="1170"/>
      <c r="DZ7" s="1175"/>
      <c r="EA7" s="230"/>
    </row>
    <row r="8" spans="1:131" s="231" customFormat="1" ht="26.25" customHeight="1" x14ac:dyDescent="0.2">
      <c r="A8" s="234">
        <v>2</v>
      </c>
      <c r="B8" s="1094"/>
      <c r="C8" s="1095"/>
      <c r="D8" s="1095"/>
      <c r="E8" s="1095"/>
      <c r="F8" s="1095"/>
      <c r="G8" s="1095"/>
      <c r="H8" s="1095"/>
      <c r="I8" s="1095"/>
      <c r="J8" s="1095"/>
      <c r="K8" s="1095"/>
      <c r="L8" s="1095"/>
      <c r="M8" s="1095"/>
      <c r="N8" s="1095"/>
      <c r="O8" s="1095"/>
      <c r="P8" s="1096"/>
      <c r="Q8" s="1102"/>
      <c r="R8" s="1103"/>
      <c r="S8" s="1103"/>
      <c r="T8" s="1103"/>
      <c r="U8" s="1103"/>
      <c r="V8" s="1103"/>
      <c r="W8" s="1103"/>
      <c r="X8" s="1103"/>
      <c r="Y8" s="1103"/>
      <c r="Z8" s="1103"/>
      <c r="AA8" s="1103"/>
      <c r="AB8" s="1103"/>
      <c r="AC8" s="1103"/>
      <c r="AD8" s="1103"/>
      <c r="AE8" s="1104"/>
      <c r="AF8" s="1099"/>
      <c r="AG8" s="1100"/>
      <c r="AH8" s="1100"/>
      <c r="AI8" s="1100"/>
      <c r="AJ8" s="1101"/>
      <c r="AK8" s="1144"/>
      <c r="AL8" s="1145"/>
      <c r="AM8" s="1145"/>
      <c r="AN8" s="1145"/>
      <c r="AO8" s="1145"/>
      <c r="AP8" s="1145"/>
      <c r="AQ8" s="1145"/>
      <c r="AR8" s="1145"/>
      <c r="AS8" s="1145"/>
      <c r="AT8" s="1145"/>
      <c r="AU8" s="1146"/>
      <c r="AV8" s="1146"/>
      <c r="AW8" s="1146"/>
      <c r="AX8" s="1146"/>
      <c r="AY8" s="1147"/>
      <c r="AZ8" s="228"/>
      <c r="BA8" s="228"/>
      <c r="BB8" s="228"/>
      <c r="BC8" s="228"/>
      <c r="BD8" s="228"/>
      <c r="BE8" s="229"/>
      <c r="BF8" s="229"/>
      <c r="BG8" s="229"/>
      <c r="BH8" s="229"/>
      <c r="BI8" s="229"/>
      <c r="BJ8" s="229"/>
      <c r="BK8" s="229"/>
      <c r="BL8" s="229"/>
      <c r="BM8" s="229"/>
      <c r="BN8" s="229"/>
      <c r="BO8" s="229"/>
      <c r="BP8" s="229"/>
      <c r="BQ8" s="234">
        <v>2</v>
      </c>
      <c r="BR8" s="235" t="s">
        <v>591</v>
      </c>
      <c r="BS8" s="1056" t="s">
        <v>590</v>
      </c>
      <c r="BT8" s="1057"/>
      <c r="BU8" s="1057"/>
      <c r="BV8" s="1057"/>
      <c r="BW8" s="1057"/>
      <c r="BX8" s="1057"/>
      <c r="BY8" s="1057"/>
      <c r="BZ8" s="1057"/>
      <c r="CA8" s="1057"/>
      <c r="CB8" s="1057"/>
      <c r="CC8" s="1057"/>
      <c r="CD8" s="1057"/>
      <c r="CE8" s="1057"/>
      <c r="CF8" s="1057"/>
      <c r="CG8" s="1078"/>
      <c r="CH8" s="1053">
        <v>0</v>
      </c>
      <c r="CI8" s="1054"/>
      <c r="CJ8" s="1054"/>
      <c r="CK8" s="1054"/>
      <c r="CL8" s="1055"/>
      <c r="CM8" s="1053">
        <v>10</v>
      </c>
      <c r="CN8" s="1054"/>
      <c r="CO8" s="1054"/>
      <c r="CP8" s="1054"/>
      <c r="CQ8" s="1055"/>
      <c r="CR8" s="1053">
        <v>5</v>
      </c>
      <c r="CS8" s="1054"/>
      <c r="CT8" s="1054"/>
      <c r="CU8" s="1054"/>
      <c r="CV8" s="1055"/>
      <c r="CW8" s="1053" t="s">
        <v>578</v>
      </c>
      <c r="CX8" s="1054"/>
      <c r="CY8" s="1054"/>
      <c r="CZ8" s="1054"/>
      <c r="DA8" s="1055"/>
      <c r="DB8" s="1053" t="s">
        <v>578</v>
      </c>
      <c r="DC8" s="1054"/>
      <c r="DD8" s="1054"/>
      <c r="DE8" s="1054"/>
      <c r="DF8" s="1055"/>
      <c r="DG8" s="1053" t="s">
        <v>578</v>
      </c>
      <c r="DH8" s="1054"/>
      <c r="DI8" s="1054"/>
      <c r="DJ8" s="1054"/>
      <c r="DK8" s="1055"/>
      <c r="DL8" s="1053" t="s">
        <v>578</v>
      </c>
      <c r="DM8" s="1054"/>
      <c r="DN8" s="1054"/>
      <c r="DO8" s="1054"/>
      <c r="DP8" s="1055"/>
      <c r="DQ8" s="1053" t="s">
        <v>578</v>
      </c>
      <c r="DR8" s="1054"/>
      <c r="DS8" s="1054"/>
      <c r="DT8" s="1054"/>
      <c r="DU8" s="1055"/>
      <c r="DV8" s="1056"/>
      <c r="DW8" s="1057"/>
      <c r="DX8" s="1057"/>
      <c r="DY8" s="1057"/>
      <c r="DZ8" s="1058"/>
      <c r="EA8" s="230"/>
    </row>
    <row r="9" spans="1:131" s="231" customFormat="1" ht="26.25" customHeight="1" x14ac:dyDescent="0.2">
      <c r="A9" s="234">
        <v>3</v>
      </c>
      <c r="B9" s="1094"/>
      <c r="C9" s="1095"/>
      <c r="D9" s="1095"/>
      <c r="E9" s="1095"/>
      <c r="F9" s="1095"/>
      <c r="G9" s="1095"/>
      <c r="H9" s="1095"/>
      <c r="I9" s="1095"/>
      <c r="J9" s="1095"/>
      <c r="K9" s="1095"/>
      <c r="L9" s="1095"/>
      <c r="M9" s="1095"/>
      <c r="N9" s="1095"/>
      <c r="O9" s="1095"/>
      <c r="P9" s="1096"/>
      <c r="Q9" s="1102"/>
      <c r="R9" s="1103"/>
      <c r="S9" s="1103"/>
      <c r="T9" s="1103"/>
      <c r="U9" s="1103"/>
      <c r="V9" s="1103"/>
      <c r="W9" s="1103"/>
      <c r="X9" s="1103"/>
      <c r="Y9" s="1103"/>
      <c r="Z9" s="1103"/>
      <c r="AA9" s="1103"/>
      <c r="AB9" s="1103"/>
      <c r="AC9" s="1103"/>
      <c r="AD9" s="1103"/>
      <c r="AE9" s="1104"/>
      <c r="AF9" s="1099"/>
      <c r="AG9" s="1100"/>
      <c r="AH9" s="1100"/>
      <c r="AI9" s="1100"/>
      <c r="AJ9" s="1101"/>
      <c r="AK9" s="1144"/>
      <c r="AL9" s="1145"/>
      <c r="AM9" s="1145"/>
      <c r="AN9" s="1145"/>
      <c r="AO9" s="1145"/>
      <c r="AP9" s="1145"/>
      <c r="AQ9" s="1145"/>
      <c r="AR9" s="1145"/>
      <c r="AS9" s="1145"/>
      <c r="AT9" s="1145"/>
      <c r="AU9" s="1146"/>
      <c r="AV9" s="1146"/>
      <c r="AW9" s="1146"/>
      <c r="AX9" s="1146"/>
      <c r="AY9" s="1147"/>
      <c r="AZ9" s="228"/>
      <c r="BA9" s="228"/>
      <c r="BB9" s="228"/>
      <c r="BC9" s="228"/>
      <c r="BD9" s="228"/>
      <c r="BE9" s="229"/>
      <c r="BF9" s="229"/>
      <c r="BG9" s="229"/>
      <c r="BH9" s="229"/>
      <c r="BI9" s="229"/>
      <c r="BJ9" s="229"/>
      <c r="BK9" s="229"/>
      <c r="BL9" s="229"/>
      <c r="BM9" s="229"/>
      <c r="BN9" s="229"/>
      <c r="BO9" s="229"/>
      <c r="BP9" s="229"/>
      <c r="BQ9" s="234">
        <v>3</v>
      </c>
      <c r="BR9" s="235"/>
      <c r="BS9" s="1056"/>
      <c r="BT9" s="1057"/>
      <c r="BU9" s="1057"/>
      <c r="BV9" s="1057"/>
      <c r="BW9" s="1057"/>
      <c r="BX9" s="1057"/>
      <c r="BY9" s="1057"/>
      <c r="BZ9" s="1057"/>
      <c r="CA9" s="1057"/>
      <c r="CB9" s="1057"/>
      <c r="CC9" s="1057"/>
      <c r="CD9" s="1057"/>
      <c r="CE9" s="1057"/>
      <c r="CF9" s="1057"/>
      <c r="CG9" s="1078"/>
      <c r="CH9" s="1053"/>
      <c r="CI9" s="1054"/>
      <c r="CJ9" s="1054"/>
      <c r="CK9" s="1054"/>
      <c r="CL9" s="1055"/>
      <c r="CM9" s="1053"/>
      <c r="CN9" s="1054"/>
      <c r="CO9" s="1054"/>
      <c r="CP9" s="1054"/>
      <c r="CQ9" s="1055"/>
      <c r="CR9" s="1053"/>
      <c r="CS9" s="1054"/>
      <c r="CT9" s="1054"/>
      <c r="CU9" s="1054"/>
      <c r="CV9" s="1055"/>
      <c r="CW9" s="1053"/>
      <c r="CX9" s="1054"/>
      <c r="CY9" s="1054"/>
      <c r="CZ9" s="1054"/>
      <c r="DA9" s="1055"/>
      <c r="DB9" s="1053"/>
      <c r="DC9" s="1054"/>
      <c r="DD9" s="1054"/>
      <c r="DE9" s="1054"/>
      <c r="DF9" s="1055"/>
      <c r="DG9" s="1053"/>
      <c r="DH9" s="1054"/>
      <c r="DI9" s="1054"/>
      <c r="DJ9" s="1054"/>
      <c r="DK9" s="1055"/>
      <c r="DL9" s="1053"/>
      <c r="DM9" s="1054"/>
      <c r="DN9" s="1054"/>
      <c r="DO9" s="1054"/>
      <c r="DP9" s="1055"/>
      <c r="DQ9" s="1053"/>
      <c r="DR9" s="1054"/>
      <c r="DS9" s="1054"/>
      <c r="DT9" s="1054"/>
      <c r="DU9" s="1055"/>
      <c r="DV9" s="1056"/>
      <c r="DW9" s="1057"/>
      <c r="DX9" s="1057"/>
      <c r="DY9" s="1057"/>
      <c r="DZ9" s="1058"/>
      <c r="EA9" s="230"/>
    </row>
    <row r="10" spans="1:131" s="231" customFormat="1" ht="26.25" customHeight="1" x14ac:dyDescent="0.2">
      <c r="A10" s="234">
        <v>4</v>
      </c>
      <c r="B10" s="1094"/>
      <c r="C10" s="1095"/>
      <c r="D10" s="1095"/>
      <c r="E10" s="1095"/>
      <c r="F10" s="1095"/>
      <c r="G10" s="1095"/>
      <c r="H10" s="1095"/>
      <c r="I10" s="1095"/>
      <c r="J10" s="1095"/>
      <c r="K10" s="1095"/>
      <c r="L10" s="1095"/>
      <c r="M10" s="1095"/>
      <c r="N10" s="1095"/>
      <c r="O10" s="1095"/>
      <c r="P10" s="1096"/>
      <c r="Q10" s="1102"/>
      <c r="R10" s="1103"/>
      <c r="S10" s="1103"/>
      <c r="T10" s="1103"/>
      <c r="U10" s="1103"/>
      <c r="V10" s="1103"/>
      <c r="W10" s="1103"/>
      <c r="X10" s="1103"/>
      <c r="Y10" s="1103"/>
      <c r="Z10" s="1103"/>
      <c r="AA10" s="1103"/>
      <c r="AB10" s="1103"/>
      <c r="AC10" s="1103"/>
      <c r="AD10" s="1103"/>
      <c r="AE10" s="1104"/>
      <c r="AF10" s="1099"/>
      <c r="AG10" s="1100"/>
      <c r="AH10" s="1100"/>
      <c r="AI10" s="1100"/>
      <c r="AJ10" s="1101"/>
      <c r="AK10" s="1144"/>
      <c r="AL10" s="1145"/>
      <c r="AM10" s="1145"/>
      <c r="AN10" s="1145"/>
      <c r="AO10" s="1145"/>
      <c r="AP10" s="1145"/>
      <c r="AQ10" s="1145"/>
      <c r="AR10" s="1145"/>
      <c r="AS10" s="1145"/>
      <c r="AT10" s="1145"/>
      <c r="AU10" s="1146"/>
      <c r="AV10" s="1146"/>
      <c r="AW10" s="1146"/>
      <c r="AX10" s="1146"/>
      <c r="AY10" s="1147"/>
      <c r="AZ10" s="228"/>
      <c r="BA10" s="228"/>
      <c r="BB10" s="228"/>
      <c r="BC10" s="228"/>
      <c r="BD10" s="228"/>
      <c r="BE10" s="229"/>
      <c r="BF10" s="229"/>
      <c r="BG10" s="229"/>
      <c r="BH10" s="229"/>
      <c r="BI10" s="229"/>
      <c r="BJ10" s="229"/>
      <c r="BK10" s="229"/>
      <c r="BL10" s="229"/>
      <c r="BM10" s="229"/>
      <c r="BN10" s="229"/>
      <c r="BO10" s="229"/>
      <c r="BP10" s="229"/>
      <c r="BQ10" s="234">
        <v>4</v>
      </c>
      <c r="BR10" s="235"/>
      <c r="BS10" s="1056"/>
      <c r="BT10" s="1057"/>
      <c r="BU10" s="1057"/>
      <c r="BV10" s="1057"/>
      <c r="BW10" s="1057"/>
      <c r="BX10" s="1057"/>
      <c r="BY10" s="1057"/>
      <c r="BZ10" s="1057"/>
      <c r="CA10" s="1057"/>
      <c r="CB10" s="1057"/>
      <c r="CC10" s="1057"/>
      <c r="CD10" s="1057"/>
      <c r="CE10" s="1057"/>
      <c r="CF10" s="1057"/>
      <c r="CG10" s="1078"/>
      <c r="CH10" s="1053"/>
      <c r="CI10" s="1054"/>
      <c r="CJ10" s="1054"/>
      <c r="CK10" s="1054"/>
      <c r="CL10" s="1055"/>
      <c r="CM10" s="1053"/>
      <c r="CN10" s="1054"/>
      <c r="CO10" s="1054"/>
      <c r="CP10" s="1054"/>
      <c r="CQ10" s="1055"/>
      <c r="CR10" s="1053"/>
      <c r="CS10" s="1054"/>
      <c r="CT10" s="1054"/>
      <c r="CU10" s="1054"/>
      <c r="CV10" s="1055"/>
      <c r="CW10" s="1053"/>
      <c r="CX10" s="1054"/>
      <c r="CY10" s="1054"/>
      <c r="CZ10" s="1054"/>
      <c r="DA10" s="1055"/>
      <c r="DB10" s="1053"/>
      <c r="DC10" s="1054"/>
      <c r="DD10" s="1054"/>
      <c r="DE10" s="1054"/>
      <c r="DF10" s="1055"/>
      <c r="DG10" s="1053"/>
      <c r="DH10" s="1054"/>
      <c r="DI10" s="1054"/>
      <c r="DJ10" s="1054"/>
      <c r="DK10" s="1055"/>
      <c r="DL10" s="1053"/>
      <c r="DM10" s="1054"/>
      <c r="DN10" s="1054"/>
      <c r="DO10" s="1054"/>
      <c r="DP10" s="1055"/>
      <c r="DQ10" s="1053"/>
      <c r="DR10" s="1054"/>
      <c r="DS10" s="1054"/>
      <c r="DT10" s="1054"/>
      <c r="DU10" s="1055"/>
      <c r="DV10" s="1056"/>
      <c r="DW10" s="1057"/>
      <c r="DX10" s="1057"/>
      <c r="DY10" s="1057"/>
      <c r="DZ10" s="1058"/>
      <c r="EA10" s="230"/>
    </row>
    <row r="11" spans="1:131" s="231" customFormat="1" ht="26.25" customHeight="1" x14ac:dyDescent="0.2">
      <c r="A11" s="234">
        <v>5</v>
      </c>
      <c r="B11" s="1094"/>
      <c r="C11" s="1095"/>
      <c r="D11" s="1095"/>
      <c r="E11" s="1095"/>
      <c r="F11" s="1095"/>
      <c r="G11" s="1095"/>
      <c r="H11" s="1095"/>
      <c r="I11" s="1095"/>
      <c r="J11" s="1095"/>
      <c r="K11" s="1095"/>
      <c r="L11" s="1095"/>
      <c r="M11" s="1095"/>
      <c r="N11" s="1095"/>
      <c r="O11" s="1095"/>
      <c r="P11" s="1096"/>
      <c r="Q11" s="1102"/>
      <c r="R11" s="1103"/>
      <c r="S11" s="1103"/>
      <c r="T11" s="1103"/>
      <c r="U11" s="1103"/>
      <c r="V11" s="1103"/>
      <c r="W11" s="1103"/>
      <c r="X11" s="1103"/>
      <c r="Y11" s="1103"/>
      <c r="Z11" s="1103"/>
      <c r="AA11" s="1103"/>
      <c r="AB11" s="1103"/>
      <c r="AC11" s="1103"/>
      <c r="AD11" s="1103"/>
      <c r="AE11" s="1104"/>
      <c r="AF11" s="1099"/>
      <c r="AG11" s="1100"/>
      <c r="AH11" s="1100"/>
      <c r="AI11" s="1100"/>
      <c r="AJ11" s="1101"/>
      <c r="AK11" s="1144"/>
      <c r="AL11" s="1145"/>
      <c r="AM11" s="1145"/>
      <c r="AN11" s="1145"/>
      <c r="AO11" s="1145"/>
      <c r="AP11" s="1145"/>
      <c r="AQ11" s="1145"/>
      <c r="AR11" s="1145"/>
      <c r="AS11" s="1145"/>
      <c r="AT11" s="1145"/>
      <c r="AU11" s="1146"/>
      <c r="AV11" s="1146"/>
      <c r="AW11" s="1146"/>
      <c r="AX11" s="1146"/>
      <c r="AY11" s="1147"/>
      <c r="AZ11" s="228"/>
      <c r="BA11" s="228"/>
      <c r="BB11" s="228"/>
      <c r="BC11" s="228"/>
      <c r="BD11" s="228"/>
      <c r="BE11" s="229"/>
      <c r="BF11" s="229"/>
      <c r="BG11" s="229"/>
      <c r="BH11" s="229"/>
      <c r="BI11" s="229"/>
      <c r="BJ11" s="229"/>
      <c r="BK11" s="229"/>
      <c r="BL11" s="229"/>
      <c r="BM11" s="229"/>
      <c r="BN11" s="229"/>
      <c r="BO11" s="229"/>
      <c r="BP11" s="229"/>
      <c r="BQ11" s="234">
        <v>5</v>
      </c>
      <c r="BR11" s="235"/>
      <c r="BS11" s="1056"/>
      <c r="BT11" s="1057"/>
      <c r="BU11" s="1057"/>
      <c r="BV11" s="1057"/>
      <c r="BW11" s="1057"/>
      <c r="BX11" s="1057"/>
      <c r="BY11" s="1057"/>
      <c r="BZ11" s="1057"/>
      <c r="CA11" s="1057"/>
      <c r="CB11" s="1057"/>
      <c r="CC11" s="1057"/>
      <c r="CD11" s="1057"/>
      <c r="CE11" s="1057"/>
      <c r="CF11" s="1057"/>
      <c r="CG11" s="1078"/>
      <c r="CH11" s="1053"/>
      <c r="CI11" s="1054"/>
      <c r="CJ11" s="1054"/>
      <c r="CK11" s="1054"/>
      <c r="CL11" s="1055"/>
      <c r="CM11" s="1053"/>
      <c r="CN11" s="1054"/>
      <c r="CO11" s="1054"/>
      <c r="CP11" s="1054"/>
      <c r="CQ11" s="1055"/>
      <c r="CR11" s="1053"/>
      <c r="CS11" s="1054"/>
      <c r="CT11" s="1054"/>
      <c r="CU11" s="1054"/>
      <c r="CV11" s="1055"/>
      <c r="CW11" s="1053"/>
      <c r="CX11" s="1054"/>
      <c r="CY11" s="1054"/>
      <c r="CZ11" s="1054"/>
      <c r="DA11" s="1055"/>
      <c r="DB11" s="1053"/>
      <c r="DC11" s="1054"/>
      <c r="DD11" s="1054"/>
      <c r="DE11" s="1054"/>
      <c r="DF11" s="1055"/>
      <c r="DG11" s="1053"/>
      <c r="DH11" s="1054"/>
      <c r="DI11" s="1054"/>
      <c r="DJ11" s="1054"/>
      <c r="DK11" s="1055"/>
      <c r="DL11" s="1053"/>
      <c r="DM11" s="1054"/>
      <c r="DN11" s="1054"/>
      <c r="DO11" s="1054"/>
      <c r="DP11" s="1055"/>
      <c r="DQ11" s="1053"/>
      <c r="DR11" s="1054"/>
      <c r="DS11" s="1054"/>
      <c r="DT11" s="1054"/>
      <c r="DU11" s="1055"/>
      <c r="DV11" s="1056"/>
      <c r="DW11" s="1057"/>
      <c r="DX11" s="1057"/>
      <c r="DY11" s="1057"/>
      <c r="DZ11" s="1058"/>
      <c r="EA11" s="230"/>
    </row>
    <row r="12" spans="1:131" s="231" customFormat="1" ht="26.25" customHeight="1" x14ac:dyDescent="0.2">
      <c r="A12" s="234">
        <v>6</v>
      </c>
      <c r="B12" s="1094"/>
      <c r="C12" s="1095"/>
      <c r="D12" s="1095"/>
      <c r="E12" s="1095"/>
      <c r="F12" s="1095"/>
      <c r="G12" s="1095"/>
      <c r="H12" s="1095"/>
      <c r="I12" s="1095"/>
      <c r="J12" s="1095"/>
      <c r="K12" s="1095"/>
      <c r="L12" s="1095"/>
      <c r="M12" s="1095"/>
      <c r="N12" s="1095"/>
      <c r="O12" s="1095"/>
      <c r="P12" s="1096"/>
      <c r="Q12" s="1102"/>
      <c r="R12" s="1103"/>
      <c r="S12" s="1103"/>
      <c r="T12" s="1103"/>
      <c r="U12" s="1103"/>
      <c r="V12" s="1103"/>
      <c r="W12" s="1103"/>
      <c r="X12" s="1103"/>
      <c r="Y12" s="1103"/>
      <c r="Z12" s="1103"/>
      <c r="AA12" s="1103"/>
      <c r="AB12" s="1103"/>
      <c r="AC12" s="1103"/>
      <c r="AD12" s="1103"/>
      <c r="AE12" s="1104"/>
      <c r="AF12" s="1099"/>
      <c r="AG12" s="1100"/>
      <c r="AH12" s="1100"/>
      <c r="AI12" s="1100"/>
      <c r="AJ12" s="1101"/>
      <c r="AK12" s="1144"/>
      <c r="AL12" s="1145"/>
      <c r="AM12" s="1145"/>
      <c r="AN12" s="1145"/>
      <c r="AO12" s="1145"/>
      <c r="AP12" s="1145"/>
      <c r="AQ12" s="1145"/>
      <c r="AR12" s="1145"/>
      <c r="AS12" s="1145"/>
      <c r="AT12" s="1145"/>
      <c r="AU12" s="1146"/>
      <c r="AV12" s="1146"/>
      <c r="AW12" s="1146"/>
      <c r="AX12" s="1146"/>
      <c r="AY12" s="1147"/>
      <c r="AZ12" s="228"/>
      <c r="BA12" s="228"/>
      <c r="BB12" s="228"/>
      <c r="BC12" s="228"/>
      <c r="BD12" s="228"/>
      <c r="BE12" s="229"/>
      <c r="BF12" s="229"/>
      <c r="BG12" s="229"/>
      <c r="BH12" s="229"/>
      <c r="BI12" s="229"/>
      <c r="BJ12" s="229"/>
      <c r="BK12" s="229"/>
      <c r="BL12" s="229"/>
      <c r="BM12" s="229"/>
      <c r="BN12" s="229"/>
      <c r="BO12" s="229"/>
      <c r="BP12" s="229"/>
      <c r="BQ12" s="234">
        <v>6</v>
      </c>
      <c r="BR12" s="235"/>
      <c r="BS12" s="1056"/>
      <c r="BT12" s="1057"/>
      <c r="BU12" s="1057"/>
      <c r="BV12" s="1057"/>
      <c r="BW12" s="1057"/>
      <c r="BX12" s="1057"/>
      <c r="BY12" s="1057"/>
      <c r="BZ12" s="1057"/>
      <c r="CA12" s="1057"/>
      <c r="CB12" s="1057"/>
      <c r="CC12" s="1057"/>
      <c r="CD12" s="1057"/>
      <c r="CE12" s="1057"/>
      <c r="CF12" s="1057"/>
      <c r="CG12" s="1078"/>
      <c r="CH12" s="1053"/>
      <c r="CI12" s="1054"/>
      <c r="CJ12" s="1054"/>
      <c r="CK12" s="1054"/>
      <c r="CL12" s="1055"/>
      <c r="CM12" s="1053"/>
      <c r="CN12" s="1054"/>
      <c r="CO12" s="1054"/>
      <c r="CP12" s="1054"/>
      <c r="CQ12" s="1055"/>
      <c r="CR12" s="1053"/>
      <c r="CS12" s="1054"/>
      <c r="CT12" s="1054"/>
      <c r="CU12" s="1054"/>
      <c r="CV12" s="1055"/>
      <c r="CW12" s="1053"/>
      <c r="CX12" s="1054"/>
      <c r="CY12" s="1054"/>
      <c r="CZ12" s="1054"/>
      <c r="DA12" s="1055"/>
      <c r="DB12" s="1053"/>
      <c r="DC12" s="1054"/>
      <c r="DD12" s="1054"/>
      <c r="DE12" s="1054"/>
      <c r="DF12" s="1055"/>
      <c r="DG12" s="1053"/>
      <c r="DH12" s="1054"/>
      <c r="DI12" s="1054"/>
      <c r="DJ12" s="1054"/>
      <c r="DK12" s="1055"/>
      <c r="DL12" s="1053"/>
      <c r="DM12" s="1054"/>
      <c r="DN12" s="1054"/>
      <c r="DO12" s="1054"/>
      <c r="DP12" s="1055"/>
      <c r="DQ12" s="1053"/>
      <c r="DR12" s="1054"/>
      <c r="DS12" s="1054"/>
      <c r="DT12" s="1054"/>
      <c r="DU12" s="1055"/>
      <c r="DV12" s="1056"/>
      <c r="DW12" s="1057"/>
      <c r="DX12" s="1057"/>
      <c r="DY12" s="1057"/>
      <c r="DZ12" s="1058"/>
      <c r="EA12" s="230"/>
    </row>
    <row r="13" spans="1:131" s="231" customFormat="1" ht="26.25" customHeight="1" x14ac:dyDescent="0.2">
      <c r="A13" s="234">
        <v>7</v>
      </c>
      <c r="B13" s="1094"/>
      <c r="C13" s="1095"/>
      <c r="D13" s="1095"/>
      <c r="E13" s="1095"/>
      <c r="F13" s="1095"/>
      <c r="G13" s="1095"/>
      <c r="H13" s="1095"/>
      <c r="I13" s="1095"/>
      <c r="J13" s="1095"/>
      <c r="K13" s="1095"/>
      <c r="L13" s="1095"/>
      <c r="M13" s="1095"/>
      <c r="N13" s="1095"/>
      <c r="O13" s="1095"/>
      <c r="P13" s="1096"/>
      <c r="Q13" s="1102"/>
      <c r="R13" s="1103"/>
      <c r="S13" s="1103"/>
      <c r="T13" s="1103"/>
      <c r="U13" s="1103"/>
      <c r="V13" s="1103"/>
      <c r="W13" s="1103"/>
      <c r="X13" s="1103"/>
      <c r="Y13" s="1103"/>
      <c r="Z13" s="1103"/>
      <c r="AA13" s="1103"/>
      <c r="AB13" s="1103"/>
      <c r="AC13" s="1103"/>
      <c r="AD13" s="1103"/>
      <c r="AE13" s="1104"/>
      <c r="AF13" s="1099"/>
      <c r="AG13" s="1100"/>
      <c r="AH13" s="1100"/>
      <c r="AI13" s="1100"/>
      <c r="AJ13" s="1101"/>
      <c r="AK13" s="1144"/>
      <c r="AL13" s="1145"/>
      <c r="AM13" s="1145"/>
      <c r="AN13" s="1145"/>
      <c r="AO13" s="1145"/>
      <c r="AP13" s="1145"/>
      <c r="AQ13" s="1145"/>
      <c r="AR13" s="1145"/>
      <c r="AS13" s="1145"/>
      <c r="AT13" s="1145"/>
      <c r="AU13" s="1146"/>
      <c r="AV13" s="1146"/>
      <c r="AW13" s="1146"/>
      <c r="AX13" s="1146"/>
      <c r="AY13" s="1147"/>
      <c r="AZ13" s="228"/>
      <c r="BA13" s="228"/>
      <c r="BB13" s="228"/>
      <c r="BC13" s="228"/>
      <c r="BD13" s="228"/>
      <c r="BE13" s="229"/>
      <c r="BF13" s="229"/>
      <c r="BG13" s="229"/>
      <c r="BH13" s="229"/>
      <c r="BI13" s="229"/>
      <c r="BJ13" s="229"/>
      <c r="BK13" s="229"/>
      <c r="BL13" s="229"/>
      <c r="BM13" s="229"/>
      <c r="BN13" s="229"/>
      <c r="BO13" s="229"/>
      <c r="BP13" s="229"/>
      <c r="BQ13" s="234">
        <v>7</v>
      </c>
      <c r="BR13" s="235"/>
      <c r="BS13" s="1056"/>
      <c r="BT13" s="1057"/>
      <c r="BU13" s="1057"/>
      <c r="BV13" s="1057"/>
      <c r="BW13" s="1057"/>
      <c r="BX13" s="1057"/>
      <c r="BY13" s="1057"/>
      <c r="BZ13" s="1057"/>
      <c r="CA13" s="1057"/>
      <c r="CB13" s="1057"/>
      <c r="CC13" s="1057"/>
      <c r="CD13" s="1057"/>
      <c r="CE13" s="1057"/>
      <c r="CF13" s="1057"/>
      <c r="CG13" s="1078"/>
      <c r="CH13" s="1053"/>
      <c r="CI13" s="1054"/>
      <c r="CJ13" s="1054"/>
      <c r="CK13" s="1054"/>
      <c r="CL13" s="1055"/>
      <c r="CM13" s="1053"/>
      <c r="CN13" s="1054"/>
      <c r="CO13" s="1054"/>
      <c r="CP13" s="1054"/>
      <c r="CQ13" s="1055"/>
      <c r="CR13" s="1053"/>
      <c r="CS13" s="1054"/>
      <c r="CT13" s="1054"/>
      <c r="CU13" s="1054"/>
      <c r="CV13" s="1055"/>
      <c r="CW13" s="1053"/>
      <c r="CX13" s="1054"/>
      <c r="CY13" s="1054"/>
      <c r="CZ13" s="1054"/>
      <c r="DA13" s="1055"/>
      <c r="DB13" s="1053"/>
      <c r="DC13" s="1054"/>
      <c r="DD13" s="1054"/>
      <c r="DE13" s="1054"/>
      <c r="DF13" s="1055"/>
      <c r="DG13" s="1053"/>
      <c r="DH13" s="1054"/>
      <c r="DI13" s="1054"/>
      <c r="DJ13" s="1054"/>
      <c r="DK13" s="1055"/>
      <c r="DL13" s="1053"/>
      <c r="DM13" s="1054"/>
      <c r="DN13" s="1054"/>
      <c r="DO13" s="1054"/>
      <c r="DP13" s="1055"/>
      <c r="DQ13" s="1053"/>
      <c r="DR13" s="1054"/>
      <c r="DS13" s="1054"/>
      <c r="DT13" s="1054"/>
      <c r="DU13" s="1055"/>
      <c r="DV13" s="1056"/>
      <c r="DW13" s="1057"/>
      <c r="DX13" s="1057"/>
      <c r="DY13" s="1057"/>
      <c r="DZ13" s="1058"/>
      <c r="EA13" s="230"/>
    </row>
    <row r="14" spans="1:131" s="231" customFormat="1" ht="26.25" customHeight="1" x14ac:dyDescent="0.2">
      <c r="A14" s="234">
        <v>8</v>
      </c>
      <c r="B14" s="1094"/>
      <c r="C14" s="1095"/>
      <c r="D14" s="1095"/>
      <c r="E14" s="1095"/>
      <c r="F14" s="1095"/>
      <c r="G14" s="1095"/>
      <c r="H14" s="1095"/>
      <c r="I14" s="1095"/>
      <c r="J14" s="1095"/>
      <c r="K14" s="1095"/>
      <c r="L14" s="1095"/>
      <c r="M14" s="1095"/>
      <c r="N14" s="1095"/>
      <c r="O14" s="1095"/>
      <c r="P14" s="1096"/>
      <c r="Q14" s="1102"/>
      <c r="R14" s="1103"/>
      <c r="S14" s="1103"/>
      <c r="T14" s="1103"/>
      <c r="U14" s="1103"/>
      <c r="V14" s="1103"/>
      <c r="W14" s="1103"/>
      <c r="X14" s="1103"/>
      <c r="Y14" s="1103"/>
      <c r="Z14" s="1103"/>
      <c r="AA14" s="1103"/>
      <c r="AB14" s="1103"/>
      <c r="AC14" s="1103"/>
      <c r="AD14" s="1103"/>
      <c r="AE14" s="1104"/>
      <c r="AF14" s="1099"/>
      <c r="AG14" s="1100"/>
      <c r="AH14" s="1100"/>
      <c r="AI14" s="1100"/>
      <c r="AJ14" s="1101"/>
      <c r="AK14" s="1144"/>
      <c r="AL14" s="1145"/>
      <c r="AM14" s="1145"/>
      <c r="AN14" s="1145"/>
      <c r="AO14" s="1145"/>
      <c r="AP14" s="1145"/>
      <c r="AQ14" s="1145"/>
      <c r="AR14" s="1145"/>
      <c r="AS14" s="1145"/>
      <c r="AT14" s="1145"/>
      <c r="AU14" s="1146"/>
      <c r="AV14" s="1146"/>
      <c r="AW14" s="1146"/>
      <c r="AX14" s="1146"/>
      <c r="AY14" s="1147"/>
      <c r="AZ14" s="228"/>
      <c r="BA14" s="228"/>
      <c r="BB14" s="228"/>
      <c r="BC14" s="228"/>
      <c r="BD14" s="228"/>
      <c r="BE14" s="229"/>
      <c r="BF14" s="229"/>
      <c r="BG14" s="229"/>
      <c r="BH14" s="229"/>
      <c r="BI14" s="229"/>
      <c r="BJ14" s="229"/>
      <c r="BK14" s="229"/>
      <c r="BL14" s="229"/>
      <c r="BM14" s="229"/>
      <c r="BN14" s="229"/>
      <c r="BO14" s="229"/>
      <c r="BP14" s="229"/>
      <c r="BQ14" s="234">
        <v>8</v>
      </c>
      <c r="BR14" s="235"/>
      <c r="BS14" s="1056"/>
      <c r="BT14" s="1057"/>
      <c r="BU14" s="1057"/>
      <c r="BV14" s="1057"/>
      <c r="BW14" s="1057"/>
      <c r="BX14" s="1057"/>
      <c r="BY14" s="1057"/>
      <c r="BZ14" s="1057"/>
      <c r="CA14" s="1057"/>
      <c r="CB14" s="1057"/>
      <c r="CC14" s="1057"/>
      <c r="CD14" s="1057"/>
      <c r="CE14" s="1057"/>
      <c r="CF14" s="1057"/>
      <c r="CG14" s="1078"/>
      <c r="CH14" s="1053"/>
      <c r="CI14" s="1054"/>
      <c r="CJ14" s="1054"/>
      <c r="CK14" s="1054"/>
      <c r="CL14" s="1055"/>
      <c r="CM14" s="1053"/>
      <c r="CN14" s="1054"/>
      <c r="CO14" s="1054"/>
      <c r="CP14" s="1054"/>
      <c r="CQ14" s="1055"/>
      <c r="CR14" s="1053"/>
      <c r="CS14" s="1054"/>
      <c r="CT14" s="1054"/>
      <c r="CU14" s="1054"/>
      <c r="CV14" s="1055"/>
      <c r="CW14" s="1053"/>
      <c r="CX14" s="1054"/>
      <c r="CY14" s="1054"/>
      <c r="CZ14" s="1054"/>
      <c r="DA14" s="1055"/>
      <c r="DB14" s="1053"/>
      <c r="DC14" s="1054"/>
      <c r="DD14" s="1054"/>
      <c r="DE14" s="1054"/>
      <c r="DF14" s="1055"/>
      <c r="DG14" s="1053"/>
      <c r="DH14" s="1054"/>
      <c r="DI14" s="1054"/>
      <c r="DJ14" s="1054"/>
      <c r="DK14" s="1055"/>
      <c r="DL14" s="1053"/>
      <c r="DM14" s="1054"/>
      <c r="DN14" s="1054"/>
      <c r="DO14" s="1054"/>
      <c r="DP14" s="1055"/>
      <c r="DQ14" s="1053"/>
      <c r="DR14" s="1054"/>
      <c r="DS14" s="1054"/>
      <c r="DT14" s="1054"/>
      <c r="DU14" s="1055"/>
      <c r="DV14" s="1056"/>
      <c r="DW14" s="1057"/>
      <c r="DX14" s="1057"/>
      <c r="DY14" s="1057"/>
      <c r="DZ14" s="1058"/>
      <c r="EA14" s="230"/>
    </row>
    <row r="15" spans="1:131" s="231" customFormat="1" ht="26.25" customHeight="1" x14ac:dyDescent="0.2">
      <c r="A15" s="234">
        <v>9</v>
      </c>
      <c r="B15" s="1094"/>
      <c r="C15" s="1095"/>
      <c r="D15" s="1095"/>
      <c r="E15" s="1095"/>
      <c r="F15" s="1095"/>
      <c r="G15" s="1095"/>
      <c r="H15" s="1095"/>
      <c r="I15" s="1095"/>
      <c r="J15" s="1095"/>
      <c r="K15" s="1095"/>
      <c r="L15" s="1095"/>
      <c r="M15" s="1095"/>
      <c r="N15" s="1095"/>
      <c r="O15" s="1095"/>
      <c r="P15" s="1096"/>
      <c r="Q15" s="1102"/>
      <c r="R15" s="1103"/>
      <c r="S15" s="1103"/>
      <c r="T15" s="1103"/>
      <c r="U15" s="1103"/>
      <c r="V15" s="1103"/>
      <c r="W15" s="1103"/>
      <c r="X15" s="1103"/>
      <c r="Y15" s="1103"/>
      <c r="Z15" s="1103"/>
      <c r="AA15" s="1103"/>
      <c r="AB15" s="1103"/>
      <c r="AC15" s="1103"/>
      <c r="AD15" s="1103"/>
      <c r="AE15" s="1104"/>
      <c r="AF15" s="1099"/>
      <c r="AG15" s="1100"/>
      <c r="AH15" s="1100"/>
      <c r="AI15" s="1100"/>
      <c r="AJ15" s="1101"/>
      <c r="AK15" s="1144"/>
      <c r="AL15" s="1145"/>
      <c r="AM15" s="1145"/>
      <c r="AN15" s="1145"/>
      <c r="AO15" s="1145"/>
      <c r="AP15" s="1145"/>
      <c r="AQ15" s="1145"/>
      <c r="AR15" s="1145"/>
      <c r="AS15" s="1145"/>
      <c r="AT15" s="1145"/>
      <c r="AU15" s="1146"/>
      <c r="AV15" s="1146"/>
      <c r="AW15" s="1146"/>
      <c r="AX15" s="1146"/>
      <c r="AY15" s="1147"/>
      <c r="AZ15" s="228"/>
      <c r="BA15" s="228"/>
      <c r="BB15" s="228"/>
      <c r="BC15" s="228"/>
      <c r="BD15" s="228"/>
      <c r="BE15" s="229"/>
      <c r="BF15" s="229"/>
      <c r="BG15" s="229"/>
      <c r="BH15" s="229"/>
      <c r="BI15" s="229"/>
      <c r="BJ15" s="229"/>
      <c r="BK15" s="229"/>
      <c r="BL15" s="229"/>
      <c r="BM15" s="229"/>
      <c r="BN15" s="229"/>
      <c r="BO15" s="229"/>
      <c r="BP15" s="229"/>
      <c r="BQ15" s="234">
        <v>9</v>
      </c>
      <c r="BR15" s="235"/>
      <c r="BS15" s="1056"/>
      <c r="BT15" s="1057"/>
      <c r="BU15" s="1057"/>
      <c r="BV15" s="1057"/>
      <c r="BW15" s="1057"/>
      <c r="BX15" s="1057"/>
      <c r="BY15" s="1057"/>
      <c r="BZ15" s="1057"/>
      <c r="CA15" s="1057"/>
      <c r="CB15" s="1057"/>
      <c r="CC15" s="1057"/>
      <c r="CD15" s="1057"/>
      <c r="CE15" s="1057"/>
      <c r="CF15" s="1057"/>
      <c r="CG15" s="1078"/>
      <c r="CH15" s="1053"/>
      <c r="CI15" s="1054"/>
      <c r="CJ15" s="1054"/>
      <c r="CK15" s="1054"/>
      <c r="CL15" s="1055"/>
      <c r="CM15" s="1053"/>
      <c r="CN15" s="1054"/>
      <c r="CO15" s="1054"/>
      <c r="CP15" s="1054"/>
      <c r="CQ15" s="1055"/>
      <c r="CR15" s="1053"/>
      <c r="CS15" s="1054"/>
      <c r="CT15" s="1054"/>
      <c r="CU15" s="1054"/>
      <c r="CV15" s="1055"/>
      <c r="CW15" s="1053"/>
      <c r="CX15" s="1054"/>
      <c r="CY15" s="1054"/>
      <c r="CZ15" s="1054"/>
      <c r="DA15" s="1055"/>
      <c r="DB15" s="1053"/>
      <c r="DC15" s="1054"/>
      <c r="DD15" s="1054"/>
      <c r="DE15" s="1054"/>
      <c r="DF15" s="1055"/>
      <c r="DG15" s="1053"/>
      <c r="DH15" s="1054"/>
      <c r="DI15" s="1054"/>
      <c r="DJ15" s="1054"/>
      <c r="DK15" s="1055"/>
      <c r="DL15" s="1053"/>
      <c r="DM15" s="1054"/>
      <c r="DN15" s="1054"/>
      <c r="DO15" s="1054"/>
      <c r="DP15" s="1055"/>
      <c r="DQ15" s="1053"/>
      <c r="DR15" s="1054"/>
      <c r="DS15" s="1054"/>
      <c r="DT15" s="1054"/>
      <c r="DU15" s="1055"/>
      <c r="DV15" s="1056"/>
      <c r="DW15" s="1057"/>
      <c r="DX15" s="1057"/>
      <c r="DY15" s="1057"/>
      <c r="DZ15" s="1058"/>
      <c r="EA15" s="230"/>
    </row>
    <row r="16" spans="1:131" s="231" customFormat="1" ht="26.25" customHeight="1" x14ac:dyDescent="0.2">
      <c r="A16" s="234">
        <v>10</v>
      </c>
      <c r="B16" s="1094"/>
      <c r="C16" s="1095"/>
      <c r="D16" s="1095"/>
      <c r="E16" s="1095"/>
      <c r="F16" s="1095"/>
      <c r="G16" s="1095"/>
      <c r="H16" s="1095"/>
      <c r="I16" s="1095"/>
      <c r="J16" s="1095"/>
      <c r="K16" s="1095"/>
      <c r="L16" s="1095"/>
      <c r="M16" s="1095"/>
      <c r="N16" s="1095"/>
      <c r="O16" s="1095"/>
      <c r="P16" s="1096"/>
      <c r="Q16" s="1102"/>
      <c r="R16" s="1103"/>
      <c r="S16" s="1103"/>
      <c r="T16" s="1103"/>
      <c r="U16" s="1103"/>
      <c r="V16" s="1103"/>
      <c r="W16" s="1103"/>
      <c r="X16" s="1103"/>
      <c r="Y16" s="1103"/>
      <c r="Z16" s="1103"/>
      <c r="AA16" s="1103"/>
      <c r="AB16" s="1103"/>
      <c r="AC16" s="1103"/>
      <c r="AD16" s="1103"/>
      <c r="AE16" s="1104"/>
      <c r="AF16" s="1099"/>
      <c r="AG16" s="1100"/>
      <c r="AH16" s="1100"/>
      <c r="AI16" s="1100"/>
      <c r="AJ16" s="1101"/>
      <c r="AK16" s="1144"/>
      <c r="AL16" s="1145"/>
      <c r="AM16" s="1145"/>
      <c r="AN16" s="1145"/>
      <c r="AO16" s="1145"/>
      <c r="AP16" s="1145"/>
      <c r="AQ16" s="1145"/>
      <c r="AR16" s="1145"/>
      <c r="AS16" s="1145"/>
      <c r="AT16" s="1145"/>
      <c r="AU16" s="1146"/>
      <c r="AV16" s="1146"/>
      <c r="AW16" s="1146"/>
      <c r="AX16" s="1146"/>
      <c r="AY16" s="1147"/>
      <c r="AZ16" s="228"/>
      <c r="BA16" s="228"/>
      <c r="BB16" s="228"/>
      <c r="BC16" s="228"/>
      <c r="BD16" s="228"/>
      <c r="BE16" s="229"/>
      <c r="BF16" s="229"/>
      <c r="BG16" s="229"/>
      <c r="BH16" s="229"/>
      <c r="BI16" s="229"/>
      <c r="BJ16" s="229"/>
      <c r="BK16" s="229"/>
      <c r="BL16" s="229"/>
      <c r="BM16" s="229"/>
      <c r="BN16" s="229"/>
      <c r="BO16" s="229"/>
      <c r="BP16" s="229"/>
      <c r="BQ16" s="234">
        <v>10</v>
      </c>
      <c r="BR16" s="235"/>
      <c r="BS16" s="1056"/>
      <c r="BT16" s="1057"/>
      <c r="BU16" s="1057"/>
      <c r="BV16" s="1057"/>
      <c r="BW16" s="1057"/>
      <c r="BX16" s="1057"/>
      <c r="BY16" s="1057"/>
      <c r="BZ16" s="1057"/>
      <c r="CA16" s="1057"/>
      <c r="CB16" s="1057"/>
      <c r="CC16" s="1057"/>
      <c r="CD16" s="1057"/>
      <c r="CE16" s="1057"/>
      <c r="CF16" s="1057"/>
      <c r="CG16" s="1078"/>
      <c r="CH16" s="1053"/>
      <c r="CI16" s="1054"/>
      <c r="CJ16" s="1054"/>
      <c r="CK16" s="1054"/>
      <c r="CL16" s="1055"/>
      <c r="CM16" s="1053"/>
      <c r="CN16" s="1054"/>
      <c r="CO16" s="1054"/>
      <c r="CP16" s="1054"/>
      <c r="CQ16" s="1055"/>
      <c r="CR16" s="1053"/>
      <c r="CS16" s="1054"/>
      <c r="CT16" s="1054"/>
      <c r="CU16" s="1054"/>
      <c r="CV16" s="1055"/>
      <c r="CW16" s="1053"/>
      <c r="CX16" s="1054"/>
      <c r="CY16" s="1054"/>
      <c r="CZ16" s="1054"/>
      <c r="DA16" s="1055"/>
      <c r="DB16" s="1053"/>
      <c r="DC16" s="1054"/>
      <c r="DD16" s="1054"/>
      <c r="DE16" s="1054"/>
      <c r="DF16" s="1055"/>
      <c r="DG16" s="1053"/>
      <c r="DH16" s="1054"/>
      <c r="DI16" s="1054"/>
      <c r="DJ16" s="1054"/>
      <c r="DK16" s="1055"/>
      <c r="DL16" s="1053"/>
      <c r="DM16" s="1054"/>
      <c r="DN16" s="1054"/>
      <c r="DO16" s="1054"/>
      <c r="DP16" s="1055"/>
      <c r="DQ16" s="1053"/>
      <c r="DR16" s="1054"/>
      <c r="DS16" s="1054"/>
      <c r="DT16" s="1054"/>
      <c r="DU16" s="1055"/>
      <c r="DV16" s="1056"/>
      <c r="DW16" s="1057"/>
      <c r="DX16" s="1057"/>
      <c r="DY16" s="1057"/>
      <c r="DZ16" s="1058"/>
      <c r="EA16" s="230"/>
    </row>
    <row r="17" spans="1:131" s="231" customFormat="1" ht="26.25" customHeight="1" x14ac:dyDescent="0.2">
      <c r="A17" s="234">
        <v>11</v>
      </c>
      <c r="B17" s="1094"/>
      <c r="C17" s="1095"/>
      <c r="D17" s="1095"/>
      <c r="E17" s="1095"/>
      <c r="F17" s="1095"/>
      <c r="G17" s="1095"/>
      <c r="H17" s="1095"/>
      <c r="I17" s="1095"/>
      <c r="J17" s="1095"/>
      <c r="K17" s="1095"/>
      <c r="L17" s="1095"/>
      <c r="M17" s="1095"/>
      <c r="N17" s="1095"/>
      <c r="O17" s="1095"/>
      <c r="P17" s="1096"/>
      <c r="Q17" s="1102"/>
      <c r="R17" s="1103"/>
      <c r="S17" s="1103"/>
      <c r="T17" s="1103"/>
      <c r="U17" s="1103"/>
      <c r="V17" s="1103"/>
      <c r="W17" s="1103"/>
      <c r="X17" s="1103"/>
      <c r="Y17" s="1103"/>
      <c r="Z17" s="1103"/>
      <c r="AA17" s="1103"/>
      <c r="AB17" s="1103"/>
      <c r="AC17" s="1103"/>
      <c r="AD17" s="1103"/>
      <c r="AE17" s="1104"/>
      <c r="AF17" s="1099"/>
      <c r="AG17" s="1100"/>
      <c r="AH17" s="1100"/>
      <c r="AI17" s="1100"/>
      <c r="AJ17" s="1101"/>
      <c r="AK17" s="1144"/>
      <c r="AL17" s="1145"/>
      <c r="AM17" s="1145"/>
      <c r="AN17" s="1145"/>
      <c r="AO17" s="1145"/>
      <c r="AP17" s="1145"/>
      <c r="AQ17" s="1145"/>
      <c r="AR17" s="1145"/>
      <c r="AS17" s="1145"/>
      <c r="AT17" s="1145"/>
      <c r="AU17" s="1146"/>
      <c r="AV17" s="1146"/>
      <c r="AW17" s="1146"/>
      <c r="AX17" s="1146"/>
      <c r="AY17" s="1147"/>
      <c r="AZ17" s="228"/>
      <c r="BA17" s="228"/>
      <c r="BB17" s="228"/>
      <c r="BC17" s="228"/>
      <c r="BD17" s="228"/>
      <c r="BE17" s="229"/>
      <c r="BF17" s="229"/>
      <c r="BG17" s="229"/>
      <c r="BH17" s="229"/>
      <c r="BI17" s="229"/>
      <c r="BJ17" s="229"/>
      <c r="BK17" s="229"/>
      <c r="BL17" s="229"/>
      <c r="BM17" s="229"/>
      <c r="BN17" s="229"/>
      <c r="BO17" s="229"/>
      <c r="BP17" s="229"/>
      <c r="BQ17" s="234">
        <v>11</v>
      </c>
      <c r="BR17" s="235"/>
      <c r="BS17" s="1056"/>
      <c r="BT17" s="1057"/>
      <c r="BU17" s="1057"/>
      <c r="BV17" s="1057"/>
      <c r="BW17" s="1057"/>
      <c r="BX17" s="1057"/>
      <c r="BY17" s="1057"/>
      <c r="BZ17" s="1057"/>
      <c r="CA17" s="1057"/>
      <c r="CB17" s="1057"/>
      <c r="CC17" s="1057"/>
      <c r="CD17" s="1057"/>
      <c r="CE17" s="1057"/>
      <c r="CF17" s="1057"/>
      <c r="CG17" s="1078"/>
      <c r="CH17" s="1053"/>
      <c r="CI17" s="1054"/>
      <c r="CJ17" s="1054"/>
      <c r="CK17" s="1054"/>
      <c r="CL17" s="1055"/>
      <c r="CM17" s="1053"/>
      <c r="CN17" s="1054"/>
      <c r="CO17" s="1054"/>
      <c r="CP17" s="1054"/>
      <c r="CQ17" s="1055"/>
      <c r="CR17" s="1053"/>
      <c r="CS17" s="1054"/>
      <c r="CT17" s="1054"/>
      <c r="CU17" s="1054"/>
      <c r="CV17" s="1055"/>
      <c r="CW17" s="1053"/>
      <c r="CX17" s="1054"/>
      <c r="CY17" s="1054"/>
      <c r="CZ17" s="1054"/>
      <c r="DA17" s="1055"/>
      <c r="DB17" s="1053"/>
      <c r="DC17" s="1054"/>
      <c r="DD17" s="1054"/>
      <c r="DE17" s="1054"/>
      <c r="DF17" s="1055"/>
      <c r="DG17" s="1053"/>
      <c r="DH17" s="1054"/>
      <c r="DI17" s="1054"/>
      <c r="DJ17" s="1054"/>
      <c r="DK17" s="1055"/>
      <c r="DL17" s="1053"/>
      <c r="DM17" s="1054"/>
      <c r="DN17" s="1054"/>
      <c r="DO17" s="1054"/>
      <c r="DP17" s="1055"/>
      <c r="DQ17" s="1053"/>
      <c r="DR17" s="1054"/>
      <c r="DS17" s="1054"/>
      <c r="DT17" s="1054"/>
      <c r="DU17" s="1055"/>
      <c r="DV17" s="1056"/>
      <c r="DW17" s="1057"/>
      <c r="DX17" s="1057"/>
      <c r="DY17" s="1057"/>
      <c r="DZ17" s="1058"/>
      <c r="EA17" s="230"/>
    </row>
    <row r="18" spans="1:131" s="231" customFormat="1" ht="26.25" customHeight="1" x14ac:dyDescent="0.2">
      <c r="A18" s="234">
        <v>12</v>
      </c>
      <c r="B18" s="1094"/>
      <c r="C18" s="1095"/>
      <c r="D18" s="1095"/>
      <c r="E18" s="1095"/>
      <c r="F18" s="1095"/>
      <c r="G18" s="1095"/>
      <c r="H18" s="1095"/>
      <c r="I18" s="1095"/>
      <c r="J18" s="1095"/>
      <c r="K18" s="1095"/>
      <c r="L18" s="1095"/>
      <c r="M18" s="1095"/>
      <c r="N18" s="1095"/>
      <c r="O18" s="1095"/>
      <c r="P18" s="1096"/>
      <c r="Q18" s="1102"/>
      <c r="R18" s="1103"/>
      <c r="S18" s="1103"/>
      <c r="T18" s="1103"/>
      <c r="U18" s="1103"/>
      <c r="V18" s="1103"/>
      <c r="W18" s="1103"/>
      <c r="X18" s="1103"/>
      <c r="Y18" s="1103"/>
      <c r="Z18" s="1103"/>
      <c r="AA18" s="1103"/>
      <c r="AB18" s="1103"/>
      <c r="AC18" s="1103"/>
      <c r="AD18" s="1103"/>
      <c r="AE18" s="1104"/>
      <c r="AF18" s="1099"/>
      <c r="AG18" s="1100"/>
      <c r="AH18" s="1100"/>
      <c r="AI18" s="1100"/>
      <c r="AJ18" s="1101"/>
      <c r="AK18" s="1144"/>
      <c r="AL18" s="1145"/>
      <c r="AM18" s="1145"/>
      <c r="AN18" s="1145"/>
      <c r="AO18" s="1145"/>
      <c r="AP18" s="1145"/>
      <c r="AQ18" s="1145"/>
      <c r="AR18" s="1145"/>
      <c r="AS18" s="1145"/>
      <c r="AT18" s="1145"/>
      <c r="AU18" s="1146"/>
      <c r="AV18" s="1146"/>
      <c r="AW18" s="1146"/>
      <c r="AX18" s="1146"/>
      <c r="AY18" s="1147"/>
      <c r="AZ18" s="228"/>
      <c r="BA18" s="228"/>
      <c r="BB18" s="228"/>
      <c r="BC18" s="228"/>
      <c r="BD18" s="228"/>
      <c r="BE18" s="229"/>
      <c r="BF18" s="229"/>
      <c r="BG18" s="229"/>
      <c r="BH18" s="229"/>
      <c r="BI18" s="229"/>
      <c r="BJ18" s="229"/>
      <c r="BK18" s="229"/>
      <c r="BL18" s="229"/>
      <c r="BM18" s="229"/>
      <c r="BN18" s="229"/>
      <c r="BO18" s="229"/>
      <c r="BP18" s="229"/>
      <c r="BQ18" s="234">
        <v>12</v>
      </c>
      <c r="BR18" s="235"/>
      <c r="BS18" s="1056"/>
      <c r="BT18" s="1057"/>
      <c r="BU18" s="1057"/>
      <c r="BV18" s="1057"/>
      <c r="BW18" s="1057"/>
      <c r="BX18" s="1057"/>
      <c r="BY18" s="1057"/>
      <c r="BZ18" s="1057"/>
      <c r="CA18" s="1057"/>
      <c r="CB18" s="1057"/>
      <c r="CC18" s="1057"/>
      <c r="CD18" s="1057"/>
      <c r="CE18" s="1057"/>
      <c r="CF18" s="1057"/>
      <c r="CG18" s="1078"/>
      <c r="CH18" s="1053"/>
      <c r="CI18" s="1054"/>
      <c r="CJ18" s="1054"/>
      <c r="CK18" s="1054"/>
      <c r="CL18" s="1055"/>
      <c r="CM18" s="1053"/>
      <c r="CN18" s="1054"/>
      <c r="CO18" s="1054"/>
      <c r="CP18" s="1054"/>
      <c r="CQ18" s="1055"/>
      <c r="CR18" s="1053"/>
      <c r="CS18" s="1054"/>
      <c r="CT18" s="1054"/>
      <c r="CU18" s="1054"/>
      <c r="CV18" s="1055"/>
      <c r="CW18" s="1053"/>
      <c r="CX18" s="1054"/>
      <c r="CY18" s="1054"/>
      <c r="CZ18" s="1054"/>
      <c r="DA18" s="1055"/>
      <c r="DB18" s="1053"/>
      <c r="DC18" s="1054"/>
      <c r="DD18" s="1054"/>
      <c r="DE18" s="1054"/>
      <c r="DF18" s="1055"/>
      <c r="DG18" s="1053"/>
      <c r="DH18" s="1054"/>
      <c r="DI18" s="1054"/>
      <c r="DJ18" s="1054"/>
      <c r="DK18" s="1055"/>
      <c r="DL18" s="1053"/>
      <c r="DM18" s="1054"/>
      <c r="DN18" s="1054"/>
      <c r="DO18" s="1054"/>
      <c r="DP18" s="1055"/>
      <c r="DQ18" s="1053"/>
      <c r="DR18" s="1054"/>
      <c r="DS18" s="1054"/>
      <c r="DT18" s="1054"/>
      <c r="DU18" s="1055"/>
      <c r="DV18" s="1056"/>
      <c r="DW18" s="1057"/>
      <c r="DX18" s="1057"/>
      <c r="DY18" s="1057"/>
      <c r="DZ18" s="1058"/>
      <c r="EA18" s="230"/>
    </row>
    <row r="19" spans="1:131" s="231" customFormat="1" ht="26.25" customHeight="1" x14ac:dyDescent="0.2">
      <c r="A19" s="234">
        <v>13</v>
      </c>
      <c r="B19" s="1094"/>
      <c r="C19" s="1095"/>
      <c r="D19" s="1095"/>
      <c r="E19" s="1095"/>
      <c r="F19" s="1095"/>
      <c r="G19" s="1095"/>
      <c r="H19" s="1095"/>
      <c r="I19" s="1095"/>
      <c r="J19" s="1095"/>
      <c r="K19" s="1095"/>
      <c r="L19" s="1095"/>
      <c r="M19" s="1095"/>
      <c r="N19" s="1095"/>
      <c r="O19" s="1095"/>
      <c r="P19" s="1096"/>
      <c r="Q19" s="1102"/>
      <c r="R19" s="1103"/>
      <c r="S19" s="1103"/>
      <c r="T19" s="1103"/>
      <c r="U19" s="1103"/>
      <c r="V19" s="1103"/>
      <c r="W19" s="1103"/>
      <c r="X19" s="1103"/>
      <c r="Y19" s="1103"/>
      <c r="Z19" s="1103"/>
      <c r="AA19" s="1103"/>
      <c r="AB19" s="1103"/>
      <c r="AC19" s="1103"/>
      <c r="AD19" s="1103"/>
      <c r="AE19" s="1104"/>
      <c r="AF19" s="1099"/>
      <c r="AG19" s="1100"/>
      <c r="AH19" s="1100"/>
      <c r="AI19" s="1100"/>
      <c r="AJ19" s="1101"/>
      <c r="AK19" s="1144"/>
      <c r="AL19" s="1145"/>
      <c r="AM19" s="1145"/>
      <c r="AN19" s="1145"/>
      <c r="AO19" s="1145"/>
      <c r="AP19" s="1145"/>
      <c r="AQ19" s="1145"/>
      <c r="AR19" s="1145"/>
      <c r="AS19" s="1145"/>
      <c r="AT19" s="1145"/>
      <c r="AU19" s="1146"/>
      <c r="AV19" s="1146"/>
      <c r="AW19" s="1146"/>
      <c r="AX19" s="1146"/>
      <c r="AY19" s="1147"/>
      <c r="AZ19" s="228"/>
      <c r="BA19" s="228"/>
      <c r="BB19" s="228"/>
      <c r="BC19" s="228"/>
      <c r="BD19" s="228"/>
      <c r="BE19" s="229"/>
      <c r="BF19" s="229"/>
      <c r="BG19" s="229"/>
      <c r="BH19" s="229"/>
      <c r="BI19" s="229"/>
      <c r="BJ19" s="229"/>
      <c r="BK19" s="229"/>
      <c r="BL19" s="229"/>
      <c r="BM19" s="229"/>
      <c r="BN19" s="229"/>
      <c r="BO19" s="229"/>
      <c r="BP19" s="229"/>
      <c r="BQ19" s="234">
        <v>13</v>
      </c>
      <c r="BR19" s="235"/>
      <c r="BS19" s="1056"/>
      <c r="BT19" s="1057"/>
      <c r="BU19" s="1057"/>
      <c r="BV19" s="1057"/>
      <c r="BW19" s="1057"/>
      <c r="BX19" s="1057"/>
      <c r="BY19" s="1057"/>
      <c r="BZ19" s="1057"/>
      <c r="CA19" s="1057"/>
      <c r="CB19" s="1057"/>
      <c r="CC19" s="1057"/>
      <c r="CD19" s="1057"/>
      <c r="CE19" s="1057"/>
      <c r="CF19" s="1057"/>
      <c r="CG19" s="1078"/>
      <c r="CH19" s="1053"/>
      <c r="CI19" s="1054"/>
      <c r="CJ19" s="1054"/>
      <c r="CK19" s="1054"/>
      <c r="CL19" s="1055"/>
      <c r="CM19" s="1053"/>
      <c r="CN19" s="1054"/>
      <c r="CO19" s="1054"/>
      <c r="CP19" s="1054"/>
      <c r="CQ19" s="1055"/>
      <c r="CR19" s="1053"/>
      <c r="CS19" s="1054"/>
      <c r="CT19" s="1054"/>
      <c r="CU19" s="1054"/>
      <c r="CV19" s="1055"/>
      <c r="CW19" s="1053"/>
      <c r="CX19" s="1054"/>
      <c r="CY19" s="1054"/>
      <c r="CZ19" s="1054"/>
      <c r="DA19" s="1055"/>
      <c r="DB19" s="1053"/>
      <c r="DC19" s="1054"/>
      <c r="DD19" s="1054"/>
      <c r="DE19" s="1054"/>
      <c r="DF19" s="1055"/>
      <c r="DG19" s="1053"/>
      <c r="DH19" s="1054"/>
      <c r="DI19" s="1054"/>
      <c r="DJ19" s="1054"/>
      <c r="DK19" s="1055"/>
      <c r="DL19" s="1053"/>
      <c r="DM19" s="1054"/>
      <c r="DN19" s="1054"/>
      <c r="DO19" s="1054"/>
      <c r="DP19" s="1055"/>
      <c r="DQ19" s="1053"/>
      <c r="DR19" s="1054"/>
      <c r="DS19" s="1054"/>
      <c r="DT19" s="1054"/>
      <c r="DU19" s="1055"/>
      <c r="DV19" s="1056"/>
      <c r="DW19" s="1057"/>
      <c r="DX19" s="1057"/>
      <c r="DY19" s="1057"/>
      <c r="DZ19" s="1058"/>
      <c r="EA19" s="230"/>
    </row>
    <row r="20" spans="1:131" s="231" customFormat="1" ht="26.25" customHeight="1" x14ac:dyDescent="0.2">
      <c r="A20" s="234">
        <v>14</v>
      </c>
      <c r="B20" s="1094"/>
      <c r="C20" s="1095"/>
      <c r="D20" s="1095"/>
      <c r="E20" s="1095"/>
      <c r="F20" s="1095"/>
      <c r="G20" s="1095"/>
      <c r="H20" s="1095"/>
      <c r="I20" s="1095"/>
      <c r="J20" s="1095"/>
      <c r="K20" s="1095"/>
      <c r="L20" s="1095"/>
      <c r="M20" s="1095"/>
      <c r="N20" s="1095"/>
      <c r="O20" s="1095"/>
      <c r="P20" s="1096"/>
      <c r="Q20" s="1102"/>
      <c r="R20" s="1103"/>
      <c r="S20" s="1103"/>
      <c r="T20" s="1103"/>
      <c r="U20" s="1103"/>
      <c r="V20" s="1103"/>
      <c r="W20" s="1103"/>
      <c r="X20" s="1103"/>
      <c r="Y20" s="1103"/>
      <c r="Z20" s="1103"/>
      <c r="AA20" s="1103"/>
      <c r="AB20" s="1103"/>
      <c r="AC20" s="1103"/>
      <c r="AD20" s="1103"/>
      <c r="AE20" s="1104"/>
      <c r="AF20" s="1099"/>
      <c r="AG20" s="1100"/>
      <c r="AH20" s="1100"/>
      <c r="AI20" s="1100"/>
      <c r="AJ20" s="1101"/>
      <c r="AK20" s="1144"/>
      <c r="AL20" s="1145"/>
      <c r="AM20" s="1145"/>
      <c r="AN20" s="1145"/>
      <c r="AO20" s="1145"/>
      <c r="AP20" s="1145"/>
      <c r="AQ20" s="1145"/>
      <c r="AR20" s="1145"/>
      <c r="AS20" s="1145"/>
      <c r="AT20" s="1145"/>
      <c r="AU20" s="1146"/>
      <c r="AV20" s="1146"/>
      <c r="AW20" s="1146"/>
      <c r="AX20" s="1146"/>
      <c r="AY20" s="1147"/>
      <c r="AZ20" s="228"/>
      <c r="BA20" s="228"/>
      <c r="BB20" s="228"/>
      <c r="BC20" s="228"/>
      <c r="BD20" s="228"/>
      <c r="BE20" s="229"/>
      <c r="BF20" s="229"/>
      <c r="BG20" s="229"/>
      <c r="BH20" s="229"/>
      <c r="BI20" s="229"/>
      <c r="BJ20" s="229"/>
      <c r="BK20" s="229"/>
      <c r="BL20" s="229"/>
      <c r="BM20" s="229"/>
      <c r="BN20" s="229"/>
      <c r="BO20" s="229"/>
      <c r="BP20" s="229"/>
      <c r="BQ20" s="234">
        <v>14</v>
      </c>
      <c r="BR20" s="235"/>
      <c r="BS20" s="1056"/>
      <c r="BT20" s="1057"/>
      <c r="BU20" s="1057"/>
      <c r="BV20" s="1057"/>
      <c r="BW20" s="1057"/>
      <c r="BX20" s="1057"/>
      <c r="BY20" s="1057"/>
      <c r="BZ20" s="1057"/>
      <c r="CA20" s="1057"/>
      <c r="CB20" s="1057"/>
      <c r="CC20" s="1057"/>
      <c r="CD20" s="1057"/>
      <c r="CE20" s="1057"/>
      <c r="CF20" s="1057"/>
      <c r="CG20" s="1078"/>
      <c r="CH20" s="1053"/>
      <c r="CI20" s="1054"/>
      <c r="CJ20" s="1054"/>
      <c r="CK20" s="1054"/>
      <c r="CL20" s="1055"/>
      <c r="CM20" s="1053"/>
      <c r="CN20" s="1054"/>
      <c r="CO20" s="1054"/>
      <c r="CP20" s="1054"/>
      <c r="CQ20" s="1055"/>
      <c r="CR20" s="1053"/>
      <c r="CS20" s="1054"/>
      <c r="CT20" s="1054"/>
      <c r="CU20" s="1054"/>
      <c r="CV20" s="1055"/>
      <c r="CW20" s="1053"/>
      <c r="CX20" s="1054"/>
      <c r="CY20" s="1054"/>
      <c r="CZ20" s="1054"/>
      <c r="DA20" s="1055"/>
      <c r="DB20" s="1053"/>
      <c r="DC20" s="1054"/>
      <c r="DD20" s="1054"/>
      <c r="DE20" s="1054"/>
      <c r="DF20" s="1055"/>
      <c r="DG20" s="1053"/>
      <c r="DH20" s="1054"/>
      <c r="DI20" s="1054"/>
      <c r="DJ20" s="1054"/>
      <c r="DK20" s="1055"/>
      <c r="DL20" s="1053"/>
      <c r="DM20" s="1054"/>
      <c r="DN20" s="1054"/>
      <c r="DO20" s="1054"/>
      <c r="DP20" s="1055"/>
      <c r="DQ20" s="1053"/>
      <c r="DR20" s="1054"/>
      <c r="DS20" s="1054"/>
      <c r="DT20" s="1054"/>
      <c r="DU20" s="1055"/>
      <c r="DV20" s="1056"/>
      <c r="DW20" s="1057"/>
      <c r="DX20" s="1057"/>
      <c r="DY20" s="1057"/>
      <c r="DZ20" s="1058"/>
      <c r="EA20" s="230"/>
    </row>
    <row r="21" spans="1:131" s="231" customFormat="1" ht="26.25" customHeight="1" thickBot="1" x14ac:dyDescent="0.25">
      <c r="A21" s="234">
        <v>15</v>
      </c>
      <c r="B21" s="1094"/>
      <c r="C21" s="1095"/>
      <c r="D21" s="1095"/>
      <c r="E21" s="1095"/>
      <c r="F21" s="1095"/>
      <c r="G21" s="1095"/>
      <c r="H21" s="1095"/>
      <c r="I21" s="1095"/>
      <c r="J21" s="1095"/>
      <c r="K21" s="1095"/>
      <c r="L21" s="1095"/>
      <c r="M21" s="1095"/>
      <c r="N21" s="1095"/>
      <c r="O21" s="1095"/>
      <c r="P21" s="1096"/>
      <c r="Q21" s="1102"/>
      <c r="R21" s="1103"/>
      <c r="S21" s="1103"/>
      <c r="T21" s="1103"/>
      <c r="U21" s="1103"/>
      <c r="V21" s="1103"/>
      <c r="W21" s="1103"/>
      <c r="X21" s="1103"/>
      <c r="Y21" s="1103"/>
      <c r="Z21" s="1103"/>
      <c r="AA21" s="1103"/>
      <c r="AB21" s="1103"/>
      <c r="AC21" s="1103"/>
      <c r="AD21" s="1103"/>
      <c r="AE21" s="1104"/>
      <c r="AF21" s="1099"/>
      <c r="AG21" s="1100"/>
      <c r="AH21" s="1100"/>
      <c r="AI21" s="1100"/>
      <c r="AJ21" s="1101"/>
      <c r="AK21" s="1144"/>
      <c r="AL21" s="1145"/>
      <c r="AM21" s="1145"/>
      <c r="AN21" s="1145"/>
      <c r="AO21" s="1145"/>
      <c r="AP21" s="1145"/>
      <c r="AQ21" s="1145"/>
      <c r="AR21" s="1145"/>
      <c r="AS21" s="1145"/>
      <c r="AT21" s="1145"/>
      <c r="AU21" s="1146"/>
      <c r="AV21" s="1146"/>
      <c r="AW21" s="1146"/>
      <c r="AX21" s="1146"/>
      <c r="AY21" s="1147"/>
      <c r="AZ21" s="228"/>
      <c r="BA21" s="228"/>
      <c r="BB21" s="228"/>
      <c r="BC21" s="228"/>
      <c r="BD21" s="228"/>
      <c r="BE21" s="229"/>
      <c r="BF21" s="229"/>
      <c r="BG21" s="229"/>
      <c r="BH21" s="229"/>
      <c r="BI21" s="229"/>
      <c r="BJ21" s="229"/>
      <c r="BK21" s="229"/>
      <c r="BL21" s="229"/>
      <c r="BM21" s="229"/>
      <c r="BN21" s="229"/>
      <c r="BO21" s="229"/>
      <c r="BP21" s="229"/>
      <c r="BQ21" s="234">
        <v>15</v>
      </c>
      <c r="BR21" s="235"/>
      <c r="BS21" s="1056"/>
      <c r="BT21" s="1057"/>
      <c r="BU21" s="1057"/>
      <c r="BV21" s="1057"/>
      <c r="BW21" s="1057"/>
      <c r="BX21" s="1057"/>
      <c r="BY21" s="1057"/>
      <c r="BZ21" s="1057"/>
      <c r="CA21" s="1057"/>
      <c r="CB21" s="1057"/>
      <c r="CC21" s="1057"/>
      <c r="CD21" s="1057"/>
      <c r="CE21" s="1057"/>
      <c r="CF21" s="1057"/>
      <c r="CG21" s="1078"/>
      <c r="CH21" s="1053"/>
      <c r="CI21" s="1054"/>
      <c r="CJ21" s="1054"/>
      <c r="CK21" s="1054"/>
      <c r="CL21" s="1055"/>
      <c r="CM21" s="1053"/>
      <c r="CN21" s="1054"/>
      <c r="CO21" s="1054"/>
      <c r="CP21" s="1054"/>
      <c r="CQ21" s="1055"/>
      <c r="CR21" s="1053"/>
      <c r="CS21" s="1054"/>
      <c r="CT21" s="1054"/>
      <c r="CU21" s="1054"/>
      <c r="CV21" s="1055"/>
      <c r="CW21" s="1053"/>
      <c r="CX21" s="1054"/>
      <c r="CY21" s="1054"/>
      <c r="CZ21" s="1054"/>
      <c r="DA21" s="1055"/>
      <c r="DB21" s="1053"/>
      <c r="DC21" s="1054"/>
      <c r="DD21" s="1054"/>
      <c r="DE21" s="1054"/>
      <c r="DF21" s="1055"/>
      <c r="DG21" s="1053"/>
      <c r="DH21" s="1054"/>
      <c r="DI21" s="1054"/>
      <c r="DJ21" s="1054"/>
      <c r="DK21" s="1055"/>
      <c r="DL21" s="1053"/>
      <c r="DM21" s="1054"/>
      <c r="DN21" s="1054"/>
      <c r="DO21" s="1054"/>
      <c r="DP21" s="1055"/>
      <c r="DQ21" s="1053"/>
      <c r="DR21" s="1054"/>
      <c r="DS21" s="1054"/>
      <c r="DT21" s="1054"/>
      <c r="DU21" s="1055"/>
      <c r="DV21" s="1056"/>
      <c r="DW21" s="1057"/>
      <c r="DX21" s="1057"/>
      <c r="DY21" s="1057"/>
      <c r="DZ21" s="1058"/>
      <c r="EA21" s="230"/>
    </row>
    <row r="22" spans="1:131" s="231" customFormat="1" ht="26.25" customHeight="1" x14ac:dyDescent="0.2">
      <c r="A22" s="234">
        <v>16</v>
      </c>
      <c r="B22" s="1094"/>
      <c r="C22" s="1095"/>
      <c r="D22" s="1095"/>
      <c r="E22" s="1095"/>
      <c r="F22" s="1095"/>
      <c r="G22" s="1095"/>
      <c r="H22" s="1095"/>
      <c r="I22" s="1095"/>
      <c r="J22" s="1095"/>
      <c r="K22" s="1095"/>
      <c r="L22" s="1095"/>
      <c r="M22" s="1095"/>
      <c r="N22" s="1095"/>
      <c r="O22" s="1095"/>
      <c r="P22" s="1096"/>
      <c r="Q22" s="1137"/>
      <c r="R22" s="1138"/>
      <c r="S22" s="1138"/>
      <c r="T22" s="1138"/>
      <c r="U22" s="1138"/>
      <c r="V22" s="1138"/>
      <c r="W22" s="1138"/>
      <c r="X22" s="1138"/>
      <c r="Y22" s="1138"/>
      <c r="Z22" s="1138"/>
      <c r="AA22" s="1138"/>
      <c r="AB22" s="1138"/>
      <c r="AC22" s="1138"/>
      <c r="AD22" s="1138"/>
      <c r="AE22" s="1139"/>
      <c r="AF22" s="1099"/>
      <c r="AG22" s="1100"/>
      <c r="AH22" s="1100"/>
      <c r="AI22" s="1100"/>
      <c r="AJ22" s="1101"/>
      <c r="AK22" s="1140"/>
      <c r="AL22" s="1141"/>
      <c r="AM22" s="1141"/>
      <c r="AN22" s="1141"/>
      <c r="AO22" s="1141"/>
      <c r="AP22" s="1141"/>
      <c r="AQ22" s="1141"/>
      <c r="AR22" s="1141"/>
      <c r="AS22" s="1141"/>
      <c r="AT22" s="1141"/>
      <c r="AU22" s="1142"/>
      <c r="AV22" s="1142"/>
      <c r="AW22" s="1142"/>
      <c r="AX22" s="1142"/>
      <c r="AY22" s="1143"/>
      <c r="AZ22" s="1092" t="s">
        <v>388</v>
      </c>
      <c r="BA22" s="1092"/>
      <c r="BB22" s="1092"/>
      <c r="BC22" s="1092"/>
      <c r="BD22" s="1093"/>
      <c r="BE22" s="229"/>
      <c r="BF22" s="229"/>
      <c r="BG22" s="229"/>
      <c r="BH22" s="229"/>
      <c r="BI22" s="229"/>
      <c r="BJ22" s="229"/>
      <c r="BK22" s="229"/>
      <c r="BL22" s="229"/>
      <c r="BM22" s="229"/>
      <c r="BN22" s="229"/>
      <c r="BO22" s="229"/>
      <c r="BP22" s="229"/>
      <c r="BQ22" s="234">
        <v>16</v>
      </c>
      <c r="BR22" s="235"/>
      <c r="BS22" s="1056"/>
      <c r="BT22" s="1057"/>
      <c r="BU22" s="1057"/>
      <c r="BV22" s="1057"/>
      <c r="BW22" s="1057"/>
      <c r="BX22" s="1057"/>
      <c r="BY22" s="1057"/>
      <c r="BZ22" s="1057"/>
      <c r="CA22" s="1057"/>
      <c r="CB22" s="1057"/>
      <c r="CC22" s="1057"/>
      <c r="CD22" s="1057"/>
      <c r="CE22" s="1057"/>
      <c r="CF22" s="1057"/>
      <c r="CG22" s="1078"/>
      <c r="CH22" s="1053"/>
      <c r="CI22" s="1054"/>
      <c r="CJ22" s="1054"/>
      <c r="CK22" s="1054"/>
      <c r="CL22" s="1055"/>
      <c r="CM22" s="1053"/>
      <c r="CN22" s="1054"/>
      <c r="CO22" s="1054"/>
      <c r="CP22" s="1054"/>
      <c r="CQ22" s="1055"/>
      <c r="CR22" s="1053"/>
      <c r="CS22" s="1054"/>
      <c r="CT22" s="1054"/>
      <c r="CU22" s="1054"/>
      <c r="CV22" s="1055"/>
      <c r="CW22" s="1053"/>
      <c r="CX22" s="1054"/>
      <c r="CY22" s="1054"/>
      <c r="CZ22" s="1054"/>
      <c r="DA22" s="1055"/>
      <c r="DB22" s="1053"/>
      <c r="DC22" s="1054"/>
      <c r="DD22" s="1054"/>
      <c r="DE22" s="1054"/>
      <c r="DF22" s="1055"/>
      <c r="DG22" s="1053"/>
      <c r="DH22" s="1054"/>
      <c r="DI22" s="1054"/>
      <c r="DJ22" s="1054"/>
      <c r="DK22" s="1055"/>
      <c r="DL22" s="1053"/>
      <c r="DM22" s="1054"/>
      <c r="DN22" s="1054"/>
      <c r="DO22" s="1054"/>
      <c r="DP22" s="1055"/>
      <c r="DQ22" s="1053"/>
      <c r="DR22" s="1054"/>
      <c r="DS22" s="1054"/>
      <c r="DT22" s="1054"/>
      <c r="DU22" s="1055"/>
      <c r="DV22" s="1056"/>
      <c r="DW22" s="1057"/>
      <c r="DX22" s="1057"/>
      <c r="DY22" s="1057"/>
      <c r="DZ22" s="1058"/>
      <c r="EA22" s="230"/>
    </row>
    <row r="23" spans="1:131" s="231" customFormat="1" ht="26.25" customHeight="1" thickBot="1" x14ac:dyDescent="0.25">
      <c r="A23" s="236" t="s">
        <v>389</v>
      </c>
      <c r="B23" s="1001" t="s">
        <v>390</v>
      </c>
      <c r="C23" s="1002"/>
      <c r="D23" s="1002"/>
      <c r="E23" s="1002"/>
      <c r="F23" s="1002"/>
      <c r="G23" s="1002"/>
      <c r="H23" s="1002"/>
      <c r="I23" s="1002"/>
      <c r="J23" s="1002"/>
      <c r="K23" s="1002"/>
      <c r="L23" s="1002"/>
      <c r="M23" s="1002"/>
      <c r="N23" s="1002"/>
      <c r="O23" s="1002"/>
      <c r="P23" s="1012"/>
      <c r="Q23" s="1131">
        <v>38106</v>
      </c>
      <c r="R23" s="1125"/>
      <c r="S23" s="1125"/>
      <c r="T23" s="1125"/>
      <c r="U23" s="1125"/>
      <c r="V23" s="1125">
        <v>35704</v>
      </c>
      <c r="W23" s="1125"/>
      <c r="X23" s="1125"/>
      <c r="Y23" s="1125"/>
      <c r="Z23" s="1125"/>
      <c r="AA23" s="1125">
        <v>2402</v>
      </c>
      <c r="AB23" s="1125"/>
      <c r="AC23" s="1125"/>
      <c r="AD23" s="1125"/>
      <c r="AE23" s="1132"/>
      <c r="AF23" s="1133">
        <v>2120</v>
      </c>
      <c r="AG23" s="1125"/>
      <c r="AH23" s="1125"/>
      <c r="AI23" s="1125"/>
      <c r="AJ23" s="1134"/>
      <c r="AK23" s="1135"/>
      <c r="AL23" s="1136"/>
      <c r="AM23" s="1136"/>
      <c r="AN23" s="1136"/>
      <c r="AO23" s="1136"/>
      <c r="AP23" s="1125">
        <v>21463</v>
      </c>
      <c r="AQ23" s="1125"/>
      <c r="AR23" s="1125"/>
      <c r="AS23" s="1125"/>
      <c r="AT23" s="1125"/>
      <c r="AU23" s="1126"/>
      <c r="AV23" s="1126"/>
      <c r="AW23" s="1126"/>
      <c r="AX23" s="1126"/>
      <c r="AY23" s="1127"/>
      <c r="AZ23" s="1128" t="s">
        <v>391</v>
      </c>
      <c r="BA23" s="1129"/>
      <c r="BB23" s="1129"/>
      <c r="BC23" s="1129"/>
      <c r="BD23" s="1130"/>
      <c r="BE23" s="229"/>
      <c r="BF23" s="229"/>
      <c r="BG23" s="229"/>
      <c r="BH23" s="229"/>
      <c r="BI23" s="229"/>
      <c r="BJ23" s="229"/>
      <c r="BK23" s="229"/>
      <c r="BL23" s="229"/>
      <c r="BM23" s="229"/>
      <c r="BN23" s="229"/>
      <c r="BO23" s="229"/>
      <c r="BP23" s="229"/>
      <c r="BQ23" s="234">
        <v>17</v>
      </c>
      <c r="BR23" s="235"/>
      <c r="BS23" s="1056"/>
      <c r="BT23" s="1057"/>
      <c r="BU23" s="1057"/>
      <c r="BV23" s="1057"/>
      <c r="BW23" s="1057"/>
      <c r="BX23" s="1057"/>
      <c r="BY23" s="1057"/>
      <c r="BZ23" s="1057"/>
      <c r="CA23" s="1057"/>
      <c r="CB23" s="1057"/>
      <c r="CC23" s="1057"/>
      <c r="CD23" s="1057"/>
      <c r="CE23" s="1057"/>
      <c r="CF23" s="1057"/>
      <c r="CG23" s="1078"/>
      <c r="CH23" s="1053"/>
      <c r="CI23" s="1054"/>
      <c r="CJ23" s="1054"/>
      <c r="CK23" s="1054"/>
      <c r="CL23" s="1055"/>
      <c r="CM23" s="1053"/>
      <c r="CN23" s="1054"/>
      <c r="CO23" s="1054"/>
      <c r="CP23" s="1054"/>
      <c r="CQ23" s="1055"/>
      <c r="CR23" s="1053"/>
      <c r="CS23" s="1054"/>
      <c r="CT23" s="1054"/>
      <c r="CU23" s="1054"/>
      <c r="CV23" s="1055"/>
      <c r="CW23" s="1053"/>
      <c r="CX23" s="1054"/>
      <c r="CY23" s="1054"/>
      <c r="CZ23" s="1054"/>
      <c r="DA23" s="1055"/>
      <c r="DB23" s="1053"/>
      <c r="DC23" s="1054"/>
      <c r="DD23" s="1054"/>
      <c r="DE23" s="1054"/>
      <c r="DF23" s="1055"/>
      <c r="DG23" s="1053"/>
      <c r="DH23" s="1054"/>
      <c r="DI23" s="1054"/>
      <c r="DJ23" s="1054"/>
      <c r="DK23" s="1055"/>
      <c r="DL23" s="1053"/>
      <c r="DM23" s="1054"/>
      <c r="DN23" s="1054"/>
      <c r="DO23" s="1054"/>
      <c r="DP23" s="1055"/>
      <c r="DQ23" s="1053"/>
      <c r="DR23" s="1054"/>
      <c r="DS23" s="1054"/>
      <c r="DT23" s="1054"/>
      <c r="DU23" s="1055"/>
      <c r="DV23" s="1056"/>
      <c r="DW23" s="1057"/>
      <c r="DX23" s="1057"/>
      <c r="DY23" s="1057"/>
      <c r="DZ23" s="1058"/>
      <c r="EA23" s="230"/>
    </row>
    <row r="24" spans="1:131" s="231" customFormat="1" ht="26.25" customHeight="1" x14ac:dyDescent="0.2">
      <c r="A24" s="1124" t="s">
        <v>392</v>
      </c>
      <c r="B24" s="1124"/>
      <c r="C24" s="1124"/>
      <c r="D24" s="1124"/>
      <c r="E24" s="1124"/>
      <c r="F24" s="1124"/>
      <c r="G24" s="1124"/>
      <c r="H24" s="1124"/>
      <c r="I24" s="1124"/>
      <c r="J24" s="1124"/>
      <c r="K24" s="1124"/>
      <c r="L24" s="1124"/>
      <c r="M24" s="1124"/>
      <c r="N24" s="1124"/>
      <c r="O24" s="1124"/>
      <c r="P24" s="1124"/>
      <c r="Q24" s="1124"/>
      <c r="R24" s="1124"/>
      <c r="S24" s="1124"/>
      <c r="T24" s="1124"/>
      <c r="U24" s="1124"/>
      <c r="V24" s="1124"/>
      <c r="W24" s="1124"/>
      <c r="X24" s="1124"/>
      <c r="Y24" s="1124"/>
      <c r="Z24" s="1124"/>
      <c r="AA24" s="1124"/>
      <c r="AB24" s="1124"/>
      <c r="AC24" s="1124"/>
      <c r="AD24" s="1124"/>
      <c r="AE24" s="1124"/>
      <c r="AF24" s="1124"/>
      <c r="AG24" s="1124"/>
      <c r="AH24" s="1124"/>
      <c r="AI24" s="1124"/>
      <c r="AJ24" s="1124"/>
      <c r="AK24" s="1124"/>
      <c r="AL24" s="1124"/>
      <c r="AM24" s="1124"/>
      <c r="AN24" s="1124"/>
      <c r="AO24" s="1124"/>
      <c r="AP24" s="1124"/>
      <c r="AQ24" s="1124"/>
      <c r="AR24" s="1124"/>
      <c r="AS24" s="1124"/>
      <c r="AT24" s="1124"/>
      <c r="AU24" s="1124"/>
      <c r="AV24" s="1124"/>
      <c r="AW24" s="1124"/>
      <c r="AX24" s="1124"/>
      <c r="AY24" s="1124"/>
      <c r="AZ24" s="228"/>
      <c r="BA24" s="228"/>
      <c r="BB24" s="228"/>
      <c r="BC24" s="228"/>
      <c r="BD24" s="228"/>
      <c r="BE24" s="229"/>
      <c r="BF24" s="229"/>
      <c r="BG24" s="229"/>
      <c r="BH24" s="229"/>
      <c r="BI24" s="229"/>
      <c r="BJ24" s="229"/>
      <c r="BK24" s="229"/>
      <c r="BL24" s="229"/>
      <c r="BM24" s="229"/>
      <c r="BN24" s="229"/>
      <c r="BO24" s="229"/>
      <c r="BP24" s="229"/>
      <c r="BQ24" s="234">
        <v>18</v>
      </c>
      <c r="BR24" s="235"/>
      <c r="BS24" s="1056"/>
      <c r="BT24" s="1057"/>
      <c r="BU24" s="1057"/>
      <c r="BV24" s="1057"/>
      <c r="BW24" s="1057"/>
      <c r="BX24" s="1057"/>
      <c r="BY24" s="1057"/>
      <c r="BZ24" s="1057"/>
      <c r="CA24" s="1057"/>
      <c r="CB24" s="1057"/>
      <c r="CC24" s="1057"/>
      <c r="CD24" s="1057"/>
      <c r="CE24" s="1057"/>
      <c r="CF24" s="1057"/>
      <c r="CG24" s="1078"/>
      <c r="CH24" s="1053"/>
      <c r="CI24" s="1054"/>
      <c r="CJ24" s="1054"/>
      <c r="CK24" s="1054"/>
      <c r="CL24" s="1055"/>
      <c r="CM24" s="1053"/>
      <c r="CN24" s="1054"/>
      <c r="CO24" s="1054"/>
      <c r="CP24" s="1054"/>
      <c r="CQ24" s="1055"/>
      <c r="CR24" s="1053"/>
      <c r="CS24" s="1054"/>
      <c r="CT24" s="1054"/>
      <c r="CU24" s="1054"/>
      <c r="CV24" s="1055"/>
      <c r="CW24" s="1053"/>
      <c r="CX24" s="1054"/>
      <c r="CY24" s="1054"/>
      <c r="CZ24" s="1054"/>
      <c r="DA24" s="1055"/>
      <c r="DB24" s="1053"/>
      <c r="DC24" s="1054"/>
      <c r="DD24" s="1054"/>
      <c r="DE24" s="1054"/>
      <c r="DF24" s="1055"/>
      <c r="DG24" s="1053"/>
      <c r="DH24" s="1054"/>
      <c r="DI24" s="1054"/>
      <c r="DJ24" s="1054"/>
      <c r="DK24" s="1055"/>
      <c r="DL24" s="1053"/>
      <c r="DM24" s="1054"/>
      <c r="DN24" s="1054"/>
      <c r="DO24" s="1054"/>
      <c r="DP24" s="1055"/>
      <c r="DQ24" s="1053"/>
      <c r="DR24" s="1054"/>
      <c r="DS24" s="1054"/>
      <c r="DT24" s="1054"/>
      <c r="DU24" s="1055"/>
      <c r="DV24" s="1056"/>
      <c r="DW24" s="1057"/>
      <c r="DX24" s="1057"/>
      <c r="DY24" s="1057"/>
      <c r="DZ24" s="1058"/>
      <c r="EA24" s="230"/>
    </row>
    <row r="25" spans="1:131" ht="26.25" customHeight="1" thickBot="1" x14ac:dyDescent="0.25">
      <c r="A25" s="1123" t="s">
        <v>393</v>
      </c>
      <c r="B25" s="1123"/>
      <c r="C25" s="1123"/>
      <c r="D25" s="1123"/>
      <c r="E25" s="1123"/>
      <c r="F25" s="1123"/>
      <c r="G25" s="1123"/>
      <c r="H25" s="1123"/>
      <c r="I25" s="1123"/>
      <c r="J25" s="1123"/>
      <c r="K25" s="1123"/>
      <c r="L25" s="1123"/>
      <c r="M25" s="1123"/>
      <c r="N25" s="1123"/>
      <c r="O25" s="1123"/>
      <c r="P25" s="1123"/>
      <c r="Q25" s="1123"/>
      <c r="R25" s="1123"/>
      <c r="S25" s="1123"/>
      <c r="T25" s="1123"/>
      <c r="U25" s="1123"/>
      <c r="V25" s="1123"/>
      <c r="W25" s="1123"/>
      <c r="X25" s="1123"/>
      <c r="Y25" s="1123"/>
      <c r="Z25" s="1123"/>
      <c r="AA25" s="1123"/>
      <c r="AB25" s="1123"/>
      <c r="AC25" s="1123"/>
      <c r="AD25" s="1123"/>
      <c r="AE25" s="1123"/>
      <c r="AF25" s="1123"/>
      <c r="AG25" s="1123"/>
      <c r="AH25" s="1123"/>
      <c r="AI25" s="1123"/>
      <c r="AJ25" s="1123"/>
      <c r="AK25" s="1123"/>
      <c r="AL25" s="1123"/>
      <c r="AM25" s="1123"/>
      <c r="AN25" s="1123"/>
      <c r="AO25" s="1123"/>
      <c r="AP25" s="1123"/>
      <c r="AQ25" s="1123"/>
      <c r="AR25" s="1123"/>
      <c r="AS25" s="1123"/>
      <c r="AT25" s="1123"/>
      <c r="AU25" s="1123"/>
      <c r="AV25" s="1123"/>
      <c r="AW25" s="1123"/>
      <c r="AX25" s="1123"/>
      <c r="AY25" s="1123"/>
      <c r="AZ25" s="1123"/>
      <c r="BA25" s="1123"/>
      <c r="BB25" s="1123"/>
      <c r="BC25" s="1123"/>
      <c r="BD25" s="1123"/>
      <c r="BE25" s="1123"/>
      <c r="BF25" s="1123"/>
      <c r="BG25" s="1123"/>
      <c r="BH25" s="1123"/>
      <c r="BI25" s="1123"/>
      <c r="BJ25" s="228"/>
      <c r="BK25" s="228"/>
      <c r="BL25" s="228"/>
      <c r="BM25" s="228"/>
      <c r="BN25" s="228"/>
      <c r="BO25" s="237"/>
      <c r="BP25" s="237"/>
      <c r="BQ25" s="234">
        <v>19</v>
      </c>
      <c r="BR25" s="235"/>
      <c r="BS25" s="1056"/>
      <c r="BT25" s="1057"/>
      <c r="BU25" s="1057"/>
      <c r="BV25" s="1057"/>
      <c r="BW25" s="1057"/>
      <c r="BX25" s="1057"/>
      <c r="BY25" s="1057"/>
      <c r="BZ25" s="1057"/>
      <c r="CA25" s="1057"/>
      <c r="CB25" s="1057"/>
      <c r="CC25" s="1057"/>
      <c r="CD25" s="1057"/>
      <c r="CE25" s="1057"/>
      <c r="CF25" s="1057"/>
      <c r="CG25" s="1078"/>
      <c r="CH25" s="1053"/>
      <c r="CI25" s="1054"/>
      <c r="CJ25" s="1054"/>
      <c r="CK25" s="1054"/>
      <c r="CL25" s="1055"/>
      <c r="CM25" s="1053"/>
      <c r="CN25" s="1054"/>
      <c r="CO25" s="1054"/>
      <c r="CP25" s="1054"/>
      <c r="CQ25" s="1055"/>
      <c r="CR25" s="1053"/>
      <c r="CS25" s="1054"/>
      <c r="CT25" s="1054"/>
      <c r="CU25" s="1054"/>
      <c r="CV25" s="1055"/>
      <c r="CW25" s="1053"/>
      <c r="CX25" s="1054"/>
      <c r="CY25" s="1054"/>
      <c r="CZ25" s="1054"/>
      <c r="DA25" s="1055"/>
      <c r="DB25" s="1053"/>
      <c r="DC25" s="1054"/>
      <c r="DD25" s="1054"/>
      <c r="DE25" s="1054"/>
      <c r="DF25" s="1055"/>
      <c r="DG25" s="1053"/>
      <c r="DH25" s="1054"/>
      <c r="DI25" s="1054"/>
      <c r="DJ25" s="1054"/>
      <c r="DK25" s="1055"/>
      <c r="DL25" s="1053"/>
      <c r="DM25" s="1054"/>
      <c r="DN25" s="1054"/>
      <c r="DO25" s="1054"/>
      <c r="DP25" s="1055"/>
      <c r="DQ25" s="1053"/>
      <c r="DR25" s="1054"/>
      <c r="DS25" s="1054"/>
      <c r="DT25" s="1054"/>
      <c r="DU25" s="1055"/>
      <c r="DV25" s="1056"/>
      <c r="DW25" s="1057"/>
      <c r="DX25" s="1057"/>
      <c r="DY25" s="1057"/>
      <c r="DZ25" s="1058"/>
      <c r="EA25" s="226"/>
    </row>
    <row r="26" spans="1:131" ht="26.25" customHeight="1" x14ac:dyDescent="0.2">
      <c r="A26" s="1059" t="s">
        <v>370</v>
      </c>
      <c r="B26" s="1060"/>
      <c r="C26" s="1060"/>
      <c r="D26" s="1060"/>
      <c r="E26" s="1060"/>
      <c r="F26" s="1060"/>
      <c r="G26" s="1060"/>
      <c r="H26" s="1060"/>
      <c r="I26" s="1060"/>
      <c r="J26" s="1060"/>
      <c r="K26" s="1060"/>
      <c r="L26" s="1060"/>
      <c r="M26" s="1060"/>
      <c r="N26" s="1060"/>
      <c r="O26" s="1060"/>
      <c r="P26" s="1061"/>
      <c r="Q26" s="1065" t="s">
        <v>394</v>
      </c>
      <c r="R26" s="1066"/>
      <c r="S26" s="1066"/>
      <c r="T26" s="1066"/>
      <c r="U26" s="1067"/>
      <c r="V26" s="1065" t="s">
        <v>395</v>
      </c>
      <c r="W26" s="1066"/>
      <c r="X26" s="1066"/>
      <c r="Y26" s="1066"/>
      <c r="Z26" s="1067"/>
      <c r="AA26" s="1065" t="s">
        <v>396</v>
      </c>
      <c r="AB26" s="1066"/>
      <c r="AC26" s="1066"/>
      <c r="AD26" s="1066"/>
      <c r="AE26" s="1066"/>
      <c r="AF26" s="1119" t="s">
        <v>397</v>
      </c>
      <c r="AG26" s="1072"/>
      <c r="AH26" s="1072"/>
      <c r="AI26" s="1072"/>
      <c r="AJ26" s="1120"/>
      <c r="AK26" s="1066" t="s">
        <v>398</v>
      </c>
      <c r="AL26" s="1066"/>
      <c r="AM26" s="1066"/>
      <c r="AN26" s="1066"/>
      <c r="AO26" s="1067"/>
      <c r="AP26" s="1065" t="s">
        <v>399</v>
      </c>
      <c r="AQ26" s="1066"/>
      <c r="AR26" s="1066"/>
      <c r="AS26" s="1066"/>
      <c r="AT26" s="1067"/>
      <c r="AU26" s="1065" t="s">
        <v>400</v>
      </c>
      <c r="AV26" s="1066"/>
      <c r="AW26" s="1066"/>
      <c r="AX26" s="1066"/>
      <c r="AY26" s="1067"/>
      <c r="AZ26" s="1065" t="s">
        <v>401</v>
      </c>
      <c r="BA26" s="1066"/>
      <c r="BB26" s="1066"/>
      <c r="BC26" s="1066"/>
      <c r="BD26" s="1067"/>
      <c r="BE26" s="1065" t="s">
        <v>377</v>
      </c>
      <c r="BF26" s="1066"/>
      <c r="BG26" s="1066"/>
      <c r="BH26" s="1066"/>
      <c r="BI26" s="1079"/>
      <c r="BJ26" s="228"/>
      <c r="BK26" s="228"/>
      <c r="BL26" s="228"/>
      <c r="BM26" s="228"/>
      <c r="BN26" s="228"/>
      <c r="BO26" s="237"/>
      <c r="BP26" s="237"/>
      <c r="BQ26" s="234">
        <v>20</v>
      </c>
      <c r="BR26" s="235"/>
      <c r="BS26" s="1056"/>
      <c r="BT26" s="1057"/>
      <c r="BU26" s="1057"/>
      <c r="BV26" s="1057"/>
      <c r="BW26" s="1057"/>
      <c r="BX26" s="1057"/>
      <c r="BY26" s="1057"/>
      <c r="BZ26" s="1057"/>
      <c r="CA26" s="1057"/>
      <c r="CB26" s="1057"/>
      <c r="CC26" s="1057"/>
      <c r="CD26" s="1057"/>
      <c r="CE26" s="1057"/>
      <c r="CF26" s="1057"/>
      <c r="CG26" s="1078"/>
      <c r="CH26" s="1053"/>
      <c r="CI26" s="1054"/>
      <c r="CJ26" s="1054"/>
      <c r="CK26" s="1054"/>
      <c r="CL26" s="1055"/>
      <c r="CM26" s="1053"/>
      <c r="CN26" s="1054"/>
      <c r="CO26" s="1054"/>
      <c r="CP26" s="1054"/>
      <c r="CQ26" s="1055"/>
      <c r="CR26" s="1053"/>
      <c r="CS26" s="1054"/>
      <c r="CT26" s="1054"/>
      <c r="CU26" s="1054"/>
      <c r="CV26" s="1055"/>
      <c r="CW26" s="1053"/>
      <c r="CX26" s="1054"/>
      <c r="CY26" s="1054"/>
      <c r="CZ26" s="1054"/>
      <c r="DA26" s="1055"/>
      <c r="DB26" s="1053"/>
      <c r="DC26" s="1054"/>
      <c r="DD26" s="1054"/>
      <c r="DE26" s="1054"/>
      <c r="DF26" s="1055"/>
      <c r="DG26" s="1053"/>
      <c r="DH26" s="1054"/>
      <c r="DI26" s="1054"/>
      <c r="DJ26" s="1054"/>
      <c r="DK26" s="1055"/>
      <c r="DL26" s="1053"/>
      <c r="DM26" s="1054"/>
      <c r="DN26" s="1054"/>
      <c r="DO26" s="1054"/>
      <c r="DP26" s="1055"/>
      <c r="DQ26" s="1053"/>
      <c r="DR26" s="1054"/>
      <c r="DS26" s="1054"/>
      <c r="DT26" s="1054"/>
      <c r="DU26" s="1055"/>
      <c r="DV26" s="1056"/>
      <c r="DW26" s="1057"/>
      <c r="DX26" s="1057"/>
      <c r="DY26" s="1057"/>
      <c r="DZ26" s="1058"/>
      <c r="EA26" s="226"/>
    </row>
    <row r="27" spans="1:131" ht="26.25" customHeight="1" thickBot="1" x14ac:dyDescent="0.25">
      <c r="A27" s="1062"/>
      <c r="B27" s="1063"/>
      <c r="C27" s="1063"/>
      <c r="D27" s="1063"/>
      <c r="E27" s="1063"/>
      <c r="F27" s="1063"/>
      <c r="G27" s="1063"/>
      <c r="H27" s="1063"/>
      <c r="I27" s="1063"/>
      <c r="J27" s="1063"/>
      <c r="K27" s="1063"/>
      <c r="L27" s="1063"/>
      <c r="M27" s="1063"/>
      <c r="N27" s="1063"/>
      <c r="O27" s="1063"/>
      <c r="P27" s="1064"/>
      <c r="Q27" s="1068"/>
      <c r="R27" s="1069"/>
      <c r="S27" s="1069"/>
      <c r="T27" s="1069"/>
      <c r="U27" s="1070"/>
      <c r="V27" s="1068"/>
      <c r="W27" s="1069"/>
      <c r="X27" s="1069"/>
      <c r="Y27" s="1069"/>
      <c r="Z27" s="1070"/>
      <c r="AA27" s="1068"/>
      <c r="AB27" s="1069"/>
      <c r="AC27" s="1069"/>
      <c r="AD27" s="1069"/>
      <c r="AE27" s="1069"/>
      <c r="AF27" s="1121"/>
      <c r="AG27" s="1075"/>
      <c r="AH27" s="1075"/>
      <c r="AI27" s="1075"/>
      <c r="AJ27" s="1122"/>
      <c r="AK27" s="1069"/>
      <c r="AL27" s="1069"/>
      <c r="AM27" s="1069"/>
      <c r="AN27" s="1069"/>
      <c r="AO27" s="1070"/>
      <c r="AP27" s="1068"/>
      <c r="AQ27" s="1069"/>
      <c r="AR27" s="1069"/>
      <c r="AS27" s="1069"/>
      <c r="AT27" s="1070"/>
      <c r="AU27" s="1068"/>
      <c r="AV27" s="1069"/>
      <c r="AW27" s="1069"/>
      <c r="AX27" s="1069"/>
      <c r="AY27" s="1070"/>
      <c r="AZ27" s="1068"/>
      <c r="BA27" s="1069"/>
      <c r="BB27" s="1069"/>
      <c r="BC27" s="1069"/>
      <c r="BD27" s="1070"/>
      <c r="BE27" s="1068"/>
      <c r="BF27" s="1069"/>
      <c r="BG27" s="1069"/>
      <c r="BH27" s="1069"/>
      <c r="BI27" s="1080"/>
      <c r="BJ27" s="228"/>
      <c r="BK27" s="228"/>
      <c r="BL27" s="228"/>
      <c r="BM27" s="228"/>
      <c r="BN27" s="228"/>
      <c r="BO27" s="237"/>
      <c r="BP27" s="237"/>
      <c r="BQ27" s="234">
        <v>21</v>
      </c>
      <c r="BR27" s="235"/>
      <c r="BS27" s="1056"/>
      <c r="BT27" s="1057"/>
      <c r="BU27" s="1057"/>
      <c r="BV27" s="1057"/>
      <c r="BW27" s="1057"/>
      <c r="BX27" s="1057"/>
      <c r="BY27" s="1057"/>
      <c r="BZ27" s="1057"/>
      <c r="CA27" s="1057"/>
      <c r="CB27" s="1057"/>
      <c r="CC27" s="1057"/>
      <c r="CD27" s="1057"/>
      <c r="CE27" s="1057"/>
      <c r="CF27" s="1057"/>
      <c r="CG27" s="1078"/>
      <c r="CH27" s="1053"/>
      <c r="CI27" s="1054"/>
      <c r="CJ27" s="1054"/>
      <c r="CK27" s="1054"/>
      <c r="CL27" s="1055"/>
      <c r="CM27" s="1053"/>
      <c r="CN27" s="1054"/>
      <c r="CO27" s="1054"/>
      <c r="CP27" s="1054"/>
      <c r="CQ27" s="1055"/>
      <c r="CR27" s="1053"/>
      <c r="CS27" s="1054"/>
      <c r="CT27" s="1054"/>
      <c r="CU27" s="1054"/>
      <c r="CV27" s="1055"/>
      <c r="CW27" s="1053"/>
      <c r="CX27" s="1054"/>
      <c r="CY27" s="1054"/>
      <c r="CZ27" s="1054"/>
      <c r="DA27" s="1055"/>
      <c r="DB27" s="1053"/>
      <c r="DC27" s="1054"/>
      <c r="DD27" s="1054"/>
      <c r="DE27" s="1054"/>
      <c r="DF27" s="1055"/>
      <c r="DG27" s="1053"/>
      <c r="DH27" s="1054"/>
      <c r="DI27" s="1054"/>
      <c r="DJ27" s="1054"/>
      <c r="DK27" s="1055"/>
      <c r="DL27" s="1053"/>
      <c r="DM27" s="1054"/>
      <c r="DN27" s="1054"/>
      <c r="DO27" s="1054"/>
      <c r="DP27" s="1055"/>
      <c r="DQ27" s="1053"/>
      <c r="DR27" s="1054"/>
      <c r="DS27" s="1054"/>
      <c r="DT27" s="1054"/>
      <c r="DU27" s="1055"/>
      <c r="DV27" s="1056"/>
      <c r="DW27" s="1057"/>
      <c r="DX27" s="1057"/>
      <c r="DY27" s="1057"/>
      <c r="DZ27" s="1058"/>
      <c r="EA27" s="226"/>
    </row>
    <row r="28" spans="1:131" ht="26.25" customHeight="1" thickTop="1" x14ac:dyDescent="0.2">
      <c r="A28" s="238">
        <v>1</v>
      </c>
      <c r="B28" s="1111" t="s">
        <v>402</v>
      </c>
      <c r="C28" s="1112"/>
      <c r="D28" s="1112"/>
      <c r="E28" s="1112"/>
      <c r="F28" s="1112"/>
      <c r="G28" s="1112"/>
      <c r="H28" s="1112"/>
      <c r="I28" s="1112"/>
      <c r="J28" s="1112"/>
      <c r="K28" s="1112"/>
      <c r="L28" s="1112"/>
      <c r="M28" s="1112"/>
      <c r="N28" s="1112"/>
      <c r="O28" s="1112"/>
      <c r="P28" s="1113"/>
      <c r="Q28" s="1114">
        <v>8245</v>
      </c>
      <c r="R28" s="1115"/>
      <c r="S28" s="1115"/>
      <c r="T28" s="1115"/>
      <c r="U28" s="1115"/>
      <c r="V28" s="1115">
        <v>8135</v>
      </c>
      <c r="W28" s="1115"/>
      <c r="X28" s="1115"/>
      <c r="Y28" s="1115"/>
      <c r="Z28" s="1115"/>
      <c r="AA28" s="1115">
        <v>110</v>
      </c>
      <c r="AB28" s="1115"/>
      <c r="AC28" s="1115"/>
      <c r="AD28" s="1115"/>
      <c r="AE28" s="1116"/>
      <c r="AF28" s="1117">
        <v>110</v>
      </c>
      <c r="AG28" s="1115"/>
      <c r="AH28" s="1115"/>
      <c r="AI28" s="1115"/>
      <c r="AJ28" s="1118"/>
      <c r="AK28" s="1106">
        <v>1066</v>
      </c>
      <c r="AL28" s="1107"/>
      <c r="AM28" s="1107"/>
      <c r="AN28" s="1107"/>
      <c r="AO28" s="1107"/>
      <c r="AP28" s="1107" t="s">
        <v>578</v>
      </c>
      <c r="AQ28" s="1107"/>
      <c r="AR28" s="1107"/>
      <c r="AS28" s="1107"/>
      <c r="AT28" s="1107"/>
      <c r="AU28" s="1107" t="s">
        <v>578</v>
      </c>
      <c r="AV28" s="1107"/>
      <c r="AW28" s="1107"/>
      <c r="AX28" s="1107"/>
      <c r="AY28" s="1107"/>
      <c r="AZ28" s="1108" t="s">
        <v>578</v>
      </c>
      <c r="BA28" s="1108"/>
      <c r="BB28" s="1108"/>
      <c r="BC28" s="1108"/>
      <c r="BD28" s="1108"/>
      <c r="BE28" s="1109"/>
      <c r="BF28" s="1109"/>
      <c r="BG28" s="1109"/>
      <c r="BH28" s="1109"/>
      <c r="BI28" s="1110"/>
      <c r="BJ28" s="228"/>
      <c r="BK28" s="228"/>
      <c r="BL28" s="228"/>
      <c r="BM28" s="228"/>
      <c r="BN28" s="228"/>
      <c r="BO28" s="237"/>
      <c r="BP28" s="237"/>
      <c r="BQ28" s="234">
        <v>22</v>
      </c>
      <c r="BR28" s="235"/>
      <c r="BS28" s="1056"/>
      <c r="BT28" s="1057"/>
      <c r="BU28" s="1057"/>
      <c r="BV28" s="1057"/>
      <c r="BW28" s="1057"/>
      <c r="BX28" s="1057"/>
      <c r="BY28" s="1057"/>
      <c r="BZ28" s="1057"/>
      <c r="CA28" s="1057"/>
      <c r="CB28" s="1057"/>
      <c r="CC28" s="1057"/>
      <c r="CD28" s="1057"/>
      <c r="CE28" s="1057"/>
      <c r="CF28" s="1057"/>
      <c r="CG28" s="1078"/>
      <c r="CH28" s="1053"/>
      <c r="CI28" s="1054"/>
      <c r="CJ28" s="1054"/>
      <c r="CK28" s="1054"/>
      <c r="CL28" s="1055"/>
      <c r="CM28" s="1053"/>
      <c r="CN28" s="1054"/>
      <c r="CO28" s="1054"/>
      <c r="CP28" s="1054"/>
      <c r="CQ28" s="1055"/>
      <c r="CR28" s="1053"/>
      <c r="CS28" s="1054"/>
      <c r="CT28" s="1054"/>
      <c r="CU28" s="1054"/>
      <c r="CV28" s="1055"/>
      <c r="CW28" s="1053"/>
      <c r="CX28" s="1054"/>
      <c r="CY28" s="1054"/>
      <c r="CZ28" s="1054"/>
      <c r="DA28" s="1055"/>
      <c r="DB28" s="1053"/>
      <c r="DC28" s="1054"/>
      <c r="DD28" s="1054"/>
      <c r="DE28" s="1054"/>
      <c r="DF28" s="1055"/>
      <c r="DG28" s="1053"/>
      <c r="DH28" s="1054"/>
      <c r="DI28" s="1054"/>
      <c r="DJ28" s="1054"/>
      <c r="DK28" s="1055"/>
      <c r="DL28" s="1053"/>
      <c r="DM28" s="1054"/>
      <c r="DN28" s="1054"/>
      <c r="DO28" s="1054"/>
      <c r="DP28" s="1055"/>
      <c r="DQ28" s="1053"/>
      <c r="DR28" s="1054"/>
      <c r="DS28" s="1054"/>
      <c r="DT28" s="1054"/>
      <c r="DU28" s="1055"/>
      <c r="DV28" s="1056"/>
      <c r="DW28" s="1057"/>
      <c r="DX28" s="1057"/>
      <c r="DY28" s="1057"/>
      <c r="DZ28" s="1058"/>
      <c r="EA28" s="226"/>
    </row>
    <row r="29" spans="1:131" ht="26.25" customHeight="1" x14ac:dyDescent="0.2">
      <c r="A29" s="238">
        <v>2</v>
      </c>
      <c r="B29" s="1094" t="s">
        <v>403</v>
      </c>
      <c r="C29" s="1095"/>
      <c r="D29" s="1095"/>
      <c r="E29" s="1095"/>
      <c r="F29" s="1095"/>
      <c r="G29" s="1095"/>
      <c r="H29" s="1095"/>
      <c r="I29" s="1095"/>
      <c r="J29" s="1095"/>
      <c r="K29" s="1095"/>
      <c r="L29" s="1095"/>
      <c r="M29" s="1095"/>
      <c r="N29" s="1095"/>
      <c r="O29" s="1095"/>
      <c r="P29" s="1096"/>
      <c r="Q29" s="1102">
        <v>7570</v>
      </c>
      <c r="R29" s="1103"/>
      <c r="S29" s="1103"/>
      <c r="T29" s="1103"/>
      <c r="U29" s="1103"/>
      <c r="V29" s="1103">
        <v>7169</v>
      </c>
      <c r="W29" s="1103"/>
      <c r="X29" s="1103"/>
      <c r="Y29" s="1103"/>
      <c r="Z29" s="1103"/>
      <c r="AA29" s="1103">
        <v>401</v>
      </c>
      <c r="AB29" s="1103"/>
      <c r="AC29" s="1103"/>
      <c r="AD29" s="1103"/>
      <c r="AE29" s="1104"/>
      <c r="AF29" s="1099">
        <v>401</v>
      </c>
      <c r="AG29" s="1100"/>
      <c r="AH29" s="1100"/>
      <c r="AI29" s="1100"/>
      <c r="AJ29" s="1101"/>
      <c r="AK29" s="1044">
        <v>1337</v>
      </c>
      <c r="AL29" s="1035"/>
      <c r="AM29" s="1035"/>
      <c r="AN29" s="1035"/>
      <c r="AO29" s="1035"/>
      <c r="AP29" s="1035" t="s">
        <v>578</v>
      </c>
      <c r="AQ29" s="1035"/>
      <c r="AR29" s="1035"/>
      <c r="AS29" s="1035"/>
      <c r="AT29" s="1035"/>
      <c r="AU29" s="1035" t="s">
        <v>578</v>
      </c>
      <c r="AV29" s="1035"/>
      <c r="AW29" s="1035"/>
      <c r="AX29" s="1035"/>
      <c r="AY29" s="1035"/>
      <c r="AZ29" s="1105" t="s">
        <v>578</v>
      </c>
      <c r="BA29" s="1105"/>
      <c r="BB29" s="1105"/>
      <c r="BC29" s="1105"/>
      <c r="BD29" s="1105"/>
      <c r="BE29" s="1036"/>
      <c r="BF29" s="1036"/>
      <c r="BG29" s="1036"/>
      <c r="BH29" s="1036"/>
      <c r="BI29" s="1037"/>
      <c r="BJ29" s="228"/>
      <c r="BK29" s="228"/>
      <c r="BL29" s="228"/>
      <c r="BM29" s="228"/>
      <c r="BN29" s="228"/>
      <c r="BO29" s="237"/>
      <c r="BP29" s="237"/>
      <c r="BQ29" s="234">
        <v>23</v>
      </c>
      <c r="BR29" s="235"/>
      <c r="BS29" s="1056"/>
      <c r="BT29" s="1057"/>
      <c r="BU29" s="1057"/>
      <c r="BV29" s="1057"/>
      <c r="BW29" s="1057"/>
      <c r="BX29" s="1057"/>
      <c r="BY29" s="1057"/>
      <c r="BZ29" s="1057"/>
      <c r="CA29" s="1057"/>
      <c r="CB29" s="1057"/>
      <c r="CC29" s="1057"/>
      <c r="CD29" s="1057"/>
      <c r="CE29" s="1057"/>
      <c r="CF29" s="1057"/>
      <c r="CG29" s="1078"/>
      <c r="CH29" s="1053"/>
      <c r="CI29" s="1054"/>
      <c r="CJ29" s="1054"/>
      <c r="CK29" s="1054"/>
      <c r="CL29" s="1055"/>
      <c r="CM29" s="1053"/>
      <c r="CN29" s="1054"/>
      <c r="CO29" s="1054"/>
      <c r="CP29" s="1054"/>
      <c r="CQ29" s="1055"/>
      <c r="CR29" s="1053"/>
      <c r="CS29" s="1054"/>
      <c r="CT29" s="1054"/>
      <c r="CU29" s="1054"/>
      <c r="CV29" s="1055"/>
      <c r="CW29" s="1053"/>
      <c r="CX29" s="1054"/>
      <c r="CY29" s="1054"/>
      <c r="CZ29" s="1054"/>
      <c r="DA29" s="1055"/>
      <c r="DB29" s="1053"/>
      <c r="DC29" s="1054"/>
      <c r="DD29" s="1054"/>
      <c r="DE29" s="1054"/>
      <c r="DF29" s="1055"/>
      <c r="DG29" s="1053"/>
      <c r="DH29" s="1054"/>
      <c r="DI29" s="1054"/>
      <c r="DJ29" s="1054"/>
      <c r="DK29" s="1055"/>
      <c r="DL29" s="1053"/>
      <c r="DM29" s="1054"/>
      <c r="DN29" s="1054"/>
      <c r="DO29" s="1054"/>
      <c r="DP29" s="1055"/>
      <c r="DQ29" s="1053"/>
      <c r="DR29" s="1054"/>
      <c r="DS29" s="1054"/>
      <c r="DT29" s="1054"/>
      <c r="DU29" s="1055"/>
      <c r="DV29" s="1056"/>
      <c r="DW29" s="1057"/>
      <c r="DX29" s="1057"/>
      <c r="DY29" s="1057"/>
      <c r="DZ29" s="1058"/>
      <c r="EA29" s="226"/>
    </row>
    <row r="30" spans="1:131" ht="26.25" customHeight="1" x14ac:dyDescent="0.2">
      <c r="A30" s="238">
        <v>3</v>
      </c>
      <c r="B30" s="1094" t="s">
        <v>404</v>
      </c>
      <c r="C30" s="1095"/>
      <c r="D30" s="1095"/>
      <c r="E30" s="1095"/>
      <c r="F30" s="1095"/>
      <c r="G30" s="1095"/>
      <c r="H30" s="1095"/>
      <c r="I30" s="1095"/>
      <c r="J30" s="1095"/>
      <c r="K30" s="1095"/>
      <c r="L30" s="1095"/>
      <c r="M30" s="1095"/>
      <c r="N30" s="1095"/>
      <c r="O30" s="1095"/>
      <c r="P30" s="1096"/>
      <c r="Q30" s="1102">
        <v>2018</v>
      </c>
      <c r="R30" s="1103"/>
      <c r="S30" s="1103"/>
      <c r="T30" s="1103"/>
      <c r="U30" s="1103"/>
      <c r="V30" s="1103">
        <v>2002</v>
      </c>
      <c r="W30" s="1103"/>
      <c r="X30" s="1103"/>
      <c r="Y30" s="1103"/>
      <c r="Z30" s="1103"/>
      <c r="AA30" s="1103">
        <v>16</v>
      </c>
      <c r="AB30" s="1103"/>
      <c r="AC30" s="1103"/>
      <c r="AD30" s="1103"/>
      <c r="AE30" s="1104"/>
      <c r="AF30" s="1099">
        <v>16</v>
      </c>
      <c r="AG30" s="1100"/>
      <c r="AH30" s="1100"/>
      <c r="AI30" s="1100"/>
      <c r="AJ30" s="1101"/>
      <c r="AK30" s="1044">
        <v>79</v>
      </c>
      <c r="AL30" s="1035"/>
      <c r="AM30" s="1035"/>
      <c r="AN30" s="1035"/>
      <c r="AO30" s="1035"/>
      <c r="AP30" s="1035" t="s">
        <v>578</v>
      </c>
      <c r="AQ30" s="1035"/>
      <c r="AR30" s="1035"/>
      <c r="AS30" s="1035"/>
      <c r="AT30" s="1035"/>
      <c r="AU30" s="1035" t="s">
        <v>578</v>
      </c>
      <c r="AV30" s="1035"/>
      <c r="AW30" s="1035"/>
      <c r="AX30" s="1035"/>
      <c r="AY30" s="1035"/>
      <c r="AZ30" s="1105" t="s">
        <v>578</v>
      </c>
      <c r="BA30" s="1105"/>
      <c r="BB30" s="1105"/>
      <c r="BC30" s="1105"/>
      <c r="BD30" s="1105"/>
      <c r="BE30" s="1036"/>
      <c r="BF30" s="1036"/>
      <c r="BG30" s="1036"/>
      <c r="BH30" s="1036"/>
      <c r="BI30" s="1037"/>
      <c r="BJ30" s="228"/>
      <c r="BK30" s="228"/>
      <c r="BL30" s="228"/>
      <c r="BM30" s="228"/>
      <c r="BN30" s="228"/>
      <c r="BO30" s="237"/>
      <c r="BP30" s="237"/>
      <c r="BQ30" s="234">
        <v>24</v>
      </c>
      <c r="BR30" s="235"/>
      <c r="BS30" s="1056"/>
      <c r="BT30" s="1057"/>
      <c r="BU30" s="1057"/>
      <c r="BV30" s="1057"/>
      <c r="BW30" s="1057"/>
      <c r="BX30" s="1057"/>
      <c r="BY30" s="1057"/>
      <c r="BZ30" s="1057"/>
      <c r="CA30" s="1057"/>
      <c r="CB30" s="1057"/>
      <c r="CC30" s="1057"/>
      <c r="CD30" s="1057"/>
      <c r="CE30" s="1057"/>
      <c r="CF30" s="1057"/>
      <c r="CG30" s="1078"/>
      <c r="CH30" s="1053"/>
      <c r="CI30" s="1054"/>
      <c r="CJ30" s="1054"/>
      <c r="CK30" s="1054"/>
      <c r="CL30" s="1055"/>
      <c r="CM30" s="1053"/>
      <c r="CN30" s="1054"/>
      <c r="CO30" s="1054"/>
      <c r="CP30" s="1054"/>
      <c r="CQ30" s="1055"/>
      <c r="CR30" s="1053"/>
      <c r="CS30" s="1054"/>
      <c r="CT30" s="1054"/>
      <c r="CU30" s="1054"/>
      <c r="CV30" s="1055"/>
      <c r="CW30" s="1053"/>
      <c r="CX30" s="1054"/>
      <c r="CY30" s="1054"/>
      <c r="CZ30" s="1054"/>
      <c r="DA30" s="1055"/>
      <c r="DB30" s="1053"/>
      <c r="DC30" s="1054"/>
      <c r="DD30" s="1054"/>
      <c r="DE30" s="1054"/>
      <c r="DF30" s="1055"/>
      <c r="DG30" s="1053"/>
      <c r="DH30" s="1054"/>
      <c r="DI30" s="1054"/>
      <c r="DJ30" s="1054"/>
      <c r="DK30" s="1055"/>
      <c r="DL30" s="1053"/>
      <c r="DM30" s="1054"/>
      <c r="DN30" s="1054"/>
      <c r="DO30" s="1054"/>
      <c r="DP30" s="1055"/>
      <c r="DQ30" s="1053"/>
      <c r="DR30" s="1054"/>
      <c r="DS30" s="1054"/>
      <c r="DT30" s="1054"/>
      <c r="DU30" s="1055"/>
      <c r="DV30" s="1056"/>
      <c r="DW30" s="1057"/>
      <c r="DX30" s="1057"/>
      <c r="DY30" s="1057"/>
      <c r="DZ30" s="1058"/>
      <c r="EA30" s="226"/>
    </row>
    <row r="31" spans="1:131" ht="26.25" customHeight="1" x14ac:dyDescent="0.2">
      <c r="A31" s="238">
        <v>4</v>
      </c>
      <c r="B31" s="1094" t="s">
        <v>405</v>
      </c>
      <c r="C31" s="1095"/>
      <c r="D31" s="1095"/>
      <c r="E31" s="1095"/>
      <c r="F31" s="1095"/>
      <c r="G31" s="1095"/>
      <c r="H31" s="1095"/>
      <c r="I31" s="1095"/>
      <c r="J31" s="1095"/>
      <c r="K31" s="1095"/>
      <c r="L31" s="1095"/>
      <c r="M31" s="1095"/>
      <c r="N31" s="1095"/>
      <c r="O31" s="1095"/>
      <c r="P31" s="1096"/>
      <c r="Q31" s="1102">
        <v>104</v>
      </c>
      <c r="R31" s="1103"/>
      <c r="S31" s="1103"/>
      <c r="T31" s="1103"/>
      <c r="U31" s="1103"/>
      <c r="V31" s="1103">
        <v>92</v>
      </c>
      <c r="W31" s="1103"/>
      <c r="X31" s="1103"/>
      <c r="Y31" s="1103"/>
      <c r="Z31" s="1103"/>
      <c r="AA31" s="1103">
        <v>12</v>
      </c>
      <c r="AB31" s="1103"/>
      <c r="AC31" s="1103"/>
      <c r="AD31" s="1103"/>
      <c r="AE31" s="1104"/>
      <c r="AF31" s="1099">
        <v>12</v>
      </c>
      <c r="AG31" s="1100"/>
      <c r="AH31" s="1100"/>
      <c r="AI31" s="1100"/>
      <c r="AJ31" s="1101"/>
      <c r="AK31" s="1044">
        <v>22</v>
      </c>
      <c r="AL31" s="1035"/>
      <c r="AM31" s="1035"/>
      <c r="AN31" s="1035"/>
      <c r="AO31" s="1035"/>
      <c r="AP31" s="1035" t="s">
        <v>578</v>
      </c>
      <c r="AQ31" s="1035"/>
      <c r="AR31" s="1035"/>
      <c r="AS31" s="1035"/>
      <c r="AT31" s="1035"/>
      <c r="AU31" s="1035" t="s">
        <v>578</v>
      </c>
      <c r="AV31" s="1035"/>
      <c r="AW31" s="1035"/>
      <c r="AX31" s="1035"/>
      <c r="AY31" s="1035"/>
      <c r="AZ31" s="1105" t="s">
        <v>578</v>
      </c>
      <c r="BA31" s="1105"/>
      <c r="BB31" s="1105"/>
      <c r="BC31" s="1105"/>
      <c r="BD31" s="1105"/>
      <c r="BE31" s="1036"/>
      <c r="BF31" s="1036"/>
      <c r="BG31" s="1036"/>
      <c r="BH31" s="1036"/>
      <c r="BI31" s="1037"/>
      <c r="BJ31" s="228"/>
      <c r="BK31" s="228"/>
      <c r="BL31" s="228"/>
      <c r="BM31" s="228"/>
      <c r="BN31" s="228"/>
      <c r="BO31" s="237"/>
      <c r="BP31" s="237"/>
      <c r="BQ31" s="234">
        <v>25</v>
      </c>
      <c r="BR31" s="235"/>
      <c r="BS31" s="1056"/>
      <c r="BT31" s="1057"/>
      <c r="BU31" s="1057"/>
      <c r="BV31" s="1057"/>
      <c r="BW31" s="1057"/>
      <c r="BX31" s="1057"/>
      <c r="BY31" s="1057"/>
      <c r="BZ31" s="1057"/>
      <c r="CA31" s="1057"/>
      <c r="CB31" s="1057"/>
      <c r="CC31" s="1057"/>
      <c r="CD31" s="1057"/>
      <c r="CE31" s="1057"/>
      <c r="CF31" s="1057"/>
      <c r="CG31" s="1078"/>
      <c r="CH31" s="1053"/>
      <c r="CI31" s="1054"/>
      <c r="CJ31" s="1054"/>
      <c r="CK31" s="1054"/>
      <c r="CL31" s="1055"/>
      <c r="CM31" s="1053"/>
      <c r="CN31" s="1054"/>
      <c r="CO31" s="1054"/>
      <c r="CP31" s="1054"/>
      <c r="CQ31" s="1055"/>
      <c r="CR31" s="1053"/>
      <c r="CS31" s="1054"/>
      <c r="CT31" s="1054"/>
      <c r="CU31" s="1054"/>
      <c r="CV31" s="1055"/>
      <c r="CW31" s="1053"/>
      <c r="CX31" s="1054"/>
      <c r="CY31" s="1054"/>
      <c r="CZ31" s="1054"/>
      <c r="DA31" s="1055"/>
      <c r="DB31" s="1053"/>
      <c r="DC31" s="1054"/>
      <c r="DD31" s="1054"/>
      <c r="DE31" s="1054"/>
      <c r="DF31" s="1055"/>
      <c r="DG31" s="1053"/>
      <c r="DH31" s="1054"/>
      <c r="DI31" s="1054"/>
      <c r="DJ31" s="1054"/>
      <c r="DK31" s="1055"/>
      <c r="DL31" s="1053"/>
      <c r="DM31" s="1054"/>
      <c r="DN31" s="1054"/>
      <c r="DO31" s="1054"/>
      <c r="DP31" s="1055"/>
      <c r="DQ31" s="1053"/>
      <c r="DR31" s="1054"/>
      <c r="DS31" s="1054"/>
      <c r="DT31" s="1054"/>
      <c r="DU31" s="1055"/>
      <c r="DV31" s="1056"/>
      <c r="DW31" s="1057"/>
      <c r="DX31" s="1057"/>
      <c r="DY31" s="1057"/>
      <c r="DZ31" s="1058"/>
      <c r="EA31" s="226"/>
    </row>
    <row r="32" spans="1:131" ht="26.25" customHeight="1" x14ac:dyDescent="0.2">
      <c r="A32" s="238">
        <v>5</v>
      </c>
      <c r="B32" s="1094" t="s">
        <v>406</v>
      </c>
      <c r="C32" s="1095"/>
      <c r="D32" s="1095"/>
      <c r="E32" s="1095"/>
      <c r="F32" s="1095"/>
      <c r="G32" s="1095"/>
      <c r="H32" s="1095"/>
      <c r="I32" s="1095"/>
      <c r="J32" s="1095"/>
      <c r="K32" s="1095"/>
      <c r="L32" s="1095"/>
      <c r="M32" s="1095"/>
      <c r="N32" s="1095"/>
      <c r="O32" s="1095"/>
      <c r="P32" s="1096"/>
      <c r="Q32" s="1102">
        <v>1129</v>
      </c>
      <c r="R32" s="1103"/>
      <c r="S32" s="1103"/>
      <c r="T32" s="1103"/>
      <c r="U32" s="1103"/>
      <c r="V32" s="1103">
        <v>1034</v>
      </c>
      <c r="W32" s="1103"/>
      <c r="X32" s="1103"/>
      <c r="Y32" s="1103"/>
      <c r="Z32" s="1103"/>
      <c r="AA32" s="1103">
        <v>95</v>
      </c>
      <c r="AB32" s="1103"/>
      <c r="AC32" s="1103"/>
      <c r="AD32" s="1103"/>
      <c r="AE32" s="1104"/>
      <c r="AF32" s="1099">
        <v>357</v>
      </c>
      <c r="AG32" s="1100"/>
      <c r="AH32" s="1100"/>
      <c r="AI32" s="1100"/>
      <c r="AJ32" s="1101"/>
      <c r="AK32" s="1044">
        <v>74</v>
      </c>
      <c r="AL32" s="1035"/>
      <c r="AM32" s="1035"/>
      <c r="AN32" s="1035"/>
      <c r="AO32" s="1035"/>
      <c r="AP32" s="1035">
        <v>3185</v>
      </c>
      <c r="AQ32" s="1035"/>
      <c r="AR32" s="1035"/>
      <c r="AS32" s="1035"/>
      <c r="AT32" s="1035"/>
      <c r="AU32" s="1035">
        <v>350</v>
      </c>
      <c r="AV32" s="1035"/>
      <c r="AW32" s="1035"/>
      <c r="AX32" s="1035"/>
      <c r="AY32" s="1035"/>
      <c r="AZ32" s="1105" t="s">
        <v>578</v>
      </c>
      <c r="BA32" s="1105"/>
      <c r="BB32" s="1105"/>
      <c r="BC32" s="1105"/>
      <c r="BD32" s="1105"/>
      <c r="BE32" s="1036" t="s">
        <v>407</v>
      </c>
      <c r="BF32" s="1036"/>
      <c r="BG32" s="1036"/>
      <c r="BH32" s="1036"/>
      <c r="BI32" s="1037"/>
      <c r="BJ32" s="228"/>
      <c r="BK32" s="228"/>
      <c r="BL32" s="228"/>
      <c r="BM32" s="228"/>
      <c r="BN32" s="228"/>
      <c r="BO32" s="237"/>
      <c r="BP32" s="237"/>
      <c r="BQ32" s="234">
        <v>26</v>
      </c>
      <c r="BR32" s="235"/>
      <c r="BS32" s="1056"/>
      <c r="BT32" s="1057"/>
      <c r="BU32" s="1057"/>
      <c r="BV32" s="1057"/>
      <c r="BW32" s="1057"/>
      <c r="BX32" s="1057"/>
      <c r="BY32" s="1057"/>
      <c r="BZ32" s="1057"/>
      <c r="CA32" s="1057"/>
      <c r="CB32" s="1057"/>
      <c r="CC32" s="1057"/>
      <c r="CD32" s="1057"/>
      <c r="CE32" s="1057"/>
      <c r="CF32" s="1057"/>
      <c r="CG32" s="1078"/>
      <c r="CH32" s="1053"/>
      <c r="CI32" s="1054"/>
      <c r="CJ32" s="1054"/>
      <c r="CK32" s="1054"/>
      <c r="CL32" s="1055"/>
      <c r="CM32" s="1053"/>
      <c r="CN32" s="1054"/>
      <c r="CO32" s="1054"/>
      <c r="CP32" s="1054"/>
      <c r="CQ32" s="1055"/>
      <c r="CR32" s="1053"/>
      <c r="CS32" s="1054"/>
      <c r="CT32" s="1054"/>
      <c r="CU32" s="1054"/>
      <c r="CV32" s="1055"/>
      <c r="CW32" s="1053"/>
      <c r="CX32" s="1054"/>
      <c r="CY32" s="1054"/>
      <c r="CZ32" s="1054"/>
      <c r="DA32" s="1055"/>
      <c r="DB32" s="1053"/>
      <c r="DC32" s="1054"/>
      <c r="DD32" s="1054"/>
      <c r="DE32" s="1054"/>
      <c r="DF32" s="1055"/>
      <c r="DG32" s="1053"/>
      <c r="DH32" s="1054"/>
      <c r="DI32" s="1054"/>
      <c r="DJ32" s="1054"/>
      <c r="DK32" s="1055"/>
      <c r="DL32" s="1053"/>
      <c r="DM32" s="1054"/>
      <c r="DN32" s="1054"/>
      <c r="DO32" s="1054"/>
      <c r="DP32" s="1055"/>
      <c r="DQ32" s="1053"/>
      <c r="DR32" s="1054"/>
      <c r="DS32" s="1054"/>
      <c r="DT32" s="1054"/>
      <c r="DU32" s="1055"/>
      <c r="DV32" s="1056"/>
      <c r="DW32" s="1057"/>
      <c r="DX32" s="1057"/>
      <c r="DY32" s="1057"/>
      <c r="DZ32" s="1058"/>
      <c r="EA32" s="226"/>
    </row>
    <row r="33" spans="1:131" ht="26.25" customHeight="1" x14ac:dyDescent="0.2">
      <c r="A33" s="238">
        <v>6</v>
      </c>
      <c r="B33" s="1094"/>
      <c r="C33" s="1095"/>
      <c r="D33" s="1095"/>
      <c r="E33" s="1095"/>
      <c r="F33" s="1095"/>
      <c r="G33" s="1095"/>
      <c r="H33" s="1095"/>
      <c r="I33" s="1095"/>
      <c r="J33" s="1095"/>
      <c r="K33" s="1095"/>
      <c r="L33" s="1095"/>
      <c r="M33" s="1095"/>
      <c r="N33" s="1095"/>
      <c r="O33" s="1095"/>
      <c r="P33" s="1096"/>
      <c r="Q33" s="1102"/>
      <c r="R33" s="1103"/>
      <c r="S33" s="1103"/>
      <c r="T33" s="1103"/>
      <c r="U33" s="1103"/>
      <c r="V33" s="1103"/>
      <c r="W33" s="1103"/>
      <c r="X33" s="1103"/>
      <c r="Y33" s="1103"/>
      <c r="Z33" s="1103"/>
      <c r="AA33" s="1103"/>
      <c r="AB33" s="1103"/>
      <c r="AC33" s="1103"/>
      <c r="AD33" s="1103"/>
      <c r="AE33" s="1104"/>
      <c r="AF33" s="1099"/>
      <c r="AG33" s="1100"/>
      <c r="AH33" s="1100"/>
      <c r="AI33" s="1100"/>
      <c r="AJ33" s="1101"/>
      <c r="AK33" s="1044"/>
      <c r="AL33" s="1035"/>
      <c r="AM33" s="1035"/>
      <c r="AN33" s="1035"/>
      <c r="AO33" s="1035"/>
      <c r="AP33" s="1035"/>
      <c r="AQ33" s="1035"/>
      <c r="AR33" s="1035"/>
      <c r="AS33" s="1035"/>
      <c r="AT33" s="1035"/>
      <c r="AU33" s="1035"/>
      <c r="AV33" s="1035"/>
      <c r="AW33" s="1035"/>
      <c r="AX33" s="1035"/>
      <c r="AY33" s="1035"/>
      <c r="AZ33" s="1105"/>
      <c r="BA33" s="1105"/>
      <c r="BB33" s="1105"/>
      <c r="BC33" s="1105"/>
      <c r="BD33" s="1105"/>
      <c r="BE33" s="1036"/>
      <c r="BF33" s="1036"/>
      <c r="BG33" s="1036"/>
      <c r="BH33" s="1036"/>
      <c r="BI33" s="1037"/>
      <c r="BJ33" s="228"/>
      <c r="BK33" s="228"/>
      <c r="BL33" s="228"/>
      <c r="BM33" s="228"/>
      <c r="BN33" s="228"/>
      <c r="BO33" s="237"/>
      <c r="BP33" s="237"/>
      <c r="BQ33" s="234">
        <v>27</v>
      </c>
      <c r="BR33" s="235"/>
      <c r="BS33" s="1056"/>
      <c r="BT33" s="1057"/>
      <c r="BU33" s="1057"/>
      <c r="BV33" s="1057"/>
      <c r="BW33" s="1057"/>
      <c r="BX33" s="1057"/>
      <c r="BY33" s="1057"/>
      <c r="BZ33" s="1057"/>
      <c r="CA33" s="1057"/>
      <c r="CB33" s="1057"/>
      <c r="CC33" s="1057"/>
      <c r="CD33" s="1057"/>
      <c r="CE33" s="1057"/>
      <c r="CF33" s="1057"/>
      <c r="CG33" s="1078"/>
      <c r="CH33" s="1053"/>
      <c r="CI33" s="1054"/>
      <c r="CJ33" s="1054"/>
      <c r="CK33" s="1054"/>
      <c r="CL33" s="1055"/>
      <c r="CM33" s="1053"/>
      <c r="CN33" s="1054"/>
      <c r="CO33" s="1054"/>
      <c r="CP33" s="1054"/>
      <c r="CQ33" s="1055"/>
      <c r="CR33" s="1053"/>
      <c r="CS33" s="1054"/>
      <c r="CT33" s="1054"/>
      <c r="CU33" s="1054"/>
      <c r="CV33" s="1055"/>
      <c r="CW33" s="1053"/>
      <c r="CX33" s="1054"/>
      <c r="CY33" s="1054"/>
      <c r="CZ33" s="1054"/>
      <c r="DA33" s="1055"/>
      <c r="DB33" s="1053"/>
      <c r="DC33" s="1054"/>
      <c r="DD33" s="1054"/>
      <c r="DE33" s="1054"/>
      <c r="DF33" s="1055"/>
      <c r="DG33" s="1053"/>
      <c r="DH33" s="1054"/>
      <c r="DI33" s="1054"/>
      <c r="DJ33" s="1054"/>
      <c r="DK33" s="1055"/>
      <c r="DL33" s="1053"/>
      <c r="DM33" s="1054"/>
      <c r="DN33" s="1054"/>
      <c r="DO33" s="1054"/>
      <c r="DP33" s="1055"/>
      <c r="DQ33" s="1053"/>
      <c r="DR33" s="1054"/>
      <c r="DS33" s="1054"/>
      <c r="DT33" s="1054"/>
      <c r="DU33" s="1055"/>
      <c r="DV33" s="1056"/>
      <c r="DW33" s="1057"/>
      <c r="DX33" s="1057"/>
      <c r="DY33" s="1057"/>
      <c r="DZ33" s="1058"/>
      <c r="EA33" s="226"/>
    </row>
    <row r="34" spans="1:131" ht="26.25" customHeight="1" x14ac:dyDescent="0.2">
      <c r="A34" s="238">
        <v>7</v>
      </c>
      <c r="B34" s="1094"/>
      <c r="C34" s="1095"/>
      <c r="D34" s="1095"/>
      <c r="E34" s="1095"/>
      <c r="F34" s="1095"/>
      <c r="G34" s="1095"/>
      <c r="H34" s="1095"/>
      <c r="I34" s="1095"/>
      <c r="J34" s="1095"/>
      <c r="K34" s="1095"/>
      <c r="L34" s="1095"/>
      <c r="M34" s="1095"/>
      <c r="N34" s="1095"/>
      <c r="O34" s="1095"/>
      <c r="P34" s="1096"/>
      <c r="Q34" s="1102"/>
      <c r="R34" s="1103"/>
      <c r="S34" s="1103"/>
      <c r="T34" s="1103"/>
      <c r="U34" s="1103"/>
      <c r="V34" s="1103"/>
      <c r="W34" s="1103"/>
      <c r="X34" s="1103"/>
      <c r="Y34" s="1103"/>
      <c r="Z34" s="1103"/>
      <c r="AA34" s="1103"/>
      <c r="AB34" s="1103"/>
      <c r="AC34" s="1103"/>
      <c r="AD34" s="1103"/>
      <c r="AE34" s="1104"/>
      <c r="AF34" s="1099"/>
      <c r="AG34" s="1100"/>
      <c r="AH34" s="1100"/>
      <c r="AI34" s="1100"/>
      <c r="AJ34" s="1101"/>
      <c r="AK34" s="1044"/>
      <c r="AL34" s="1035"/>
      <c r="AM34" s="1035"/>
      <c r="AN34" s="1035"/>
      <c r="AO34" s="1035"/>
      <c r="AP34" s="1035"/>
      <c r="AQ34" s="1035"/>
      <c r="AR34" s="1035"/>
      <c r="AS34" s="1035"/>
      <c r="AT34" s="1035"/>
      <c r="AU34" s="1035"/>
      <c r="AV34" s="1035"/>
      <c r="AW34" s="1035"/>
      <c r="AX34" s="1035"/>
      <c r="AY34" s="1035"/>
      <c r="AZ34" s="1105"/>
      <c r="BA34" s="1105"/>
      <c r="BB34" s="1105"/>
      <c r="BC34" s="1105"/>
      <c r="BD34" s="1105"/>
      <c r="BE34" s="1036"/>
      <c r="BF34" s="1036"/>
      <c r="BG34" s="1036"/>
      <c r="BH34" s="1036"/>
      <c r="BI34" s="1037"/>
      <c r="BJ34" s="228"/>
      <c r="BK34" s="228"/>
      <c r="BL34" s="228"/>
      <c r="BM34" s="228"/>
      <c r="BN34" s="228"/>
      <c r="BO34" s="237"/>
      <c r="BP34" s="237"/>
      <c r="BQ34" s="234">
        <v>28</v>
      </c>
      <c r="BR34" s="235"/>
      <c r="BS34" s="1056"/>
      <c r="BT34" s="1057"/>
      <c r="BU34" s="1057"/>
      <c r="BV34" s="1057"/>
      <c r="BW34" s="1057"/>
      <c r="BX34" s="1057"/>
      <c r="BY34" s="1057"/>
      <c r="BZ34" s="1057"/>
      <c r="CA34" s="1057"/>
      <c r="CB34" s="1057"/>
      <c r="CC34" s="1057"/>
      <c r="CD34" s="1057"/>
      <c r="CE34" s="1057"/>
      <c r="CF34" s="1057"/>
      <c r="CG34" s="1078"/>
      <c r="CH34" s="1053"/>
      <c r="CI34" s="1054"/>
      <c r="CJ34" s="1054"/>
      <c r="CK34" s="1054"/>
      <c r="CL34" s="1055"/>
      <c r="CM34" s="1053"/>
      <c r="CN34" s="1054"/>
      <c r="CO34" s="1054"/>
      <c r="CP34" s="1054"/>
      <c r="CQ34" s="1055"/>
      <c r="CR34" s="1053"/>
      <c r="CS34" s="1054"/>
      <c r="CT34" s="1054"/>
      <c r="CU34" s="1054"/>
      <c r="CV34" s="1055"/>
      <c r="CW34" s="1053"/>
      <c r="CX34" s="1054"/>
      <c r="CY34" s="1054"/>
      <c r="CZ34" s="1054"/>
      <c r="DA34" s="1055"/>
      <c r="DB34" s="1053"/>
      <c r="DC34" s="1054"/>
      <c r="DD34" s="1054"/>
      <c r="DE34" s="1054"/>
      <c r="DF34" s="1055"/>
      <c r="DG34" s="1053"/>
      <c r="DH34" s="1054"/>
      <c r="DI34" s="1054"/>
      <c r="DJ34" s="1054"/>
      <c r="DK34" s="1055"/>
      <c r="DL34" s="1053"/>
      <c r="DM34" s="1054"/>
      <c r="DN34" s="1054"/>
      <c r="DO34" s="1054"/>
      <c r="DP34" s="1055"/>
      <c r="DQ34" s="1053"/>
      <c r="DR34" s="1054"/>
      <c r="DS34" s="1054"/>
      <c r="DT34" s="1054"/>
      <c r="DU34" s="1055"/>
      <c r="DV34" s="1056"/>
      <c r="DW34" s="1057"/>
      <c r="DX34" s="1057"/>
      <c r="DY34" s="1057"/>
      <c r="DZ34" s="1058"/>
      <c r="EA34" s="226"/>
    </row>
    <row r="35" spans="1:131" ht="26.25" customHeight="1" x14ac:dyDescent="0.2">
      <c r="A35" s="238">
        <v>8</v>
      </c>
      <c r="B35" s="1094"/>
      <c r="C35" s="1095"/>
      <c r="D35" s="1095"/>
      <c r="E35" s="1095"/>
      <c r="F35" s="1095"/>
      <c r="G35" s="1095"/>
      <c r="H35" s="1095"/>
      <c r="I35" s="1095"/>
      <c r="J35" s="1095"/>
      <c r="K35" s="1095"/>
      <c r="L35" s="1095"/>
      <c r="M35" s="1095"/>
      <c r="N35" s="1095"/>
      <c r="O35" s="1095"/>
      <c r="P35" s="1096"/>
      <c r="Q35" s="1102"/>
      <c r="R35" s="1103"/>
      <c r="S35" s="1103"/>
      <c r="T35" s="1103"/>
      <c r="U35" s="1103"/>
      <c r="V35" s="1103"/>
      <c r="W35" s="1103"/>
      <c r="X35" s="1103"/>
      <c r="Y35" s="1103"/>
      <c r="Z35" s="1103"/>
      <c r="AA35" s="1103"/>
      <c r="AB35" s="1103"/>
      <c r="AC35" s="1103"/>
      <c r="AD35" s="1103"/>
      <c r="AE35" s="1104"/>
      <c r="AF35" s="1099"/>
      <c r="AG35" s="1100"/>
      <c r="AH35" s="1100"/>
      <c r="AI35" s="1100"/>
      <c r="AJ35" s="1101"/>
      <c r="AK35" s="1044"/>
      <c r="AL35" s="1035"/>
      <c r="AM35" s="1035"/>
      <c r="AN35" s="1035"/>
      <c r="AO35" s="1035"/>
      <c r="AP35" s="1035"/>
      <c r="AQ35" s="1035"/>
      <c r="AR35" s="1035"/>
      <c r="AS35" s="1035"/>
      <c r="AT35" s="1035"/>
      <c r="AU35" s="1035"/>
      <c r="AV35" s="1035"/>
      <c r="AW35" s="1035"/>
      <c r="AX35" s="1035"/>
      <c r="AY35" s="1035"/>
      <c r="AZ35" s="1105"/>
      <c r="BA35" s="1105"/>
      <c r="BB35" s="1105"/>
      <c r="BC35" s="1105"/>
      <c r="BD35" s="1105"/>
      <c r="BE35" s="1036"/>
      <c r="BF35" s="1036"/>
      <c r="BG35" s="1036"/>
      <c r="BH35" s="1036"/>
      <c r="BI35" s="1037"/>
      <c r="BJ35" s="228"/>
      <c r="BK35" s="228"/>
      <c r="BL35" s="228"/>
      <c r="BM35" s="228"/>
      <c r="BN35" s="228"/>
      <c r="BO35" s="237"/>
      <c r="BP35" s="237"/>
      <c r="BQ35" s="234">
        <v>29</v>
      </c>
      <c r="BR35" s="235"/>
      <c r="BS35" s="1056"/>
      <c r="BT35" s="1057"/>
      <c r="BU35" s="1057"/>
      <c r="BV35" s="1057"/>
      <c r="BW35" s="1057"/>
      <c r="BX35" s="1057"/>
      <c r="BY35" s="1057"/>
      <c r="BZ35" s="1057"/>
      <c r="CA35" s="1057"/>
      <c r="CB35" s="1057"/>
      <c r="CC35" s="1057"/>
      <c r="CD35" s="1057"/>
      <c r="CE35" s="1057"/>
      <c r="CF35" s="1057"/>
      <c r="CG35" s="1078"/>
      <c r="CH35" s="1053"/>
      <c r="CI35" s="1054"/>
      <c r="CJ35" s="1054"/>
      <c r="CK35" s="1054"/>
      <c r="CL35" s="1055"/>
      <c r="CM35" s="1053"/>
      <c r="CN35" s="1054"/>
      <c r="CO35" s="1054"/>
      <c r="CP35" s="1054"/>
      <c r="CQ35" s="1055"/>
      <c r="CR35" s="1053"/>
      <c r="CS35" s="1054"/>
      <c r="CT35" s="1054"/>
      <c r="CU35" s="1054"/>
      <c r="CV35" s="1055"/>
      <c r="CW35" s="1053"/>
      <c r="CX35" s="1054"/>
      <c r="CY35" s="1054"/>
      <c r="CZ35" s="1054"/>
      <c r="DA35" s="1055"/>
      <c r="DB35" s="1053"/>
      <c r="DC35" s="1054"/>
      <c r="DD35" s="1054"/>
      <c r="DE35" s="1054"/>
      <c r="DF35" s="1055"/>
      <c r="DG35" s="1053"/>
      <c r="DH35" s="1054"/>
      <c r="DI35" s="1054"/>
      <c r="DJ35" s="1054"/>
      <c r="DK35" s="1055"/>
      <c r="DL35" s="1053"/>
      <c r="DM35" s="1054"/>
      <c r="DN35" s="1054"/>
      <c r="DO35" s="1054"/>
      <c r="DP35" s="1055"/>
      <c r="DQ35" s="1053"/>
      <c r="DR35" s="1054"/>
      <c r="DS35" s="1054"/>
      <c r="DT35" s="1054"/>
      <c r="DU35" s="1055"/>
      <c r="DV35" s="1056"/>
      <c r="DW35" s="1057"/>
      <c r="DX35" s="1057"/>
      <c r="DY35" s="1057"/>
      <c r="DZ35" s="1058"/>
      <c r="EA35" s="226"/>
    </row>
    <row r="36" spans="1:131" ht="26.25" customHeight="1" x14ac:dyDescent="0.2">
      <c r="A36" s="238">
        <v>9</v>
      </c>
      <c r="B36" s="1094"/>
      <c r="C36" s="1095"/>
      <c r="D36" s="1095"/>
      <c r="E36" s="1095"/>
      <c r="F36" s="1095"/>
      <c r="G36" s="1095"/>
      <c r="H36" s="1095"/>
      <c r="I36" s="1095"/>
      <c r="J36" s="1095"/>
      <c r="K36" s="1095"/>
      <c r="L36" s="1095"/>
      <c r="M36" s="1095"/>
      <c r="N36" s="1095"/>
      <c r="O36" s="1095"/>
      <c r="P36" s="1096"/>
      <c r="Q36" s="1102"/>
      <c r="R36" s="1103"/>
      <c r="S36" s="1103"/>
      <c r="T36" s="1103"/>
      <c r="U36" s="1103"/>
      <c r="V36" s="1103"/>
      <c r="W36" s="1103"/>
      <c r="X36" s="1103"/>
      <c r="Y36" s="1103"/>
      <c r="Z36" s="1103"/>
      <c r="AA36" s="1103"/>
      <c r="AB36" s="1103"/>
      <c r="AC36" s="1103"/>
      <c r="AD36" s="1103"/>
      <c r="AE36" s="1104"/>
      <c r="AF36" s="1099"/>
      <c r="AG36" s="1100"/>
      <c r="AH36" s="1100"/>
      <c r="AI36" s="1100"/>
      <c r="AJ36" s="1101"/>
      <c r="AK36" s="1044"/>
      <c r="AL36" s="1035"/>
      <c r="AM36" s="1035"/>
      <c r="AN36" s="1035"/>
      <c r="AO36" s="1035"/>
      <c r="AP36" s="1035"/>
      <c r="AQ36" s="1035"/>
      <c r="AR36" s="1035"/>
      <c r="AS36" s="1035"/>
      <c r="AT36" s="1035"/>
      <c r="AU36" s="1035"/>
      <c r="AV36" s="1035"/>
      <c r="AW36" s="1035"/>
      <c r="AX36" s="1035"/>
      <c r="AY36" s="1035"/>
      <c r="AZ36" s="1105"/>
      <c r="BA36" s="1105"/>
      <c r="BB36" s="1105"/>
      <c r="BC36" s="1105"/>
      <c r="BD36" s="1105"/>
      <c r="BE36" s="1036"/>
      <c r="BF36" s="1036"/>
      <c r="BG36" s="1036"/>
      <c r="BH36" s="1036"/>
      <c r="BI36" s="1037"/>
      <c r="BJ36" s="228"/>
      <c r="BK36" s="228"/>
      <c r="BL36" s="228"/>
      <c r="BM36" s="228"/>
      <c r="BN36" s="228"/>
      <c r="BO36" s="237"/>
      <c r="BP36" s="237"/>
      <c r="BQ36" s="234">
        <v>30</v>
      </c>
      <c r="BR36" s="235"/>
      <c r="BS36" s="1056"/>
      <c r="BT36" s="1057"/>
      <c r="BU36" s="1057"/>
      <c r="BV36" s="1057"/>
      <c r="BW36" s="1057"/>
      <c r="BX36" s="1057"/>
      <c r="BY36" s="1057"/>
      <c r="BZ36" s="1057"/>
      <c r="CA36" s="1057"/>
      <c r="CB36" s="1057"/>
      <c r="CC36" s="1057"/>
      <c r="CD36" s="1057"/>
      <c r="CE36" s="1057"/>
      <c r="CF36" s="1057"/>
      <c r="CG36" s="1078"/>
      <c r="CH36" s="1053"/>
      <c r="CI36" s="1054"/>
      <c r="CJ36" s="1054"/>
      <c r="CK36" s="1054"/>
      <c r="CL36" s="1055"/>
      <c r="CM36" s="1053"/>
      <c r="CN36" s="1054"/>
      <c r="CO36" s="1054"/>
      <c r="CP36" s="1054"/>
      <c r="CQ36" s="1055"/>
      <c r="CR36" s="1053"/>
      <c r="CS36" s="1054"/>
      <c r="CT36" s="1054"/>
      <c r="CU36" s="1054"/>
      <c r="CV36" s="1055"/>
      <c r="CW36" s="1053"/>
      <c r="CX36" s="1054"/>
      <c r="CY36" s="1054"/>
      <c r="CZ36" s="1054"/>
      <c r="DA36" s="1055"/>
      <c r="DB36" s="1053"/>
      <c r="DC36" s="1054"/>
      <c r="DD36" s="1054"/>
      <c r="DE36" s="1054"/>
      <c r="DF36" s="1055"/>
      <c r="DG36" s="1053"/>
      <c r="DH36" s="1054"/>
      <c r="DI36" s="1054"/>
      <c r="DJ36" s="1054"/>
      <c r="DK36" s="1055"/>
      <c r="DL36" s="1053"/>
      <c r="DM36" s="1054"/>
      <c r="DN36" s="1054"/>
      <c r="DO36" s="1054"/>
      <c r="DP36" s="1055"/>
      <c r="DQ36" s="1053"/>
      <c r="DR36" s="1054"/>
      <c r="DS36" s="1054"/>
      <c r="DT36" s="1054"/>
      <c r="DU36" s="1055"/>
      <c r="DV36" s="1056"/>
      <c r="DW36" s="1057"/>
      <c r="DX36" s="1057"/>
      <c r="DY36" s="1057"/>
      <c r="DZ36" s="1058"/>
      <c r="EA36" s="226"/>
    </row>
    <row r="37" spans="1:131" ht="26.25" customHeight="1" x14ac:dyDescent="0.2">
      <c r="A37" s="238">
        <v>10</v>
      </c>
      <c r="B37" s="1094"/>
      <c r="C37" s="1095"/>
      <c r="D37" s="1095"/>
      <c r="E37" s="1095"/>
      <c r="F37" s="1095"/>
      <c r="G37" s="1095"/>
      <c r="H37" s="1095"/>
      <c r="I37" s="1095"/>
      <c r="J37" s="1095"/>
      <c r="K37" s="1095"/>
      <c r="L37" s="1095"/>
      <c r="M37" s="1095"/>
      <c r="N37" s="1095"/>
      <c r="O37" s="1095"/>
      <c r="P37" s="1096"/>
      <c r="Q37" s="1102"/>
      <c r="R37" s="1103"/>
      <c r="S37" s="1103"/>
      <c r="T37" s="1103"/>
      <c r="U37" s="1103"/>
      <c r="V37" s="1103"/>
      <c r="W37" s="1103"/>
      <c r="X37" s="1103"/>
      <c r="Y37" s="1103"/>
      <c r="Z37" s="1103"/>
      <c r="AA37" s="1103"/>
      <c r="AB37" s="1103"/>
      <c r="AC37" s="1103"/>
      <c r="AD37" s="1103"/>
      <c r="AE37" s="1104"/>
      <c r="AF37" s="1099"/>
      <c r="AG37" s="1100"/>
      <c r="AH37" s="1100"/>
      <c r="AI37" s="1100"/>
      <c r="AJ37" s="1101"/>
      <c r="AK37" s="1044"/>
      <c r="AL37" s="1035"/>
      <c r="AM37" s="1035"/>
      <c r="AN37" s="1035"/>
      <c r="AO37" s="1035"/>
      <c r="AP37" s="1035"/>
      <c r="AQ37" s="1035"/>
      <c r="AR37" s="1035"/>
      <c r="AS37" s="1035"/>
      <c r="AT37" s="1035"/>
      <c r="AU37" s="1035"/>
      <c r="AV37" s="1035"/>
      <c r="AW37" s="1035"/>
      <c r="AX37" s="1035"/>
      <c r="AY37" s="1035"/>
      <c r="AZ37" s="1105"/>
      <c r="BA37" s="1105"/>
      <c r="BB37" s="1105"/>
      <c r="BC37" s="1105"/>
      <c r="BD37" s="1105"/>
      <c r="BE37" s="1036"/>
      <c r="BF37" s="1036"/>
      <c r="BG37" s="1036"/>
      <c r="BH37" s="1036"/>
      <c r="BI37" s="1037"/>
      <c r="BJ37" s="228"/>
      <c r="BK37" s="228"/>
      <c r="BL37" s="228"/>
      <c r="BM37" s="228"/>
      <c r="BN37" s="228"/>
      <c r="BO37" s="237"/>
      <c r="BP37" s="237"/>
      <c r="BQ37" s="234">
        <v>31</v>
      </c>
      <c r="BR37" s="235"/>
      <c r="BS37" s="1056"/>
      <c r="BT37" s="1057"/>
      <c r="BU37" s="1057"/>
      <c r="BV37" s="1057"/>
      <c r="BW37" s="1057"/>
      <c r="BX37" s="1057"/>
      <c r="BY37" s="1057"/>
      <c r="BZ37" s="1057"/>
      <c r="CA37" s="1057"/>
      <c r="CB37" s="1057"/>
      <c r="CC37" s="1057"/>
      <c r="CD37" s="1057"/>
      <c r="CE37" s="1057"/>
      <c r="CF37" s="1057"/>
      <c r="CG37" s="1078"/>
      <c r="CH37" s="1053"/>
      <c r="CI37" s="1054"/>
      <c r="CJ37" s="1054"/>
      <c r="CK37" s="1054"/>
      <c r="CL37" s="1055"/>
      <c r="CM37" s="1053"/>
      <c r="CN37" s="1054"/>
      <c r="CO37" s="1054"/>
      <c r="CP37" s="1054"/>
      <c r="CQ37" s="1055"/>
      <c r="CR37" s="1053"/>
      <c r="CS37" s="1054"/>
      <c r="CT37" s="1054"/>
      <c r="CU37" s="1054"/>
      <c r="CV37" s="1055"/>
      <c r="CW37" s="1053"/>
      <c r="CX37" s="1054"/>
      <c r="CY37" s="1054"/>
      <c r="CZ37" s="1054"/>
      <c r="DA37" s="1055"/>
      <c r="DB37" s="1053"/>
      <c r="DC37" s="1054"/>
      <c r="DD37" s="1054"/>
      <c r="DE37" s="1054"/>
      <c r="DF37" s="1055"/>
      <c r="DG37" s="1053"/>
      <c r="DH37" s="1054"/>
      <c r="DI37" s="1054"/>
      <c r="DJ37" s="1054"/>
      <c r="DK37" s="1055"/>
      <c r="DL37" s="1053"/>
      <c r="DM37" s="1054"/>
      <c r="DN37" s="1054"/>
      <c r="DO37" s="1054"/>
      <c r="DP37" s="1055"/>
      <c r="DQ37" s="1053"/>
      <c r="DR37" s="1054"/>
      <c r="DS37" s="1054"/>
      <c r="DT37" s="1054"/>
      <c r="DU37" s="1055"/>
      <c r="DV37" s="1056"/>
      <c r="DW37" s="1057"/>
      <c r="DX37" s="1057"/>
      <c r="DY37" s="1057"/>
      <c r="DZ37" s="1058"/>
      <c r="EA37" s="226"/>
    </row>
    <row r="38" spans="1:131" ht="26.25" customHeight="1" x14ac:dyDescent="0.2">
      <c r="A38" s="238">
        <v>11</v>
      </c>
      <c r="B38" s="1094"/>
      <c r="C38" s="1095"/>
      <c r="D38" s="1095"/>
      <c r="E38" s="1095"/>
      <c r="F38" s="1095"/>
      <c r="G38" s="1095"/>
      <c r="H38" s="1095"/>
      <c r="I38" s="1095"/>
      <c r="J38" s="1095"/>
      <c r="K38" s="1095"/>
      <c r="L38" s="1095"/>
      <c r="M38" s="1095"/>
      <c r="N38" s="1095"/>
      <c r="O38" s="1095"/>
      <c r="P38" s="1096"/>
      <c r="Q38" s="1102"/>
      <c r="R38" s="1103"/>
      <c r="S38" s="1103"/>
      <c r="T38" s="1103"/>
      <c r="U38" s="1103"/>
      <c r="V38" s="1103"/>
      <c r="W38" s="1103"/>
      <c r="X38" s="1103"/>
      <c r="Y38" s="1103"/>
      <c r="Z38" s="1103"/>
      <c r="AA38" s="1103"/>
      <c r="AB38" s="1103"/>
      <c r="AC38" s="1103"/>
      <c r="AD38" s="1103"/>
      <c r="AE38" s="1104"/>
      <c r="AF38" s="1099"/>
      <c r="AG38" s="1100"/>
      <c r="AH38" s="1100"/>
      <c r="AI38" s="1100"/>
      <c r="AJ38" s="1101"/>
      <c r="AK38" s="1044"/>
      <c r="AL38" s="1035"/>
      <c r="AM38" s="1035"/>
      <c r="AN38" s="1035"/>
      <c r="AO38" s="1035"/>
      <c r="AP38" s="1035"/>
      <c r="AQ38" s="1035"/>
      <c r="AR38" s="1035"/>
      <c r="AS38" s="1035"/>
      <c r="AT38" s="1035"/>
      <c r="AU38" s="1035"/>
      <c r="AV38" s="1035"/>
      <c r="AW38" s="1035"/>
      <c r="AX38" s="1035"/>
      <c r="AY38" s="1035"/>
      <c r="AZ38" s="1105"/>
      <c r="BA38" s="1105"/>
      <c r="BB38" s="1105"/>
      <c r="BC38" s="1105"/>
      <c r="BD38" s="1105"/>
      <c r="BE38" s="1036"/>
      <c r="BF38" s="1036"/>
      <c r="BG38" s="1036"/>
      <c r="BH38" s="1036"/>
      <c r="BI38" s="1037"/>
      <c r="BJ38" s="228"/>
      <c r="BK38" s="228"/>
      <c r="BL38" s="228"/>
      <c r="BM38" s="228"/>
      <c r="BN38" s="228"/>
      <c r="BO38" s="237"/>
      <c r="BP38" s="237"/>
      <c r="BQ38" s="234">
        <v>32</v>
      </c>
      <c r="BR38" s="235"/>
      <c r="BS38" s="1056"/>
      <c r="BT38" s="1057"/>
      <c r="BU38" s="1057"/>
      <c r="BV38" s="1057"/>
      <c r="BW38" s="1057"/>
      <c r="BX38" s="1057"/>
      <c r="BY38" s="1057"/>
      <c r="BZ38" s="1057"/>
      <c r="CA38" s="1057"/>
      <c r="CB38" s="1057"/>
      <c r="CC38" s="1057"/>
      <c r="CD38" s="1057"/>
      <c r="CE38" s="1057"/>
      <c r="CF38" s="1057"/>
      <c r="CG38" s="1078"/>
      <c r="CH38" s="1053"/>
      <c r="CI38" s="1054"/>
      <c r="CJ38" s="1054"/>
      <c r="CK38" s="1054"/>
      <c r="CL38" s="1055"/>
      <c r="CM38" s="1053"/>
      <c r="CN38" s="1054"/>
      <c r="CO38" s="1054"/>
      <c r="CP38" s="1054"/>
      <c r="CQ38" s="1055"/>
      <c r="CR38" s="1053"/>
      <c r="CS38" s="1054"/>
      <c r="CT38" s="1054"/>
      <c r="CU38" s="1054"/>
      <c r="CV38" s="1055"/>
      <c r="CW38" s="1053"/>
      <c r="CX38" s="1054"/>
      <c r="CY38" s="1054"/>
      <c r="CZ38" s="1054"/>
      <c r="DA38" s="1055"/>
      <c r="DB38" s="1053"/>
      <c r="DC38" s="1054"/>
      <c r="DD38" s="1054"/>
      <c r="DE38" s="1054"/>
      <c r="DF38" s="1055"/>
      <c r="DG38" s="1053"/>
      <c r="DH38" s="1054"/>
      <c r="DI38" s="1054"/>
      <c r="DJ38" s="1054"/>
      <c r="DK38" s="1055"/>
      <c r="DL38" s="1053"/>
      <c r="DM38" s="1054"/>
      <c r="DN38" s="1054"/>
      <c r="DO38" s="1054"/>
      <c r="DP38" s="1055"/>
      <c r="DQ38" s="1053"/>
      <c r="DR38" s="1054"/>
      <c r="DS38" s="1054"/>
      <c r="DT38" s="1054"/>
      <c r="DU38" s="1055"/>
      <c r="DV38" s="1056"/>
      <c r="DW38" s="1057"/>
      <c r="DX38" s="1057"/>
      <c r="DY38" s="1057"/>
      <c r="DZ38" s="1058"/>
      <c r="EA38" s="226"/>
    </row>
    <row r="39" spans="1:131" ht="26.25" customHeight="1" x14ac:dyDescent="0.2">
      <c r="A39" s="238">
        <v>12</v>
      </c>
      <c r="B39" s="1094"/>
      <c r="C39" s="1095"/>
      <c r="D39" s="1095"/>
      <c r="E39" s="1095"/>
      <c r="F39" s="1095"/>
      <c r="G39" s="1095"/>
      <c r="H39" s="1095"/>
      <c r="I39" s="1095"/>
      <c r="J39" s="1095"/>
      <c r="K39" s="1095"/>
      <c r="L39" s="1095"/>
      <c r="M39" s="1095"/>
      <c r="N39" s="1095"/>
      <c r="O39" s="1095"/>
      <c r="P39" s="1096"/>
      <c r="Q39" s="1102"/>
      <c r="R39" s="1103"/>
      <c r="S39" s="1103"/>
      <c r="T39" s="1103"/>
      <c r="U39" s="1103"/>
      <c r="V39" s="1103"/>
      <c r="W39" s="1103"/>
      <c r="X39" s="1103"/>
      <c r="Y39" s="1103"/>
      <c r="Z39" s="1103"/>
      <c r="AA39" s="1103"/>
      <c r="AB39" s="1103"/>
      <c r="AC39" s="1103"/>
      <c r="AD39" s="1103"/>
      <c r="AE39" s="1104"/>
      <c r="AF39" s="1099"/>
      <c r="AG39" s="1100"/>
      <c r="AH39" s="1100"/>
      <c r="AI39" s="1100"/>
      <c r="AJ39" s="1101"/>
      <c r="AK39" s="1044"/>
      <c r="AL39" s="1035"/>
      <c r="AM39" s="1035"/>
      <c r="AN39" s="1035"/>
      <c r="AO39" s="1035"/>
      <c r="AP39" s="1035"/>
      <c r="AQ39" s="1035"/>
      <c r="AR39" s="1035"/>
      <c r="AS39" s="1035"/>
      <c r="AT39" s="1035"/>
      <c r="AU39" s="1035"/>
      <c r="AV39" s="1035"/>
      <c r="AW39" s="1035"/>
      <c r="AX39" s="1035"/>
      <c r="AY39" s="1035"/>
      <c r="AZ39" s="1105"/>
      <c r="BA39" s="1105"/>
      <c r="BB39" s="1105"/>
      <c r="BC39" s="1105"/>
      <c r="BD39" s="1105"/>
      <c r="BE39" s="1036"/>
      <c r="BF39" s="1036"/>
      <c r="BG39" s="1036"/>
      <c r="BH39" s="1036"/>
      <c r="BI39" s="1037"/>
      <c r="BJ39" s="228"/>
      <c r="BK39" s="228"/>
      <c r="BL39" s="228"/>
      <c r="BM39" s="228"/>
      <c r="BN39" s="228"/>
      <c r="BO39" s="237"/>
      <c r="BP39" s="237"/>
      <c r="BQ39" s="234">
        <v>33</v>
      </c>
      <c r="BR39" s="235"/>
      <c r="BS39" s="1056"/>
      <c r="BT39" s="1057"/>
      <c r="BU39" s="1057"/>
      <c r="BV39" s="1057"/>
      <c r="BW39" s="1057"/>
      <c r="BX39" s="1057"/>
      <c r="BY39" s="1057"/>
      <c r="BZ39" s="1057"/>
      <c r="CA39" s="1057"/>
      <c r="CB39" s="1057"/>
      <c r="CC39" s="1057"/>
      <c r="CD39" s="1057"/>
      <c r="CE39" s="1057"/>
      <c r="CF39" s="1057"/>
      <c r="CG39" s="1078"/>
      <c r="CH39" s="1053"/>
      <c r="CI39" s="1054"/>
      <c r="CJ39" s="1054"/>
      <c r="CK39" s="1054"/>
      <c r="CL39" s="1055"/>
      <c r="CM39" s="1053"/>
      <c r="CN39" s="1054"/>
      <c r="CO39" s="1054"/>
      <c r="CP39" s="1054"/>
      <c r="CQ39" s="1055"/>
      <c r="CR39" s="1053"/>
      <c r="CS39" s="1054"/>
      <c r="CT39" s="1054"/>
      <c r="CU39" s="1054"/>
      <c r="CV39" s="1055"/>
      <c r="CW39" s="1053"/>
      <c r="CX39" s="1054"/>
      <c r="CY39" s="1054"/>
      <c r="CZ39" s="1054"/>
      <c r="DA39" s="1055"/>
      <c r="DB39" s="1053"/>
      <c r="DC39" s="1054"/>
      <c r="DD39" s="1054"/>
      <c r="DE39" s="1054"/>
      <c r="DF39" s="1055"/>
      <c r="DG39" s="1053"/>
      <c r="DH39" s="1054"/>
      <c r="DI39" s="1054"/>
      <c r="DJ39" s="1054"/>
      <c r="DK39" s="1055"/>
      <c r="DL39" s="1053"/>
      <c r="DM39" s="1054"/>
      <c r="DN39" s="1054"/>
      <c r="DO39" s="1054"/>
      <c r="DP39" s="1055"/>
      <c r="DQ39" s="1053"/>
      <c r="DR39" s="1054"/>
      <c r="DS39" s="1054"/>
      <c r="DT39" s="1054"/>
      <c r="DU39" s="1055"/>
      <c r="DV39" s="1056"/>
      <c r="DW39" s="1057"/>
      <c r="DX39" s="1057"/>
      <c r="DY39" s="1057"/>
      <c r="DZ39" s="1058"/>
      <c r="EA39" s="226"/>
    </row>
    <row r="40" spans="1:131" ht="26.25" customHeight="1" x14ac:dyDescent="0.2">
      <c r="A40" s="234">
        <v>13</v>
      </c>
      <c r="B40" s="1094"/>
      <c r="C40" s="1095"/>
      <c r="D40" s="1095"/>
      <c r="E40" s="1095"/>
      <c r="F40" s="1095"/>
      <c r="G40" s="1095"/>
      <c r="H40" s="1095"/>
      <c r="I40" s="1095"/>
      <c r="J40" s="1095"/>
      <c r="K40" s="1095"/>
      <c r="L40" s="1095"/>
      <c r="M40" s="1095"/>
      <c r="N40" s="1095"/>
      <c r="O40" s="1095"/>
      <c r="P40" s="1096"/>
      <c r="Q40" s="1102"/>
      <c r="R40" s="1103"/>
      <c r="S40" s="1103"/>
      <c r="T40" s="1103"/>
      <c r="U40" s="1103"/>
      <c r="V40" s="1103"/>
      <c r="W40" s="1103"/>
      <c r="X40" s="1103"/>
      <c r="Y40" s="1103"/>
      <c r="Z40" s="1103"/>
      <c r="AA40" s="1103"/>
      <c r="AB40" s="1103"/>
      <c r="AC40" s="1103"/>
      <c r="AD40" s="1103"/>
      <c r="AE40" s="1104"/>
      <c r="AF40" s="1099"/>
      <c r="AG40" s="1100"/>
      <c r="AH40" s="1100"/>
      <c r="AI40" s="1100"/>
      <c r="AJ40" s="1101"/>
      <c r="AK40" s="1044"/>
      <c r="AL40" s="1035"/>
      <c r="AM40" s="1035"/>
      <c r="AN40" s="1035"/>
      <c r="AO40" s="1035"/>
      <c r="AP40" s="1035"/>
      <c r="AQ40" s="1035"/>
      <c r="AR40" s="1035"/>
      <c r="AS40" s="1035"/>
      <c r="AT40" s="1035"/>
      <c r="AU40" s="1035"/>
      <c r="AV40" s="1035"/>
      <c r="AW40" s="1035"/>
      <c r="AX40" s="1035"/>
      <c r="AY40" s="1035"/>
      <c r="AZ40" s="1105"/>
      <c r="BA40" s="1105"/>
      <c r="BB40" s="1105"/>
      <c r="BC40" s="1105"/>
      <c r="BD40" s="1105"/>
      <c r="BE40" s="1036"/>
      <c r="BF40" s="1036"/>
      <c r="BG40" s="1036"/>
      <c r="BH40" s="1036"/>
      <c r="BI40" s="1037"/>
      <c r="BJ40" s="228"/>
      <c r="BK40" s="228"/>
      <c r="BL40" s="228"/>
      <c r="BM40" s="228"/>
      <c r="BN40" s="228"/>
      <c r="BO40" s="237"/>
      <c r="BP40" s="237"/>
      <c r="BQ40" s="234">
        <v>34</v>
      </c>
      <c r="BR40" s="235"/>
      <c r="BS40" s="1056"/>
      <c r="BT40" s="1057"/>
      <c r="BU40" s="1057"/>
      <c r="BV40" s="1057"/>
      <c r="BW40" s="1057"/>
      <c r="BX40" s="1057"/>
      <c r="BY40" s="1057"/>
      <c r="BZ40" s="1057"/>
      <c r="CA40" s="1057"/>
      <c r="CB40" s="1057"/>
      <c r="CC40" s="1057"/>
      <c r="CD40" s="1057"/>
      <c r="CE40" s="1057"/>
      <c r="CF40" s="1057"/>
      <c r="CG40" s="1078"/>
      <c r="CH40" s="1053"/>
      <c r="CI40" s="1054"/>
      <c r="CJ40" s="1054"/>
      <c r="CK40" s="1054"/>
      <c r="CL40" s="1055"/>
      <c r="CM40" s="1053"/>
      <c r="CN40" s="1054"/>
      <c r="CO40" s="1054"/>
      <c r="CP40" s="1054"/>
      <c r="CQ40" s="1055"/>
      <c r="CR40" s="1053"/>
      <c r="CS40" s="1054"/>
      <c r="CT40" s="1054"/>
      <c r="CU40" s="1054"/>
      <c r="CV40" s="1055"/>
      <c r="CW40" s="1053"/>
      <c r="CX40" s="1054"/>
      <c r="CY40" s="1054"/>
      <c r="CZ40" s="1054"/>
      <c r="DA40" s="1055"/>
      <c r="DB40" s="1053"/>
      <c r="DC40" s="1054"/>
      <c r="DD40" s="1054"/>
      <c r="DE40" s="1054"/>
      <c r="DF40" s="1055"/>
      <c r="DG40" s="1053"/>
      <c r="DH40" s="1054"/>
      <c r="DI40" s="1054"/>
      <c r="DJ40" s="1054"/>
      <c r="DK40" s="1055"/>
      <c r="DL40" s="1053"/>
      <c r="DM40" s="1054"/>
      <c r="DN40" s="1054"/>
      <c r="DO40" s="1054"/>
      <c r="DP40" s="1055"/>
      <c r="DQ40" s="1053"/>
      <c r="DR40" s="1054"/>
      <c r="DS40" s="1054"/>
      <c r="DT40" s="1054"/>
      <c r="DU40" s="1055"/>
      <c r="DV40" s="1056"/>
      <c r="DW40" s="1057"/>
      <c r="DX40" s="1057"/>
      <c r="DY40" s="1057"/>
      <c r="DZ40" s="1058"/>
      <c r="EA40" s="226"/>
    </row>
    <row r="41" spans="1:131" ht="26.25" customHeight="1" x14ac:dyDescent="0.2">
      <c r="A41" s="234">
        <v>14</v>
      </c>
      <c r="B41" s="1094"/>
      <c r="C41" s="1095"/>
      <c r="D41" s="1095"/>
      <c r="E41" s="1095"/>
      <c r="F41" s="1095"/>
      <c r="G41" s="1095"/>
      <c r="H41" s="1095"/>
      <c r="I41" s="1095"/>
      <c r="J41" s="1095"/>
      <c r="K41" s="1095"/>
      <c r="L41" s="1095"/>
      <c r="M41" s="1095"/>
      <c r="N41" s="1095"/>
      <c r="O41" s="1095"/>
      <c r="P41" s="1096"/>
      <c r="Q41" s="1102"/>
      <c r="R41" s="1103"/>
      <c r="S41" s="1103"/>
      <c r="T41" s="1103"/>
      <c r="U41" s="1103"/>
      <c r="V41" s="1103"/>
      <c r="W41" s="1103"/>
      <c r="X41" s="1103"/>
      <c r="Y41" s="1103"/>
      <c r="Z41" s="1103"/>
      <c r="AA41" s="1103"/>
      <c r="AB41" s="1103"/>
      <c r="AC41" s="1103"/>
      <c r="AD41" s="1103"/>
      <c r="AE41" s="1104"/>
      <c r="AF41" s="1099"/>
      <c r="AG41" s="1100"/>
      <c r="AH41" s="1100"/>
      <c r="AI41" s="1100"/>
      <c r="AJ41" s="1101"/>
      <c r="AK41" s="1044"/>
      <c r="AL41" s="1035"/>
      <c r="AM41" s="1035"/>
      <c r="AN41" s="1035"/>
      <c r="AO41" s="1035"/>
      <c r="AP41" s="1035"/>
      <c r="AQ41" s="1035"/>
      <c r="AR41" s="1035"/>
      <c r="AS41" s="1035"/>
      <c r="AT41" s="1035"/>
      <c r="AU41" s="1035"/>
      <c r="AV41" s="1035"/>
      <c r="AW41" s="1035"/>
      <c r="AX41" s="1035"/>
      <c r="AY41" s="1035"/>
      <c r="AZ41" s="1105"/>
      <c r="BA41" s="1105"/>
      <c r="BB41" s="1105"/>
      <c r="BC41" s="1105"/>
      <c r="BD41" s="1105"/>
      <c r="BE41" s="1036"/>
      <c r="BF41" s="1036"/>
      <c r="BG41" s="1036"/>
      <c r="BH41" s="1036"/>
      <c r="BI41" s="1037"/>
      <c r="BJ41" s="228"/>
      <c r="BK41" s="228"/>
      <c r="BL41" s="228"/>
      <c r="BM41" s="228"/>
      <c r="BN41" s="228"/>
      <c r="BO41" s="237"/>
      <c r="BP41" s="237"/>
      <c r="BQ41" s="234">
        <v>35</v>
      </c>
      <c r="BR41" s="235"/>
      <c r="BS41" s="1056"/>
      <c r="BT41" s="1057"/>
      <c r="BU41" s="1057"/>
      <c r="BV41" s="1057"/>
      <c r="BW41" s="1057"/>
      <c r="BX41" s="1057"/>
      <c r="BY41" s="1057"/>
      <c r="BZ41" s="1057"/>
      <c r="CA41" s="1057"/>
      <c r="CB41" s="1057"/>
      <c r="CC41" s="1057"/>
      <c r="CD41" s="1057"/>
      <c r="CE41" s="1057"/>
      <c r="CF41" s="1057"/>
      <c r="CG41" s="1078"/>
      <c r="CH41" s="1053"/>
      <c r="CI41" s="1054"/>
      <c r="CJ41" s="1054"/>
      <c r="CK41" s="1054"/>
      <c r="CL41" s="1055"/>
      <c r="CM41" s="1053"/>
      <c r="CN41" s="1054"/>
      <c r="CO41" s="1054"/>
      <c r="CP41" s="1054"/>
      <c r="CQ41" s="1055"/>
      <c r="CR41" s="1053"/>
      <c r="CS41" s="1054"/>
      <c r="CT41" s="1054"/>
      <c r="CU41" s="1054"/>
      <c r="CV41" s="1055"/>
      <c r="CW41" s="1053"/>
      <c r="CX41" s="1054"/>
      <c r="CY41" s="1054"/>
      <c r="CZ41" s="1054"/>
      <c r="DA41" s="1055"/>
      <c r="DB41" s="1053"/>
      <c r="DC41" s="1054"/>
      <c r="DD41" s="1054"/>
      <c r="DE41" s="1054"/>
      <c r="DF41" s="1055"/>
      <c r="DG41" s="1053"/>
      <c r="DH41" s="1054"/>
      <c r="DI41" s="1054"/>
      <c r="DJ41" s="1054"/>
      <c r="DK41" s="1055"/>
      <c r="DL41" s="1053"/>
      <c r="DM41" s="1054"/>
      <c r="DN41" s="1054"/>
      <c r="DO41" s="1054"/>
      <c r="DP41" s="1055"/>
      <c r="DQ41" s="1053"/>
      <c r="DR41" s="1054"/>
      <c r="DS41" s="1054"/>
      <c r="DT41" s="1054"/>
      <c r="DU41" s="1055"/>
      <c r="DV41" s="1056"/>
      <c r="DW41" s="1057"/>
      <c r="DX41" s="1057"/>
      <c r="DY41" s="1057"/>
      <c r="DZ41" s="1058"/>
      <c r="EA41" s="226"/>
    </row>
    <row r="42" spans="1:131" ht="26.25" customHeight="1" x14ac:dyDescent="0.2">
      <c r="A42" s="234">
        <v>15</v>
      </c>
      <c r="B42" s="1094"/>
      <c r="C42" s="1095"/>
      <c r="D42" s="1095"/>
      <c r="E42" s="1095"/>
      <c r="F42" s="1095"/>
      <c r="G42" s="1095"/>
      <c r="H42" s="1095"/>
      <c r="I42" s="1095"/>
      <c r="J42" s="1095"/>
      <c r="K42" s="1095"/>
      <c r="L42" s="1095"/>
      <c r="M42" s="1095"/>
      <c r="N42" s="1095"/>
      <c r="O42" s="1095"/>
      <c r="P42" s="1096"/>
      <c r="Q42" s="1102"/>
      <c r="R42" s="1103"/>
      <c r="S42" s="1103"/>
      <c r="T42" s="1103"/>
      <c r="U42" s="1103"/>
      <c r="V42" s="1103"/>
      <c r="W42" s="1103"/>
      <c r="X42" s="1103"/>
      <c r="Y42" s="1103"/>
      <c r="Z42" s="1103"/>
      <c r="AA42" s="1103"/>
      <c r="AB42" s="1103"/>
      <c r="AC42" s="1103"/>
      <c r="AD42" s="1103"/>
      <c r="AE42" s="1104"/>
      <c r="AF42" s="1099"/>
      <c r="AG42" s="1100"/>
      <c r="AH42" s="1100"/>
      <c r="AI42" s="1100"/>
      <c r="AJ42" s="1101"/>
      <c r="AK42" s="1044"/>
      <c r="AL42" s="1035"/>
      <c r="AM42" s="1035"/>
      <c r="AN42" s="1035"/>
      <c r="AO42" s="1035"/>
      <c r="AP42" s="1035"/>
      <c r="AQ42" s="1035"/>
      <c r="AR42" s="1035"/>
      <c r="AS42" s="1035"/>
      <c r="AT42" s="1035"/>
      <c r="AU42" s="1035"/>
      <c r="AV42" s="1035"/>
      <c r="AW42" s="1035"/>
      <c r="AX42" s="1035"/>
      <c r="AY42" s="1035"/>
      <c r="AZ42" s="1105"/>
      <c r="BA42" s="1105"/>
      <c r="BB42" s="1105"/>
      <c r="BC42" s="1105"/>
      <c r="BD42" s="1105"/>
      <c r="BE42" s="1036"/>
      <c r="BF42" s="1036"/>
      <c r="BG42" s="1036"/>
      <c r="BH42" s="1036"/>
      <c r="BI42" s="1037"/>
      <c r="BJ42" s="228"/>
      <c r="BK42" s="228"/>
      <c r="BL42" s="228"/>
      <c r="BM42" s="228"/>
      <c r="BN42" s="228"/>
      <c r="BO42" s="237"/>
      <c r="BP42" s="237"/>
      <c r="BQ42" s="234">
        <v>36</v>
      </c>
      <c r="BR42" s="235"/>
      <c r="BS42" s="1056"/>
      <c r="BT42" s="1057"/>
      <c r="BU42" s="1057"/>
      <c r="BV42" s="1057"/>
      <c r="BW42" s="1057"/>
      <c r="BX42" s="1057"/>
      <c r="BY42" s="1057"/>
      <c r="BZ42" s="1057"/>
      <c r="CA42" s="1057"/>
      <c r="CB42" s="1057"/>
      <c r="CC42" s="1057"/>
      <c r="CD42" s="1057"/>
      <c r="CE42" s="1057"/>
      <c r="CF42" s="1057"/>
      <c r="CG42" s="1078"/>
      <c r="CH42" s="1053"/>
      <c r="CI42" s="1054"/>
      <c r="CJ42" s="1054"/>
      <c r="CK42" s="1054"/>
      <c r="CL42" s="1055"/>
      <c r="CM42" s="1053"/>
      <c r="CN42" s="1054"/>
      <c r="CO42" s="1054"/>
      <c r="CP42" s="1054"/>
      <c r="CQ42" s="1055"/>
      <c r="CR42" s="1053"/>
      <c r="CS42" s="1054"/>
      <c r="CT42" s="1054"/>
      <c r="CU42" s="1054"/>
      <c r="CV42" s="1055"/>
      <c r="CW42" s="1053"/>
      <c r="CX42" s="1054"/>
      <c r="CY42" s="1054"/>
      <c r="CZ42" s="1054"/>
      <c r="DA42" s="1055"/>
      <c r="DB42" s="1053"/>
      <c r="DC42" s="1054"/>
      <c r="DD42" s="1054"/>
      <c r="DE42" s="1054"/>
      <c r="DF42" s="1055"/>
      <c r="DG42" s="1053"/>
      <c r="DH42" s="1054"/>
      <c r="DI42" s="1054"/>
      <c r="DJ42" s="1054"/>
      <c r="DK42" s="1055"/>
      <c r="DL42" s="1053"/>
      <c r="DM42" s="1054"/>
      <c r="DN42" s="1054"/>
      <c r="DO42" s="1054"/>
      <c r="DP42" s="1055"/>
      <c r="DQ42" s="1053"/>
      <c r="DR42" s="1054"/>
      <c r="DS42" s="1054"/>
      <c r="DT42" s="1054"/>
      <c r="DU42" s="1055"/>
      <c r="DV42" s="1056"/>
      <c r="DW42" s="1057"/>
      <c r="DX42" s="1057"/>
      <c r="DY42" s="1057"/>
      <c r="DZ42" s="1058"/>
      <c r="EA42" s="226"/>
    </row>
    <row r="43" spans="1:131" ht="26.25" customHeight="1" x14ac:dyDescent="0.2">
      <c r="A43" s="234">
        <v>16</v>
      </c>
      <c r="B43" s="1094"/>
      <c r="C43" s="1095"/>
      <c r="D43" s="1095"/>
      <c r="E43" s="1095"/>
      <c r="F43" s="1095"/>
      <c r="G43" s="1095"/>
      <c r="H43" s="1095"/>
      <c r="I43" s="1095"/>
      <c r="J43" s="1095"/>
      <c r="K43" s="1095"/>
      <c r="L43" s="1095"/>
      <c r="M43" s="1095"/>
      <c r="N43" s="1095"/>
      <c r="O43" s="1095"/>
      <c r="P43" s="1096"/>
      <c r="Q43" s="1102"/>
      <c r="R43" s="1103"/>
      <c r="S43" s="1103"/>
      <c r="T43" s="1103"/>
      <c r="U43" s="1103"/>
      <c r="V43" s="1103"/>
      <c r="W43" s="1103"/>
      <c r="X43" s="1103"/>
      <c r="Y43" s="1103"/>
      <c r="Z43" s="1103"/>
      <c r="AA43" s="1103"/>
      <c r="AB43" s="1103"/>
      <c r="AC43" s="1103"/>
      <c r="AD43" s="1103"/>
      <c r="AE43" s="1104"/>
      <c r="AF43" s="1099"/>
      <c r="AG43" s="1100"/>
      <c r="AH43" s="1100"/>
      <c r="AI43" s="1100"/>
      <c r="AJ43" s="1101"/>
      <c r="AK43" s="1044"/>
      <c r="AL43" s="1035"/>
      <c r="AM43" s="1035"/>
      <c r="AN43" s="1035"/>
      <c r="AO43" s="1035"/>
      <c r="AP43" s="1035"/>
      <c r="AQ43" s="1035"/>
      <c r="AR43" s="1035"/>
      <c r="AS43" s="1035"/>
      <c r="AT43" s="1035"/>
      <c r="AU43" s="1035"/>
      <c r="AV43" s="1035"/>
      <c r="AW43" s="1035"/>
      <c r="AX43" s="1035"/>
      <c r="AY43" s="1035"/>
      <c r="AZ43" s="1105"/>
      <c r="BA43" s="1105"/>
      <c r="BB43" s="1105"/>
      <c r="BC43" s="1105"/>
      <c r="BD43" s="1105"/>
      <c r="BE43" s="1036"/>
      <c r="BF43" s="1036"/>
      <c r="BG43" s="1036"/>
      <c r="BH43" s="1036"/>
      <c r="BI43" s="1037"/>
      <c r="BJ43" s="228"/>
      <c r="BK43" s="228"/>
      <c r="BL43" s="228"/>
      <c r="BM43" s="228"/>
      <c r="BN43" s="228"/>
      <c r="BO43" s="237"/>
      <c r="BP43" s="237"/>
      <c r="BQ43" s="234">
        <v>37</v>
      </c>
      <c r="BR43" s="235"/>
      <c r="BS43" s="1056"/>
      <c r="BT43" s="1057"/>
      <c r="BU43" s="1057"/>
      <c r="BV43" s="1057"/>
      <c r="BW43" s="1057"/>
      <c r="BX43" s="1057"/>
      <c r="BY43" s="1057"/>
      <c r="BZ43" s="1057"/>
      <c r="CA43" s="1057"/>
      <c r="CB43" s="1057"/>
      <c r="CC43" s="1057"/>
      <c r="CD43" s="1057"/>
      <c r="CE43" s="1057"/>
      <c r="CF43" s="1057"/>
      <c r="CG43" s="1078"/>
      <c r="CH43" s="1053"/>
      <c r="CI43" s="1054"/>
      <c r="CJ43" s="1054"/>
      <c r="CK43" s="1054"/>
      <c r="CL43" s="1055"/>
      <c r="CM43" s="1053"/>
      <c r="CN43" s="1054"/>
      <c r="CO43" s="1054"/>
      <c r="CP43" s="1054"/>
      <c r="CQ43" s="1055"/>
      <c r="CR43" s="1053"/>
      <c r="CS43" s="1054"/>
      <c r="CT43" s="1054"/>
      <c r="CU43" s="1054"/>
      <c r="CV43" s="1055"/>
      <c r="CW43" s="1053"/>
      <c r="CX43" s="1054"/>
      <c r="CY43" s="1054"/>
      <c r="CZ43" s="1054"/>
      <c r="DA43" s="1055"/>
      <c r="DB43" s="1053"/>
      <c r="DC43" s="1054"/>
      <c r="DD43" s="1054"/>
      <c r="DE43" s="1054"/>
      <c r="DF43" s="1055"/>
      <c r="DG43" s="1053"/>
      <c r="DH43" s="1054"/>
      <c r="DI43" s="1054"/>
      <c r="DJ43" s="1054"/>
      <c r="DK43" s="1055"/>
      <c r="DL43" s="1053"/>
      <c r="DM43" s="1054"/>
      <c r="DN43" s="1054"/>
      <c r="DO43" s="1054"/>
      <c r="DP43" s="1055"/>
      <c r="DQ43" s="1053"/>
      <c r="DR43" s="1054"/>
      <c r="DS43" s="1054"/>
      <c r="DT43" s="1054"/>
      <c r="DU43" s="1055"/>
      <c r="DV43" s="1056"/>
      <c r="DW43" s="1057"/>
      <c r="DX43" s="1057"/>
      <c r="DY43" s="1057"/>
      <c r="DZ43" s="1058"/>
      <c r="EA43" s="226"/>
    </row>
    <row r="44" spans="1:131" ht="26.25" customHeight="1" x14ac:dyDescent="0.2">
      <c r="A44" s="234">
        <v>17</v>
      </c>
      <c r="B44" s="1094"/>
      <c r="C44" s="1095"/>
      <c r="D44" s="1095"/>
      <c r="E44" s="1095"/>
      <c r="F44" s="1095"/>
      <c r="G44" s="1095"/>
      <c r="H44" s="1095"/>
      <c r="I44" s="1095"/>
      <c r="J44" s="1095"/>
      <c r="K44" s="1095"/>
      <c r="L44" s="1095"/>
      <c r="M44" s="1095"/>
      <c r="N44" s="1095"/>
      <c r="O44" s="1095"/>
      <c r="P44" s="1096"/>
      <c r="Q44" s="1102"/>
      <c r="R44" s="1103"/>
      <c r="S44" s="1103"/>
      <c r="T44" s="1103"/>
      <c r="U44" s="1103"/>
      <c r="V44" s="1103"/>
      <c r="W44" s="1103"/>
      <c r="X44" s="1103"/>
      <c r="Y44" s="1103"/>
      <c r="Z44" s="1103"/>
      <c r="AA44" s="1103"/>
      <c r="AB44" s="1103"/>
      <c r="AC44" s="1103"/>
      <c r="AD44" s="1103"/>
      <c r="AE44" s="1104"/>
      <c r="AF44" s="1099"/>
      <c r="AG44" s="1100"/>
      <c r="AH44" s="1100"/>
      <c r="AI44" s="1100"/>
      <c r="AJ44" s="1101"/>
      <c r="AK44" s="1044"/>
      <c r="AL44" s="1035"/>
      <c r="AM44" s="1035"/>
      <c r="AN44" s="1035"/>
      <c r="AO44" s="1035"/>
      <c r="AP44" s="1035"/>
      <c r="AQ44" s="1035"/>
      <c r="AR44" s="1035"/>
      <c r="AS44" s="1035"/>
      <c r="AT44" s="1035"/>
      <c r="AU44" s="1035"/>
      <c r="AV44" s="1035"/>
      <c r="AW44" s="1035"/>
      <c r="AX44" s="1035"/>
      <c r="AY44" s="1035"/>
      <c r="AZ44" s="1105"/>
      <c r="BA44" s="1105"/>
      <c r="BB44" s="1105"/>
      <c r="BC44" s="1105"/>
      <c r="BD44" s="1105"/>
      <c r="BE44" s="1036"/>
      <c r="BF44" s="1036"/>
      <c r="BG44" s="1036"/>
      <c r="BH44" s="1036"/>
      <c r="BI44" s="1037"/>
      <c r="BJ44" s="228"/>
      <c r="BK44" s="228"/>
      <c r="BL44" s="228"/>
      <c r="BM44" s="228"/>
      <c r="BN44" s="228"/>
      <c r="BO44" s="237"/>
      <c r="BP44" s="237"/>
      <c r="BQ44" s="234">
        <v>38</v>
      </c>
      <c r="BR44" s="235"/>
      <c r="BS44" s="1056"/>
      <c r="BT44" s="1057"/>
      <c r="BU44" s="1057"/>
      <c r="BV44" s="1057"/>
      <c r="BW44" s="1057"/>
      <c r="BX44" s="1057"/>
      <c r="BY44" s="1057"/>
      <c r="BZ44" s="1057"/>
      <c r="CA44" s="1057"/>
      <c r="CB44" s="1057"/>
      <c r="CC44" s="1057"/>
      <c r="CD44" s="1057"/>
      <c r="CE44" s="1057"/>
      <c r="CF44" s="1057"/>
      <c r="CG44" s="1078"/>
      <c r="CH44" s="1053"/>
      <c r="CI44" s="1054"/>
      <c r="CJ44" s="1054"/>
      <c r="CK44" s="1054"/>
      <c r="CL44" s="1055"/>
      <c r="CM44" s="1053"/>
      <c r="CN44" s="1054"/>
      <c r="CO44" s="1054"/>
      <c r="CP44" s="1054"/>
      <c r="CQ44" s="1055"/>
      <c r="CR44" s="1053"/>
      <c r="CS44" s="1054"/>
      <c r="CT44" s="1054"/>
      <c r="CU44" s="1054"/>
      <c r="CV44" s="1055"/>
      <c r="CW44" s="1053"/>
      <c r="CX44" s="1054"/>
      <c r="CY44" s="1054"/>
      <c r="CZ44" s="1054"/>
      <c r="DA44" s="1055"/>
      <c r="DB44" s="1053"/>
      <c r="DC44" s="1054"/>
      <c r="DD44" s="1054"/>
      <c r="DE44" s="1054"/>
      <c r="DF44" s="1055"/>
      <c r="DG44" s="1053"/>
      <c r="DH44" s="1054"/>
      <c r="DI44" s="1054"/>
      <c r="DJ44" s="1054"/>
      <c r="DK44" s="1055"/>
      <c r="DL44" s="1053"/>
      <c r="DM44" s="1054"/>
      <c r="DN44" s="1054"/>
      <c r="DO44" s="1054"/>
      <c r="DP44" s="1055"/>
      <c r="DQ44" s="1053"/>
      <c r="DR44" s="1054"/>
      <c r="DS44" s="1054"/>
      <c r="DT44" s="1054"/>
      <c r="DU44" s="1055"/>
      <c r="DV44" s="1056"/>
      <c r="DW44" s="1057"/>
      <c r="DX44" s="1057"/>
      <c r="DY44" s="1057"/>
      <c r="DZ44" s="1058"/>
      <c r="EA44" s="226"/>
    </row>
    <row r="45" spans="1:131" ht="26.25" customHeight="1" x14ac:dyDescent="0.2">
      <c r="A45" s="234">
        <v>18</v>
      </c>
      <c r="B45" s="1094"/>
      <c r="C45" s="1095"/>
      <c r="D45" s="1095"/>
      <c r="E45" s="1095"/>
      <c r="F45" s="1095"/>
      <c r="G45" s="1095"/>
      <c r="H45" s="1095"/>
      <c r="I45" s="1095"/>
      <c r="J45" s="1095"/>
      <c r="K45" s="1095"/>
      <c r="L45" s="1095"/>
      <c r="M45" s="1095"/>
      <c r="N45" s="1095"/>
      <c r="O45" s="1095"/>
      <c r="P45" s="1096"/>
      <c r="Q45" s="1102"/>
      <c r="R45" s="1103"/>
      <c r="S45" s="1103"/>
      <c r="T45" s="1103"/>
      <c r="U45" s="1103"/>
      <c r="V45" s="1103"/>
      <c r="W45" s="1103"/>
      <c r="X45" s="1103"/>
      <c r="Y45" s="1103"/>
      <c r="Z45" s="1103"/>
      <c r="AA45" s="1103"/>
      <c r="AB45" s="1103"/>
      <c r="AC45" s="1103"/>
      <c r="AD45" s="1103"/>
      <c r="AE45" s="1104"/>
      <c r="AF45" s="1099"/>
      <c r="AG45" s="1100"/>
      <c r="AH45" s="1100"/>
      <c r="AI45" s="1100"/>
      <c r="AJ45" s="1101"/>
      <c r="AK45" s="1044"/>
      <c r="AL45" s="1035"/>
      <c r="AM45" s="1035"/>
      <c r="AN45" s="1035"/>
      <c r="AO45" s="1035"/>
      <c r="AP45" s="1035"/>
      <c r="AQ45" s="1035"/>
      <c r="AR45" s="1035"/>
      <c r="AS45" s="1035"/>
      <c r="AT45" s="1035"/>
      <c r="AU45" s="1035"/>
      <c r="AV45" s="1035"/>
      <c r="AW45" s="1035"/>
      <c r="AX45" s="1035"/>
      <c r="AY45" s="1035"/>
      <c r="AZ45" s="1105"/>
      <c r="BA45" s="1105"/>
      <c r="BB45" s="1105"/>
      <c r="BC45" s="1105"/>
      <c r="BD45" s="1105"/>
      <c r="BE45" s="1036"/>
      <c r="BF45" s="1036"/>
      <c r="BG45" s="1036"/>
      <c r="BH45" s="1036"/>
      <c r="BI45" s="1037"/>
      <c r="BJ45" s="228"/>
      <c r="BK45" s="228"/>
      <c r="BL45" s="228"/>
      <c r="BM45" s="228"/>
      <c r="BN45" s="228"/>
      <c r="BO45" s="237"/>
      <c r="BP45" s="237"/>
      <c r="BQ45" s="234">
        <v>39</v>
      </c>
      <c r="BR45" s="235"/>
      <c r="BS45" s="1056"/>
      <c r="BT45" s="1057"/>
      <c r="BU45" s="1057"/>
      <c r="BV45" s="1057"/>
      <c r="BW45" s="1057"/>
      <c r="BX45" s="1057"/>
      <c r="BY45" s="1057"/>
      <c r="BZ45" s="1057"/>
      <c r="CA45" s="1057"/>
      <c r="CB45" s="1057"/>
      <c r="CC45" s="1057"/>
      <c r="CD45" s="1057"/>
      <c r="CE45" s="1057"/>
      <c r="CF45" s="1057"/>
      <c r="CG45" s="1078"/>
      <c r="CH45" s="1053"/>
      <c r="CI45" s="1054"/>
      <c r="CJ45" s="1054"/>
      <c r="CK45" s="1054"/>
      <c r="CL45" s="1055"/>
      <c r="CM45" s="1053"/>
      <c r="CN45" s="1054"/>
      <c r="CO45" s="1054"/>
      <c r="CP45" s="1054"/>
      <c r="CQ45" s="1055"/>
      <c r="CR45" s="1053"/>
      <c r="CS45" s="1054"/>
      <c r="CT45" s="1054"/>
      <c r="CU45" s="1054"/>
      <c r="CV45" s="1055"/>
      <c r="CW45" s="1053"/>
      <c r="CX45" s="1054"/>
      <c r="CY45" s="1054"/>
      <c r="CZ45" s="1054"/>
      <c r="DA45" s="1055"/>
      <c r="DB45" s="1053"/>
      <c r="DC45" s="1054"/>
      <c r="DD45" s="1054"/>
      <c r="DE45" s="1054"/>
      <c r="DF45" s="1055"/>
      <c r="DG45" s="1053"/>
      <c r="DH45" s="1054"/>
      <c r="DI45" s="1054"/>
      <c r="DJ45" s="1054"/>
      <c r="DK45" s="1055"/>
      <c r="DL45" s="1053"/>
      <c r="DM45" s="1054"/>
      <c r="DN45" s="1054"/>
      <c r="DO45" s="1054"/>
      <c r="DP45" s="1055"/>
      <c r="DQ45" s="1053"/>
      <c r="DR45" s="1054"/>
      <c r="DS45" s="1054"/>
      <c r="DT45" s="1054"/>
      <c r="DU45" s="1055"/>
      <c r="DV45" s="1056"/>
      <c r="DW45" s="1057"/>
      <c r="DX45" s="1057"/>
      <c r="DY45" s="1057"/>
      <c r="DZ45" s="1058"/>
      <c r="EA45" s="226"/>
    </row>
    <row r="46" spans="1:131" ht="26.25" customHeight="1" x14ac:dyDescent="0.2">
      <c r="A46" s="234">
        <v>19</v>
      </c>
      <c r="B46" s="1094"/>
      <c r="C46" s="1095"/>
      <c r="D46" s="1095"/>
      <c r="E46" s="1095"/>
      <c r="F46" s="1095"/>
      <c r="G46" s="1095"/>
      <c r="H46" s="1095"/>
      <c r="I46" s="1095"/>
      <c r="J46" s="1095"/>
      <c r="K46" s="1095"/>
      <c r="L46" s="1095"/>
      <c r="M46" s="1095"/>
      <c r="N46" s="1095"/>
      <c r="O46" s="1095"/>
      <c r="P46" s="1096"/>
      <c r="Q46" s="1102"/>
      <c r="R46" s="1103"/>
      <c r="S46" s="1103"/>
      <c r="T46" s="1103"/>
      <c r="U46" s="1103"/>
      <c r="V46" s="1103"/>
      <c r="W46" s="1103"/>
      <c r="X46" s="1103"/>
      <c r="Y46" s="1103"/>
      <c r="Z46" s="1103"/>
      <c r="AA46" s="1103"/>
      <c r="AB46" s="1103"/>
      <c r="AC46" s="1103"/>
      <c r="AD46" s="1103"/>
      <c r="AE46" s="1104"/>
      <c r="AF46" s="1099"/>
      <c r="AG46" s="1100"/>
      <c r="AH46" s="1100"/>
      <c r="AI46" s="1100"/>
      <c r="AJ46" s="1101"/>
      <c r="AK46" s="1044"/>
      <c r="AL46" s="1035"/>
      <c r="AM46" s="1035"/>
      <c r="AN46" s="1035"/>
      <c r="AO46" s="1035"/>
      <c r="AP46" s="1035"/>
      <c r="AQ46" s="1035"/>
      <c r="AR46" s="1035"/>
      <c r="AS46" s="1035"/>
      <c r="AT46" s="1035"/>
      <c r="AU46" s="1035"/>
      <c r="AV46" s="1035"/>
      <c r="AW46" s="1035"/>
      <c r="AX46" s="1035"/>
      <c r="AY46" s="1035"/>
      <c r="AZ46" s="1105"/>
      <c r="BA46" s="1105"/>
      <c r="BB46" s="1105"/>
      <c r="BC46" s="1105"/>
      <c r="BD46" s="1105"/>
      <c r="BE46" s="1036"/>
      <c r="BF46" s="1036"/>
      <c r="BG46" s="1036"/>
      <c r="BH46" s="1036"/>
      <c r="BI46" s="1037"/>
      <c r="BJ46" s="228"/>
      <c r="BK46" s="228"/>
      <c r="BL46" s="228"/>
      <c r="BM46" s="228"/>
      <c r="BN46" s="228"/>
      <c r="BO46" s="237"/>
      <c r="BP46" s="237"/>
      <c r="BQ46" s="234">
        <v>40</v>
      </c>
      <c r="BR46" s="235"/>
      <c r="BS46" s="1056"/>
      <c r="BT46" s="1057"/>
      <c r="BU46" s="1057"/>
      <c r="BV46" s="1057"/>
      <c r="BW46" s="1057"/>
      <c r="BX46" s="1057"/>
      <c r="BY46" s="1057"/>
      <c r="BZ46" s="1057"/>
      <c r="CA46" s="1057"/>
      <c r="CB46" s="1057"/>
      <c r="CC46" s="1057"/>
      <c r="CD46" s="1057"/>
      <c r="CE46" s="1057"/>
      <c r="CF46" s="1057"/>
      <c r="CG46" s="1078"/>
      <c r="CH46" s="1053"/>
      <c r="CI46" s="1054"/>
      <c r="CJ46" s="1054"/>
      <c r="CK46" s="1054"/>
      <c r="CL46" s="1055"/>
      <c r="CM46" s="1053"/>
      <c r="CN46" s="1054"/>
      <c r="CO46" s="1054"/>
      <c r="CP46" s="1054"/>
      <c r="CQ46" s="1055"/>
      <c r="CR46" s="1053"/>
      <c r="CS46" s="1054"/>
      <c r="CT46" s="1054"/>
      <c r="CU46" s="1054"/>
      <c r="CV46" s="1055"/>
      <c r="CW46" s="1053"/>
      <c r="CX46" s="1054"/>
      <c r="CY46" s="1054"/>
      <c r="CZ46" s="1054"/>
      <c r="DA46" s="1055"/>
      <c r="DB46" s="1053"/>
      <c r="DC46" s="1054"/>
      <c r="DD46" s="1054"/>
      <c r="DE46" s="1054"/>
      <c r="DF46" s="1055"/>
      <c r="DG46" s="1053"/>
      <c r="DH46" s="1054"/>
      <c r="DI46" s="1054"/>
      <c r="DJ46" s="1054"/>
      <c r="DK46" s="1055"/>
      <c r="DL46" s="1053"/>
      <c r="DM46" s="1054"/>
      <c r="DN46" s="1054"/>
      <c r="DO46" s="1054"/>
      <c r="DP46" s="1055"/>
      <c r="DQ46" s="1053"/>
      <c r="DR46" s="1054"/>
      <c r="DS46" s="1054"/>
      <c r="DT46" s="1054"/>
      <c r="DU46" s="1055"/>
      <c r="DV46" s="1056"/>
      <c r="DW46" s="1057"/>
      <c r="DX46" s="1057"/>
      <c r="DY46" s="1057"/>
      <c r="DZ46" s="1058"/>
      <c r="EA46" s="226"/>
    </row>
    <row r="47" spans="1:131" ht="26.25" customHeight="1" x14ac:dyDescent="0.2">
      <c r="A47" s="234">
        <v>20</v>
      </c>
      <c r="B47" s="1094"/>
      <c r="C47" s="1095"/>
      <c r="D47" s="1095"/>
      <c r="E47" s="1095"/>
      <c r="F47" s="1095"/>
      <c r="G47" s="1095"/>
      <c r="H47" s="1095"/>
      <c r="I47" s="1095"/>
      <c r="J47" s="1095"/>
      <c r="K47" s="1095"/>
      <c r="L47" s="1095"/>
      <c r="M47" s="1095"/>
      <c r="N47" s="1095"/>
      <c r="O47" s="1095"/>
      <c r="P47" s="1096"/>
      <c r="Q47" s="1102"/>
      <c r="R47" s="1103"/>
      <c r="S47" s="1103"/>
      <c r="T47" s="1103"/>
      <c r="U47" s="1103"/>
      <c r="V47" s="1103"/>
      <c r="W47" s="1103"/>
      <c r="X47" s="1103"/>
      <c r="Y47" s="1103"/>
      <c r="Z47" s="1103"/>
      <c r="AA47" s="1103"/>
      <c r="AB47" s="1103"/>
      <c r="AC47" s="1103"/>
      <c r="AD47" s="1103"/>
      <c r="AE47" s="1104"/>
      <c r="AF47" s="1099"/>
      <c r="AG47" s="1100"/>
      <c r="AH47" s="1100"/>
      <c r="AI47" s="1100"/>
      <c r="AJ47" s="1101"/>
      <c r="AK47" s="1044"/>
      <c r="AL47" s="1035"/>
      <c r="AM47" s="1035"/>
      <c r="AN47" s="1035"/>
      <c r="AO47" s="1035"/>
      <c r="AP47" s="1035"/>
      <c r="AQ47" s="1035"/>
      <c r="AR47" s="1035"/>
      <c r="AS47" s="1035"/>
      <c r="AT47" s="1035"/>
      <c r="AU47" s="1035"/>
      <c r="AV47" s="1035"/>
      <c r="AW47" s="1035"/>
      <c r="AX47" s="1035"/>
      <c r="AY47" s="1035"/>
      <c r="AZ47" s="1105"/>
      <c r="BA47" s="1105"/>
      <c r="BB47" s="1105"/>
      <c r="BC47" s="1105"/>
      <c r="BD47" s="1105"/>
      <c r="BE47" s="1036"/>
      <c r="BF47" s="1036"/>
      <c r="BG47" s="1036"/>
      <c r="BH47" s="1036"/>
      <c r="BI47" s="1037"/>
      <c r="BJ47" s="228"/>
      <c r="BK47" s="228"/>
      <c r="BL47" s="228"/>
      <c r="BM47" s="228"/>
      <c r="BN47" s="228"/>
      <c r="BO47" s="237"/>
      <c r="BP47" s="237"/>
      <c r="BQ47" s="234">
        <v>41</v>
      </c>
      <c r="BR47" s="235"/>
      <c r="BS47" s="1056"/>
      <c r="BT47" s="1057"/>
      <c r="BU47" s="1057"/>
      <c r="BV47" s="1057"/>
      <c r="BW47" s="1057"/>
      <c r="BX47" s="1057"/>
      <c r="BY47" s="1057"/>
      <c r="BZ47" s="1057"/>
      <c r="CA47" s="1057"/>
      <c r="CB47" s="1057"/>
      <c r="CC47" s="1057"/>
      <c r="CD47" s="1057"/>
      <c r="CE47" s="1057"/>
      <c r="CF47" s="1057"/>
      <c r="CG47" s="1078"/>
      <c r="CH47" s="1053"/>
      <c r="CI47" s="1054"/>
      <c r="CJ47" s="1054"/>
      <c r="CK47" s="1054"/>
      <c r="CL47" s="1055"/>
      <c r="CM47" s="1053"/>
      <c r="CN47" s="1054"/>
      <c r="CO47" s="1054"/>
      <c r="CP47" s="1054"/>
      <c r="CQ47" s="1055"/>
      <c r="CR47" s="1053"/>
      <c r="CS47" s="1054"/>
      <c r="CT47" s="1054"/>
      <c r="CU47" s="1054"/>
      <c r="CV47" s="1055"/>
      <c r="CW47" s="1053"/>
      <c r="CX47" s="1054"/>
      <c r="CY47" s="1054"/>
      <c r="CZ47" s="1054"/>
      <c r="DA47" s="1055"/>
      <c r="DB47" s="1053"/>
      <c r="DC47" s="1054"/>
      <c r="DD47" s="1054"/>
      <c r="DE47" s="1054"/>
      <c r="DF47" s="1055"/>
      <c r="DG47" s="1053"/>
      <c r="DH47" s="1054"/>
      <c r="DI47" s="1054"/>
      <c r="DJ47" s="1054"/>
      <c r="DK47" s="1055"/>
      <c r="DL47" s="1053"/>
      <c r="DM47" s="1054"/>
      <c r="DN47" s="1054"/>
      <c r="DO47" s="1054"/>
      <c r="DP47" s="1055"/>
      <c r="DQ47" s="1053"/>
      <c r="DR47" s="1054"/>
      <c r="DS47" s="1054"/>
      <c r="DT47" s="1054"/>
      <c r="DU47" s="1055"/>
      <c r="DV47" s="1056"/>
      <c r="DW47" s="1057"/>
      <c r="DX47" s="1057"/>
      <c r="DY47" s="1057"/>
      <c r="DZ47" s="1058"/>
      <c r="EA47" s="226"/>
    </row>
    <row r="48" spans="1:131" ht="26.25" customHeight="1" x14ac:dyDescent="0.2">
      <c r="A48" s="234">
        <v>21</v>
      </c>
      <c r="B48" s="1094"/>
      <c r="C48" s="1095"/>
      <c r="D48" s="1095"/>
      <c r="E48" s="1095"/>
      <c r="F48" s="1095"/>
      <c r="G48" s="1095"/>
      <c r="H48" s="1095"/>
      <c r="I48" s="1095"/>
      <c r="J48" s="1095"/>
      <c r="K48" s="1095"/>
      <c r="L48" s="1095"/>
      <c r="M48" s="1095"/>
      <c r="N48" s="1095"/>
      <c r="O48" s="1095"/>
      <c r="P48" s="1096"/>
      <c r="Q48" s="1102"/>
      <c r="R48" s="1103"/>
      <c r="S48" s="1103"/>
      <c r="T48" s="1103"/>
      <c r="U48" s="1103"/>
      <c r="V48" s="1103"/>
      <c r="W48" s="1103"/>
      <c r="X48" s="1103"/>
      <c r="Y48" s="1103"/>
      <c r="Z48" s="1103"/>
      <c r="AA48" s="1103"/>
      <c r="AB48" s="1103"/>
      <c r="AC48" s="1103"/>
      <c r="AD48" s="1103"/>
      <c r="AE48" s="1104"/>
      <c r="AF48" s="1099"/>
      <c r="AG48" s="1100"/>
      <c r="AH48" s="1100"/>
      <c r="AI48" s="1100"/>
      <c r="AJ48" s="1101"/>
      <c r="AK48" s="1044"/>
      <c r="AL48" s="1035"/>
      <c r="AM48" s="1035"/>
      <c r="AN48" s="1035"/>
      <c r="AO48" s="1035"/>
      <c r="AP48" s="1035"/>
      <c r="AQ48" s="1035"/>
      <c r="AR48" s="1035"/>
      <c r="AS48" s="1035"/>
      <c r="AT48" s="1035"/>
      <c r="AU48" s="1035"/>
      <c r="AV48" s="1035"/>
      <c r="AW48" s="1035"/>
      <c r="AX48" s="1035"/>
      <c r="AY48" s="1035"/>
      <c r="AZ48" s="1105"/>
      <c r="BA48" s="1105"/>
      <c r="BB48" s="1105"/>
      <c r="BC48" s="1105"/>
      <c r="BD48" s="1105"/>
      <c r="BE48" s="1036"/>
      <c r="BF48" s="1036"/>
      <c r="BG48" s="1036"/>
      <c r="BH48" s="1036"/>
      <c r="BI48" s="1037"/>
      <c r="BJ48" s="228"/>
      <c r="BK48" s="228"/>
      <c r="BL48" s="228"/>
      <c r="BM48" s="228"/>
      <c r="BN48" s="228"/>
      <c r="BO48" s="237"/>
      <c r="BP48" s="237"/>
      <c r="BQ48" s="234">
        <v>42</v>
      </c>
      <c r="BR48" s="235"/>
      <c r="BS48" s="1056"/>
      <c r="BT48" s="1057"/>
      <c r="BU48" s="1057"/>
      <c r="BV48" s="1057"/>
      <c r="BW48" s="1057"/>
      <c r="BX48" s="1057"/>
      <c r="BY48" s="1057"/>
      <c r="BZ48" s="1057"/>
      <c r="CA48" s="1057"/>
      <c r="CB48" s="1057"/>
      <c r="CC48" s="1057"/>
      <c r="CD48" s="1057"/>
      <c r="CE48" s="1057"/>
      <c r="CF48" s="1057"/>
      <c r="CG48" s="1078"/>
      <c r="CH48" s="1053"/>
      <c r="CI48" s="1054"/>
      <c r="CJ48" s="1054"/>
      <c r="CK48" s="1054"/>
      <c r="CL48" s="1055"/>
      <c r="CM48" s="1053"/>
      <c r="CN48" s="1054"/>
      <c r="CO48" s="1054"/>
      <c r="CP48" s="1054"/>
      <c r="CQ48" s="1055"/>
      <c r="CR48" s="1053"/>
      <c r="CS48" s="1054"/>
      <c r="CT48" s="1054"/>
      <c r="CU48" s="1054"/>
      <c r="CV48" s="1055"/>
      <c r="CW48" s="1053"/>
      <c r="CX48" s="1054"/>
      <c r="CY48" s="1054"/>
      <c r="CZ48" s="1054"/>
      <c r="DA48" s="1055"/>
      <c r="DB48" s="1053"/>
      <c r="DC48" s="1054"/>
      <c r="DD48" s="1054"/>
      <c r="DE48" s="1054"/>
      <c r="DF48" s="1055"/>
      <c r="DG48" s="1053"/>
      <c r="DH48" s="1054"/>
      <c r="DI48" s="1054"/>
      <c r="DJ48" s="1054"/>
      <c r="DK48" s="1055"/>
      <c r="DL48" s="1053"/>
      <c r="DM48" s="1054"/>
      <c r="DN48" s="1054"/>
      <c r="DO48" s="1054"/>
      <c r="DP48" s="1055"/>
      <c r="DQ48" s="1053"/>
      <c r="DR48" s="1054"/>
      <c r="DS48" s="1054"/>
      <c r="DT48" s="1054"/>
      <c r="DU48" s="1055"/>
      <c r="DV48" s="1056"/>
      <c r="DW48" s="1057"/>
      <c r="DX48" s="1057"/>
      <c r="DY48" s="1057"/>
      <c r="DZ48" s="1058"/>
      <c r="EA48" s="226"/>
    </row>
    <row r="49" spans="1:131" ht="26.25" customHeight="1" x14ac:dyDescent="0.2">
      <c r="A49" s="234">
        <v>22</v>
      </c>
      <c r="B49" s="1094"/>
      <c r="C49" s="1095"/>
      <c r="D49" s="1095"/>
      <c r="E49" s="1095"/>
      <c r="F49" s="1095"/>
      <c r="G49" s="1095"/>
      <c r="H49" s="1095"/>
      <c r="I49" s="1095"/>
      <c r="J49" s="1095"/>
      <c r="K49" s="1095"/>
      <c r="L49" s="1095"/>
      <c r="M49" s="1095"/>
      <c r="N49" s="1095"/>
      <c r="O49" s="1095"/>
      <c r="P49" s="1096"/>
      <c r="Q49" s="1102"/>
      <c r="R49" s="1103"/>
      <c r="S49" s="1103"/>
      <c r="T49" s="1103"/>
      <c r="U49" s="1103"/>
      <c r="V49" s="1103"/>
      <c r="W49" s="1103"/>
      <c r="X49" s="1103"/>
      <c r="Y49" s="1103"/>
      <c r="Z49" s="1103"/>
      <c r="AA49" s="1103"/>
      <c r="AB49" s="1103"/>
      <c r="AC49" s="1103"/>
      <c r="AD49" s="1103"/>
      <c r="AE49" s="1104"/>
      <c r="AF49" s="1099"/>
      <c r="AG49" s="1100"/>
      <c r="AH49" s="1100"/>
      <c r="AI49" s="1100"/>
      <c r="AJ49" s="1101"/>
      <c r="AK49" s="1044"/>
      <c r="AL49" s="1035"/>
      <c r="AM49" s="1035"/>
      <c r="AN49" s="1035"/>
      <c r="AO49" s="1035"/>
      <c r="AP49" s="1035"/>
      <c r="AQ49" s="1035"/>
      <c r="AR49" s="1035"/>
      <c r="AS49" s="1035"/>
      <c r="AT49" s="1035"/>
      <c r="AU49" s="1035"/>
      <c r="AV49" s="1035"/>
      <c r="AW49" s="1035"/>
      <c r="AX49" s="1035"/>
      <c r="AY49" s="1035"/>
      <c r="AZ49" s="1105"/>
      <c r="BA49" s="1105"/>
      <c r="BB49" s="1105"/>
      <c r="BC49" s="1105"/>
      <c r="BD49" s="1105"/>
      <c r="BE49" s="1036"/>
      <c r="BF49" s="1036"/>
      <c r="BG49" s="1036"/>
      <c r="BH49" s="1036"/>
      <c r="BI49" s="1037"/>
      <c r="BJ49" s="228"/>
      <c r="BK49" s="228"/>
      <c r="BL49" s="228"/>
      <c r="BM49" s="228"/>
      <c r="BN49" s="228"/>
      <c r="BO49" s="237"/>
      <c r="BP49" s="237"/>
      <c r="BQ49" s="234">
        <v>43</v>
      </c>
      <c r="BR49" s="235"/>
      <c r="BS49" s="1056"/>
      <c r="BT49" s="1057"/>
      <c r="BU49" s="1057"/>
      <c r="BV49" s="1057"/>
      <c r="BW49" s="1057"/>
      <c r="BX49" s="1057"/>
      <c r="BY49" s="1057"/>
      <c r="BZ49" s="1057"/>
      <c r="CA49" s="1057"/>
      <c r="CB49" s="1057"/>
      <c r="CC49" s="1057"/>
      <c r="CD49" s="1057"/>
      <c r="CE49" s="1057"/>
      <c r="CF49" s="1057"/>
      <c r="CG49" s="1078"/>
      <c r="CH49" s="1053"/>
      <c r="CI49" s="1054"/>
      <c r="CJ49" s="1054"/>
      <c r="CK49" s="1054"/>
      <c r="CL49" s="1055"/>
      <c r="CM49" s="1053"/>
      <c r="CN49" s="1054"/>
      <c r="CO49" s="1054"/>
      <c r="CP49" s="1054"/>
      <c r="CQ49" s="1055"/>
      <c r="CR49" s="1053"/>
      <c r="CS49" s="1054"/>
      <c r="CT49" s="1054"/>
      <c r="CU49" s="1054"/>
      <c r="CV49" s="1055"/>
      <c r="CW49" s="1053"/>
      <c r="CX49" s="1054"/>
      <c r="CY49" s="1054"/>
      <c r="CZ49" s="1054"/>
      <c r="DA49" s="1055"/>
      <c r="DB49" s="1053"/>
      <c r="DC49" s="1054"/>
      <c r="DD49" s="1054"/>
      <c r="DE49" s="1054"/>
      <c r="DF49" s="1055"/>
      <c r="DG49" s="1053"/>
      <c r="DH49" s="1054"/>
      <c r="DI49" s="1054"/>
      <c r="DJ49" s="1054"/>
      <c r="DK49" s="1055"/>
      <c r="DL49" s="1053"/>
      <c r="DM49" s="1054"/>
      <c r="DN49" s="1054"/>
      <c r="DO49" s="1054"/>
      <c r="DP49" s="1055"/>
      <c r="DQ49" s="1053"/>
      <c r="DR49" s="1054"/>
      <c r="DS49" s="1054"/>
      <c r="DT49" s="1054"/>
      <c r="DU49" s="1055"/>
      <c r="DV49" s="1056"/>
      <c r="DW49" s="1057"/>
      <c r="DX49" s="1057"/>
      <c r="DY49" s="1057"/>
      <c r="DZ49" s="1058"/>
      <c r="EA49" s="226"/>
    </row>
    <row r="50" spans="1:131" ht="26.25" customHeight="1" x14ac:dyDescent="0.2">
      <c r="A50" s="234">
        <v>23</v>
      </c>
      <c r="B50" s="1094"/>
      <c r="C50" s="1095"/>
      <c r="D50" s="1095"/>
      <c r="E50" s="1095"/>
      <c r="F50" s="1095"/>
      <c r="G50" s="1095"/>
      <c r="H50" s="1095"/>
      <c r="I50" s="1095"/>
      <c r="J50" s="1095"/>
      <c r="K50" s="1095"/>
      <c r="L50" s="1095"/>
      <c r="M50" s="1095"/>
      <c r="N50" s="1095"/>
      <c r="O50" s="1095"/>
      <c r="P50" s="1096"/>
      <c r="Q50" s="1097"/>
      <c r="R50" s="1089"/>
      <c r="S50" s="1089"/>
      <c r="T50" s="1089"/>
      <c r="U50" s="1089"/>
      <c r="V50" s="1089"/>
      <c r="W50" s="1089"/>
      <c r="X50" s="1089"/>
      <c r="Y50" s="1089"/>
      <c r="Z50" s="1089"/>
      <c r="AA50" s="1089"/>
      <c r="AB50" s="1089"/>
      <c r="AC50" s="1089"/>
      <c r="AD50" s="1089"/>
      <c r="AE50" s="1098"/>
      <c r="AF50" s="1099"/>
      <c r="AG50" s="1100"/>
      <c r="AH50" s="1100"/>
      <c r="AI50" s="1100"/>
      <c r="AJ50" s="1101"/>
      <c r="AK50" s="1088"/>
      <c r="AL50" s="1089"/>
      <c r="AM50" s="1089"/>
      <c r="AN50" s="1089"/>
      <c r="AO50" s="1089"/>
      <c r="AP50" s="1089"/>
      <c r="AQ50" s="1089"/>
      <c r="AR50" s="1089"/>
      <c r="AS50" s="1089"/>
      <c r="AT50" s="1089"/>
      <c r="AU50" s="1089"/>
      <c r="AV50" s="1089"/>
      <c r="AW50" s="1089"/>
      <c r="AX50" s="1089"/>
      <c r="AY50" s="1089"/>
      <c r="AZ50" s="1090"/>
      <c r="BA50" s="1090"/>
      <c r="BB50" s="1090"/>
      <c r="BC50" s="1090"/>
      <c r="BD50" s="1090"/>
      <c r="BE50" s="1036"/>
      <c r="BF50" s="1036"/>
      <c r="BG50" s="1036"/>
      <c r="BH50" s="1036"/>
      <c r="BI50" s="1037"/>
      <c r="BJ50" s="228"/>
      <c r="BK50" s="228"/>
      <c r="BL50" s="228"/>
      <c r="BM50" s="228"/>
      <c r="BN50" s="228"/>
      <c r="BO50" s="237"/>
      <c r="BP50" s="237"/>
      <c r="BQ50" s="234">
        <v>44</v>
      </c>
      <c r="BR50" s="235"/>
      <c r="BS50" s="1056"/>
      <c r="BT50" s="1057"/>
      <c r="BU50" s="1057"/>
      <c r="BV50" s="1057"/>
      <c r="BW50" s="1057"/>
      <c r="BX50" s="1057"/>
      <c r="BY50" s="1057"/>
      <c r="BZ50" s="1057"/>
      <c r="CA50" s="1057"/>
      <c r="CB50" s="1057"/>
      <c r="CC50" s="1057"/>
      <c r="CD50" s="1057"/>
      <c r="CE50" s="1057"/>
      <c r="CF50" s="1057"/>
      <c r="CG50" s="1078"/>
      <c r="CH50" s="1053"/>
      <c r="CI50" s="1054"/>
      <c r="CJ50" s="1054"/>
      <c r="CK50" s="1054"/>
      <c r="CL50" s="1055"/>
      <c r="CM50" s="1053"/>
      <c r="CN50" s="1054"/>
      <c r="CO50" s="1054"/>
      <c r="CP50" s="1054"/>
      <c r="CQ50" s="1055"/>
      <c r="CR50" s="1053"/>
      <c r="CS50" s="1054"/>
      <c r="CT50" s="1054"/>
      <c r="CU50" s="1054"/>
      <c r="CV50" s="1055"/>
      <c r="CW50" s="1053"/>
      <c r="CX50" s="1054"/>
      <c r="CY50" s="1054"/>
      <c r="CZ50" s="1054"/>
      <c r="DA50" s="1055"/>
      <c r="DB50" s="1053"/>
      <c r="DC50" s="1054"/>
      <c r="DD50" s="1054"/>
      <c r="DE50" s="1054"/>
      <c r="DF50" s="1055"/>
      <c r="DG50" s="1053"/>
      <c r="DH50" s="1054"/>
      <c r="DI50" s="1054"/>
      <c r="DJ50" s="1054"/>
      <c r="DK50" s="1055"/>
      <c r="DL50" s="1053"/>
      <c r="DM50" s="1054"/>
      <c r="DN50" s="1054"/>
      <c r="DO50" s="1054"/>
      <c r="DP50" s="1055"/>
      <c r="DQ50" s="1053"/>
      <c r="DR50" s="1054"/>
      <c r="DS50" s="1054"/>
      <c r="DT50" s="1054"/>
      <c r="DU50" s="1055"/>
      <c r="DV50" s="1056"/>
      <c r="DW50" s="1057"/>
      <c r="DX50" s="1057"/>
      <c r="DY50" s="1057"/>
      <c r="DZ50" s="1058"/>
      <c r="EA50" s="226"/>
    </row>
    <row r="51" spans="1:131" ht="26.25" customHeight="1" x14ac:dyDescent="0.2">
      <c r="A51" s="234">
        <v>24</v>
      </c>
      <c r="B51" s="1094"/>
      <c r="C51" s="1095"/>
      <c r="D51" s="1095"/>
      <c r="E51" s="1095"/>
      <c r="F51" s="1095"/>
      <c r="G51" s="1095"/>
      <c r="H51" s="1095"/>
      <c r="I51" s="1095"/>
      <c r="J51" s="1095"/>
      <c r="K51" s="1095"/>
      <c r="L51" s="1095"/>
      <c r="M51" s="1095"/>
      <c r="N51" s="1095"/>
      <c r="O51" s="1095"/>
      <c r="P51" s="1096"/>
      <c r="Q51" s="1097"/>
      <c r="R51" s="1089"/>
      <c r="S51" s="1089"/>
      <c r="T51" s="1089"/>
      <c r="U51" s="1089"/>
      <c r="V51" s="1089"/>
      <c r="W51" s="1089"/>
      <c r="X51" s="1089"/>
      <c r="Y51" s="1089"/>
      <c r="Z51" s="1089"/>
      <c r="AA51" s="1089"/>
      <c r="AB51" s="1089"/>
      <c r="AC51" s="1089"/>
      <c r="AD51" s="1089"/>
      <c r="AE51" s="1098"/>
      <c r="AF51" s="1099"/>
      <c r="AG51" s="1100"/>
      <c r="AH51" s="1100"/>
      <c r="AI51" s="1100"/>
      <c r="AJ51" s="1101"/>
      <c r="AK51" s="1088"/>
      <c r="AL51" s="1089"/>
      <c r="AM51" s="1089"/>
      <c r="AN51" s="1089"/>
      <c r="AO51" s="1089"/>
      <c r="AP51" s="1089"/>
      <c r="AQ51" s="1089"/>
      <c r="AR51" s="1089"/>
      <c r="AS51" s="1089"/>
      <c r="AT51" s="1089"/>
      <c r="AU51" s="1089"/>
      <c r="AV51" s="1089"/>
      <c r="AW51" s="1089"/>
      <c r="AX51" s="1089"/>
      <c r="AY51" s="1089"/>
      <c r="AZ51" s="1090"/>
      <c r="BA51" s="1090"/>
      <c r="BB51" s="1090"/>
      <c r="BC51" s="1090"/>
      <c r="BD51" s="1090"/>
      <c r="BE51" s="1036"/>
      <c r="BF51" s="1036"/>
      <c r="BG51" s="1036"/>
      <c r="BH51" s="1036"/>
      <c r="BI51" s="1037"/>
      <c r="BJ51" s="228"/>
      <c r="BK51" s="228"/>
      <c r="BL51" s="228"/>
      <c r="BM51" s="228"/>
      <c r="BN51" s="228"/>
      <c r="BO51" s="237"/>
      <c r="BP51" s="237"/>
      <c r="BQ51" s="234">
        <v>45</v>
      </c>
      <c r="BR51" s="235"/>
      <c r="BS51" s="1056"/>
      <c r="BT51" s="1057"/>
      <c r="BU51" s="1057"/>
      <c r="BV51" s="1057"/>
      <c r="BW51" s="1057"/>
      <c r="BX51" s="1057"/>
      <c r="BY51" s="1057"/>
      <c r="BZ51" s="1057"/>
      <c r="CA51" s="1057"/>
      <c r="CB51" s="1057"/>
      <c r="CC51" s="1057"/>
      <c r="CD51" s="1057"/>
      <c r="CE51" s="1057"/>
      <c r="CF51" s="1057"/>
      <c r="CG51" s="1078"/>
      <c r="CH51" s="1053"/>
      <c r="CI51" s="1054"/>
      <c r="CJ51" s="1054"/>
      <c r="CK51" s="1054"/>
      <c r="CL51" s="1055"/>
      <c r="CM51" s="1053"/>
      <c r="CN51" s="1054"/>
      <c r="CO51" s="1054"/>
      <c r="CP51" s="1054"/>
      <c r="CQ51" s="1055"/>
      <c r="CR51" s="1053"/>
      <c r="CS51" s="1054"/>
      <c r="CT51" s="1054"/>
      <c r="CU51" s="1054"/>
      <c r="CV51" s="1055"/>
      <c r="CW51" s="1053"/>
      <c r="CX51" s="1054"/>
      <c r="CY51" s="1054"/>
      <c r="CZ51" s="1054"/>
      <c r="DA51" s="1055"/>
      <c r="DB51" s="1053"/>
      <c r="DC51" s="1054"/>
      <c r="DD51" s="1054"/>
      <c r="DE51" s="1054"/>
      <c r="DF51" s="1055"/>
      <c r="DG51" s="1053"/>
      <c r="DH51" s="1054"/>
      <c r="DI51" s="1054"/>
      <c r="DJ51" s="1054"/>
      <c r="DK51" s="1055"/>
      <c r="DL51" s="1053"/>
      <c r="DM51" s="1054"/>
      <c r="DN51" s="1054"/>
      <c r="DO51" s="1054"/>
      <c r="DP51" s="1055"/>
      <c r="DQ51" s="1053"/>
      <c r="DR51" s="1054"/>
      <c r="DS51" s="1054"/>
      <c r="DT51" s="1054"/>
      <c r="DU51" s="1055"/>
      <c r="DV51" s="1056"/>
      <c r="DW51" s="1057"/>
      <c r="DX51" s="1057"/>
      <c r="DY51" s="1057"/>
      <c r="DZ51" s="1058"/>
      <c r="EA51" s="226"/>
    </row>
    <row r="52" spans="1:131" ht="26.25" customHeight="1" x14ac:dyDescent="0.2">
      <c r="A52" s="234">
        <v>25</v>
      </c>
      <c r="B52" s="1094"/>
      <c r="C52" s="1095"/>
      <c r="D52" s="1095"/>
      <c r="E52" s="1095"/>
      <c r="F52" s="1095"/>
      <c r="G52" s="1095"/>
      <c r="H52" s="1095"/>
      <c r="I52" s="1095"/>
      <c r="J52" s="1095"/>
      <c r="K52" s="1095"/>
      <c r="L52" s="1095"/>
      <c r="M52" s="1095"/>
      <c r="N52" s="1095"/>
      <c r="O52" s="1095"/>
      <c r="P52" s="1096"/>
      <c r="Q52" s="1097"/>
      <c r="R52" s="1089"/>
      <c r="S52" s="1089"/>
      <c r="T52" s="1089"/>
      <c r="U52" s="1089"/>
      <c r="V52" s="1089"/>
      <c r="W52" s="1089"/>
      <c r="X52" s="1089"/>
      <c r="Y52" s="1089"/>
      <c r="Z52" s="1089"/>
      <c r="AA52" s="1089"/>
      <c r="AB52" s="1089"/>
      <c r="AC52" s="1089"/>
      <c r="AD52" s="1089"/>
      <c r="AE52" s="1098"/>
      <c r="AF52" s="1099"/>
      <c r="AG52" s="1100"/>
      <c r="AH52" s="1100"/>
      <c r="AI52" s="1100"/>
      <c r="AJ52" s="1101"/>
      <c r="AK52" s="1088"/>
      <c r="AL52" s="1089"/>
      <c r="AM52" s="1089"/>
      <c r="AN52" s="1089"/>
      <c r="AO52" s="1089"/>
      <c r="AP52" s="1089"/>
      <c r="AQ52" s="1089"/>
      <c r="AR52" s="1089"/>
      <c r="AS52" s="1089"/>
      <c r="AT52" s="1089"/>
      <c r="AU52" s="1089"/>
      <c r="AV52" s="1089"/>
      <c r="AW52" s="1089"/>
      <c r="AX52" s="1089"/>
      <c r="AY52" s="1089"/>
      <c r="AZ52" s="1090"/>
      <c r="BA52" s="1090"/>
      <c r="BB52" s="1090"/>
      <c r="BC52" s="1090"/>
      <c r="BD52" s="1090"/>
      <c r="BE52" s="1036"/>
      <c r="BF52" s="1036"/>
      <c r="BG52" s="1036"/>
      <c r="BH52" s="1036"/>
      <c r="BI52" s="1037"/>
      <c r="BJ52" s="228"/>
      <c r="BK52" s="228"/>
      <c r="BL52" s="228"/>
      <c r="BM52" s="228"/>
      <c r="BN52" s="228"/>
      <c r="BO52" s="237"/>
      <c r="BP52" s="237"/>
      <c r="BQ52" s="234">
        <v>46</v>
      </c>
      <c r="BR52" s="235"/>
      <c r="BS52" s="1056"/>
      <c r="BT52" s="1057"/>
      <c r="BU52" s="1057"/>
      <c r="BV52" s="1057"/>
      <c r="BW52" s="1057"/>
      <c r="BX52" s="1057"/>
      <c r="BY52" s="1057"/>
      <c r="BZ52" s="1057"/>
      <c r="CA52" s="1057"/>
      <c r="CB52" s="1057"/>
      <c r="CC52" s="1057"/>
      <c r="CD52" s="1057"/>
      <c r="CE52" s="1057"/>
      <c r="CF52" s="1057"/>
      <c r="CG52" s="1078"/>
      <c r="CH52" s="1053"/>
      <c r="CI52" s="1054"/>
      <c r="CJ52" s="1054"/>
      <c r="CK52" s="1054"/>
      <c r="CL52" s="1055"/>
      <c r="CM52" s="1053"/>
      <c r="CN52" s="1054"/>
      <c r="CO52" s="1054"/>
      <c r="CP52" s="1054"/>
      <c r="CQ52" s="1055"/>
      <c r="CR52" s="1053"/>
      <c r="CS52" s="1054"/>
      <c r="CT52" s="1054"/>
      <c r="CU52" s="1054"/>
      <c r="CV52" s="1055"/>
      <c r="CW52" s="1053"/>
      <c r="CX52" s="1054"/>
      <c r="CY52" s="1054"/>
      <c r="CZ52" s="1054"/>
      <c r="DA52" s="1055"/>
      <c r="DB52" s="1053"/>
      <c r="DC52" s="1054"/>
      <c r="DD52" s="1054"/>
      <c r="DE52" s="1054"/>
      <c r="DF52" s="1055"/>
      <c r="DG52" s="1053"/>
      <c r="DH52" s="1054"/>
      <c r="DI52" s="1054"/>
      <c r="DJ52" s="1054"/>
      <c r="DK52" s="1055"/>
      <c r="DL52" s="1053"/>
      <c r="DM52" s="1054"/>
      <c r="DN52" s="1054"/>
      <c r="DO52" s="1054"/>
      <c r="DP52" s="1055"/>
      <c r="DQ52" s="1053"/>
      <c r="DR52" s="1054"/>
      <c r="DS52" s="1054"/>
      <c r="DT52" s="1054"/>
      <c r="DU52" s="1055"/>
      <c r="DV52" s="1056"/>
      <c r="DW52" s="1057"/>
      <c r="DX52" s="1057"/>
      <c r="DY52" s="1057"/>
      <c r="DZ52" s="1058"/>
      <c r="EA52" s="226"/>
    </row>
    <row r="53" spans="1:131" ht="26.25" customHeight="1" x14ac:dyDescent="0.2">
      <c r="A53" s="234">
        <v>26</v>
      </c>
      <c r="B53" s="1094"/>
      <c r="C53" s="1095"/>
      <c r="D53" s="1095"/>
      <c r="E53" s="1095"/>
      <c r="F53" s="1095"/>
      <c r="G53" s="1095"/>
      <c r="H53" s="1095"/>
      <c r="I53" s="1095"/>
      <c r="J53" s="1095"/>
      <c r="K53" s="1095"/>
      <c r="L53" s="1095"/>
      <c r="M53" s="1095"/>
      <c r="N53" s="1095"/>
      <c r="O53" s="1095"/>
      <c r="P53" s="1096"/>
      <c r="Q53" s="1097"/>
      <c r="R53" s="1089"/>
      <c r="S53" s="1089"/>
      <c r="T53" s="1089"/>
      <c r="U53" s="1089"/>
      <c r="V53" s="1089"/>
      <c r="W53" s="1089"/>
      <c r="X53" s="1089"/>
      <c r="Y53" s="1089"/>
      <c r="Z53" s="1089"/>
      <c r="AA53" s="1089"/>
      <c r="AB53" s="1089"/>
      <c r="AC53" s="1089"/>
      <c r="AD53" s="1089"/>
      <c r="AE53" s="1098"/>
      <c r="AF53" s="1099"/>
      <c r="AG53" s="1100"/>
      <c r="AH53" s="1100"/>
      <c r="AI53" s="1100"/>
      <c r="AJ53" s="1101"/>
      <c r="AK53" s="1088"/>
      <c r="AL53" s="1089"/>
      <c r="AM53" s="1089"/>
      <c r="AN53" s="1089"/>
      <c r="AO53" s="1089"/>
      <c r="AP53" s="1089"/>
      <c r="AQ53" s="1089"/>
      <c r="AR53" s="1089"/>
      <c r="AS53" s="1089"/>
      <c r="AT53" s="1089"/>
      <c r="AU53" s="1089"/>
      <c r="AV53" s="1089"/>
      <c r="AW53" s="1089"/>
      <c r="AX53" s="1089"/>
      <c r="AY53" s="1089"/>
      <c r="AZ53" s="1090"/>
      <c r="BA53" s="1090"/>
      <c r="BB53" s="1090"/>
      <c r="BC53" s="1090"/>
      <c r="BD53" s="1090"/>
      <c r="BE53" s="1036"/>
      <c r="BF53" s="1036"/>
      <c r="BG53" s="1036"/>
      <c r="BH53" s="1036"/>
      <c r="BI53" s="1037"/>
      <c r="BJ53" s="228"/>
      <c r="BK53" s="228"/>
      <c r="BL53" s="228"/>
      <c r="BM53" s="228"/>
      <c r="BN53" s="228"/>
      <c r="BO53" s="237"/>
      <c r="BP53" s="237"/>
      <c r="BQ53" s="234">
        <v>47</v>
      </c>
      <c r="BR53" s="235"/>
      <c r="BS53" s="1056"/>
      <c r="BT53" s="1057"/>
      <c r="BU53" s="1057"/>
      <c r="BV53" s="1057"/>
      <c r="BW53" s="1057"/>
      <c r="BX53" s="1057"/>
      <c r="BY53" s="1057"/>
      <c r="BZ53" s="1057"/>
      <c r="CA53" s="1057"/>
      <c r="CB53" s="1057"/>
      <c r="CC53" s="1057"/>
      <c r="CD53" s="1057"/>
      <c r="CE53" s="1057"/>
      <c r="CF53" s="1057"/>
      <c r="CG53" s="1078"/>
      <c r="CH53" s="1053"/>
      <c r="CI53" s="1054"/>
      <c r="CJ53" s="1054"/>
      <c r="CK53" s="1054"/>
      <c r="CL53" s="1055"/>
      <c r="CM53" s="1053"/>
      <c r="CN53" s="1054"/>
      <c r="CO53" s="1054"/>
      <c r="CP53" s="1054"/>
      <c r="CQ53" s="1055"/>
      <c r="CR53" s="1053"/>
      <c r="CS53" s="1054"/>
      <c r="CT53" s="1054"/>
      <c r="CU53" s="1054"/>
      <c r="CV53" s="1055"/>
      <c r="CW53" s="1053"/>
      <c r="CX53" s="1054"/>
      <c r="CY53" s="1054"/>
      <c r="CZ53" s="1054"/>
      <c r="DA53" s="1055"/>
      <c r="DB53" s="1053"/>
      <c r="DC53" s="1054"/>
      <c r="DD53" s="1054"/>
      <c r="DE53" s="1054"/>
      <c r="DF53" s="1055"/>
      <c r="DG53" s="1053"/>
      <c r="DH53" s="1054"/>
      <c r="DI53" s="1054"/>
      <c r="DJ53" s="1054"/>
      <c r="DK53" s="1055"/>
      <c r="DL53" s="1053"/>
      <c r="DM53" s="1054"/>
      <c r="DN53" s="1054"/>
      <c r="DO53" s="1054"/>
      <c r="DP53" s="1055"/>
      <c r="DQ53" s="1053"/>
      <c r="DR53" s="1054"/>
      <c r="DS53" s="1054"/>
      <c r="DT53" s="1054"/>
      <c r="DU53" s="1055"/>
      <c r="DV53" s="1056"/>
      <c r="DW53" s="1057"/>
      <c r="DX53" s="1057"/>
      <c r="DY53" s="1057"/>
      <c r="DZ53" s="1058"/>
      <c r="EA53" s="226"/>
    </row>
    <row r="54" spans="1:131" ht="26.25" customHeight="1" x14ac:dyDescent="0.2">
      <c r="A54" s="234">
        <v>27</v>
      </c>
      <c r="B54" s="1094"/>
      <c r="C54" s="1095"/>
      <c r="D54" s="1095"/>
      <c r="E54" s="1095"/>
      <c r="F54" s="1095"/>
      <c r="G54" s="1095"/>
      <c r="H54" s="1095"/>
      <c r="I54" s="1095"/>
      <c r="J54" s="1095"/>
      <c r="K54" s="1095"/>
      <c r="L54" s="1095"/>
      <c r="M54" s="1095"/>
      <c r="N54" s="1095"/>
      <c r="O54" s="1095"/>
      <c r="P54" s="1096"/>
      <c r="Q54" s="1097"/>
      <c r="R54" s="1089"/>
      <c r="S54" s="1089"/>
      <c r="T54" s="1089"/>
      <c r="U54" s="1089"/>
      <c r="V54" s="1089"/>
      <c r="W54" s="1089"/>
      <c r="X54" s="1089"/>
      <c r="Y54" s="1089"/>
      <c r="Z54" s="1089"/>
      <c r="AA54" s="1089"/>
      <c r="AB54" s="1089"/>
      <c r="AC54" s="1089"/>
      <c r="AD54" s="1089"/>
      <c r="AE54" s="1098"/>
      <c r="AF54" s="1099"/>
      <c r="AG54" s="1100"/>
      <c r="AH54" s="1100"/>
      <c r="AI54" s="1100"/>
      <c r="AJ54" s="1101"/>
      <c r="AK54" s="1088"/>
      <c r="AL54" s="1089"/>
      <c r="AM54" s="1089"/>
      <c r="AN54" s="1089"/>
      <c r="AO54" s="1089"/>
      <c r="AP54" s="1089"/>
      <c r="AQ54" s="1089"/>
      <c r="AR54" s="1089"/>
      <c r="AS54" s="1089"/>
      <c r="AT54" s="1089"/>
      <c r="AU54" s="1089"/>
      <c r="AV54" s="1089"/>
      <c r="AW54" s="1089"/>
      <c r="AX54" s="1089"/>
      <c r="AY54" s="1089"/>
      <c r="AZ54" s="1090"/>
      <c r="BA54" s="1090"/>
      <c r="BB54" s="1090"/>
      <c r="BC54" s="1090"/>
      <c r="BD54" s="1090"/>
      <c r="BE54" s="1036"/>
      <c r="BF54" s="1036"/>
      <c r="BG54" s="1036"/>
      <c r="BH54" s="1036"/>
      <c r="BI54" s="1037"/>
      <c r="BJ54" s="228"/>
      <c r="BK54" s="228"/>
      <c r="BL54" s="228"/>
      <c r="BM54" s="228"/>
      <c r="BN54" s="228"/>
      <c r="BO54" s="237"/>
      <c r="BP54" s="237"/>
      <c r="BQ54" s="234">
        <v>48</v>
      </c>
      <c r="BR54" s="235"/>
      <c r="BS54" s="1056"/>
      <c r="BT54" s="1057"/>
      <c r="BU54" s="1057"/>
      <c r="BV54" s="1057"/>
      <c r="BW54" s="1057"/>
      <c r="BX54" s="1057"/>
      <c r="BY54" s="1057"/>
      <c r="BZ54" s="1057"/>
      <c r="CA54" s="1057"/>
      <c r="CB54" s="1057"/>
      <c r="CC54" s="1057"/>
      <c r="CD54" s="1057"/>
      <c r="CE54" s="1057"/>
      <c r="CF54" s="1057"/>
      <c r="CG54" s="1078"/>
      <c r="CH54" s="1053"/>
      <c r="CI54" s="1054"/>
      <c r="CJ54" s="1054"/>
      <c r="CK54" s="1054"/>
      <c r="CL54" s="1055"/>
      <c r="CM54" s="1053"/>
      <c r="CN54" s="1054"/>
      <c r="CO54" s="1054"/>
      <c r="CP54" s="1054"/>
      <c r="CQ54" s="1055"/>
      <c r="CR54" s="1053"/>
      <c r="CS54" s="1054"/>
      <c r="CT54" s="1054"/>
      <c r="CU54" s="1054"/>
      <c r="CV54" s="1055"/>
      <c r="CW54" s="1053"/>
      <c r="CX54" s="1054"/>
      <c r="CY54" s="1054"/>
      <c r="CZ54" s="1054"/>
      <c r="DA54" s="1055"/>
      <c r="DB54" s="1053"/>
      <c r="DC54" s="1054"/>
      <c r="DD54" s="1054"/>
      <c r="DE54" s="1054"/>
      <c r="DF54" s="1055"/>
      <c r="DG54" s="1053"/>
      <c r="DH54" s="1054"/>
      <c r="DI54" s="1054"/>
      <c r="DJ54" s="1054"/>
      <c r="DK54" s="1055"/>
      <c r="DL54" s="1053"/>
      <c r="DM54" s="1054"/>
      <c r="DN54" s="1054"/>
      <c r="DO54" s="1054"/>
      <c r="DP54" s="1055"/>
      <c r="DQ54" s="1053"/>
      <c r="DR54" s="1054"/>
      <c r="DS54" s="1054"/>
      <c r="DT54" s="1054"/>
      <c r="DU54" s="1055"/>
      <c r="DV54" s="1056"/>
      <c r="DW54" s="1057"/>
      <c r="DX54" s="1057"/>
      <c r="DY54" s="1057"/>
      <c r="DZ54" s="1058"/>
      <c r="EA54" s="226"/>
    </row>
    <row r="55" spans="1:131" ht="26.25" customHeight="1" x14ac:dyDescent="0.2">
      <c r="A55" s="234">
        <v>28</v>
      </c>
      <c r="B55" s="1094"/>
      <c r="C55" s="1095"/>
      <c r="D55" s="1095"/>
      <c r="E55" s="1095"/>
      <c r="F55" s="1095"/>
      <c r="G55" s="1095"/>
      <c r="H55" s="1095"/>
      <c r="I55" s="1095"/>
      <c r="J55" s="1095"/>
      <c r="K55" s="1095"/>
      <c r="L55" s="1095"/>
      <c r="M55" s="1095"/>
      <c r="N55" s="1095"/>
      <c r="O55" s="1095"/>
      <c r="P55" s="1096"/>
      <c r="Q55" s="1097"/>
      <c r="R55" s="1089"/>
      <c r="S55" s="1089"/>
      <c r="T55" s="1089"/>
      <c r="U55" s="1089"/>
      <c r="V55" s="1089"/>
      <c r="W55" s="1089"/>
      <c r="X55" s="1089"/>
      <c r="Y55" s="1089"/>
      <c r="Z55" s="1089"/>
      <c r="AA55" s="1089"/>
      <c r="AB55" s="1089"/>
      <c r="AC55" s="1089"/>
      <c r="AD55" s="1089"/>
      <c r="AE55" s="1098"/>
      <c r="AF55" s="1099"/>
      <c r="AG55" s="1100"/>
      <c r="AH55" s="1100"/>
      <c r="AI55" s="1100"/>
      <c r="AJ55" s="1101"/>
      <c r="AK55" s="1088"/>
      <c r="AL55" s="1089"/>
      <c r="AM55" s="1089"/>
      <c r="AN55" s="1089"/>
      <c r="AO55" s="1089"/>
      <c r="AP55" s="1089"/>
      <c r="AQ55" s="1089"/>
      <c r="AR55" s="1089"/>
      <c r="AS55" s="1089"/>
      <c r="AT55" s="1089"/>
      <c r="AU55" s="1089"/>
      <c r="AV55" s="1089"/>
      <c r="AW55" s="1089"/>
      <c r="AX55" s="1089"/>
      <c r="AY55" s="1089"/>
      <c r="AZ55" s="1090"/>
      <c r="BA55" s="1090"/>
      <c r="BB55" s="1090"/>
      <c r="BC55" s="1090"/>
      <c r="BD55" s="1090"/>
      <c r="BE55" s="1036"/>
      <c r="BF55" s="1036"/>
      <c r="BG55" s="1036"/>
      <c r="BH55" s="1036"/>
      <c r="BI55" s="1037"/>
      <c r="BJ55" s="228"/>
      <c r="BK55" s="228"/>
      <c r="BL55" s="228"/>
      <c r="BM55" s="228"/>
      <c r="BN55" s="228"/>
      <c r="BO55" s="237"/>
      <c r="BP55" s="237"/>
      <c r="BQ55" s="234">
        <v>49</v>
      </c>
      <c r="BR55" s="235"/>
      <c r="BS55" s="1056"/>
      <c r="BT55" s="1057"/>
      <c r="BU55" s="1057"/>
      <c r="BV55" s="1057"/>
      <c r="BW55" s="1057"/>
      <c r="BX55" s="1057"/>
      <c r="BY55" s="1057"/>
      <c r="BZ55" s="1057"/>
      <c r="CA55" s="1057"/>
      <c r="CB55" s="1057"/>
      <c r="CC55" s="1057"/>
      <c r="CD55" s="1057"/>
      <c r="CE55" s="1057"/>
      <c r="CF55" s="1057"/>
      <c r="CG55" s="1078"/>
      <c r="CH55" s="1053"/>
      <c r="CI55" s="1054"/>
      <c r="CJ55" s="1054"/>
      <c r="CK55" s="1054"/>
      <c r="CL55" s="1055"/>
      <c r="CM55" s="1053"/>
      <c r="CN55" s="1054"/>
      <c r="CO55" s="1054"/>
      <c r="CP55" s="1054"/>
      <c r="CQ55" s="1055"/>
      <c r="CR55" s="1053"/>
      <c r="CS55" s="1054"/>
      <c r="CT55" s="1054"/>
      <c r="CU55" s="1054"/>
      <c r="CV55" s="1055"/>
      <c r="CW55" s="1053"/>
      <c r="CX55" s="1054"/>
      <c r="CY55" s="1054"/>
      <c r="CZ55" s="1054"/>
      <c r="DA55" s="1055"/>
      <c r="DB55" s="1053"/>
      <c r="DC55" s="1054"/>
      <c r="DD55" s="1054"/>
      <c r="DE55" s="1054"/>
      <c r="DF55" s="1055"/>
      <c r="DG55" s="1053"/>
      <c r="DH55" s="1054"/>
      <c r="DI55" s="1054"/>
      <c r="DJ55" s="1054"/>
      <c r="DK55" s="1055"/>
      <c r="DL55" s="1053"/>
      <c r="DM55" s="1054"/>
      <c r="DN55" s="1054"/>
      <c r="DO55" s="1054"/>
      <c r="DP55" s="1055"/>
      <c r="DQ55" s="1053"/>
      <c r="DR55" s="1054"/>
      <c r="DS55" s="1054"/>
      <c r="DT55" s="1054"/>
      <c r="DU55" s="1055"/>
      <c r="DV55" s="1056"/>
      <c r="DW55" s="1057"/>
      <c r="DX55" s="1057"/>
      <c r="DY55" s="1057"/>
      <c r="DZ55" s="1058"/>
      <c r="EA55" s="226"/>
    </row>
    <row r="56" spans="1:131" ht="26.25" customHeight="1" x14ac:dyDescent="0.2">
      <c r="A56" s="234">
        <v>29</v>
      </c>
      <c r="B56" s="1094"/>
      <c r="C56" s="1095"/>
      <c r="D56" s="1095"/>
      <c r="E56" s="1095"/>
      <c r="F56" s="1095"/>
      <c r="G56" s="1095"/>
      <c r="H56" s="1095"/>
      <c r="I56" s="1095"/>
      <c r="J56" s="1095"/>
      <c r="K56" s="1095"/>
      <c r="L56" s="1095"/>
      <c r="M56" s="1095"/>
      <c r="N56" s="1095"/>
      <c r="O56" s="1095"/>
      <c r="P56" s="1096"/>
      <c r="Q56" s="1097"/>
      <c r="R56" s="1089"/>
      <c r="S56" s="1089"/>
      <c r="T56" s="1089"/>
      <c r="U56" s="1089"/>
      <c r="V56" s="1089"/>
      <c r="W56" s="1089"/>
      <c r="X56" s="1089"/>
      <c r="Y56" s="1089"/>
      <c r="Z56" s="1089"/>
      <c r="AA56" s="1089"/>
      <c r="AB56" s="1089"/>
      <c r="AC56" s="1089"/>
      <c r="AD56" s="1089"/>
      <c r="AE56" s="1098"/>
      <c r="AF56" s="1099"/>
      <c r="AG56" s="1100"/>
      <c r="AH56" s="1100"/>
      <c r="AI56" s="1100"/>
      <c r="AJ56" s="1101"/>
      <c r="AK56" s="1088"/>
      <c r="AL56" s="1089"/>
      <c r="AM56" s="1089"/>
      <c r="AN56" s="1089"/>
      <c r="AO56" s="1089"/>
      <c r="AP56" s="1089"/>
      <c r="AQ56" s="1089"/>
      <c r="AR56" s="1089"/>
      <c r="AS56" s="1089"/>
      <c r="AT56" s="1089"/>
      <c r="AU56" s="1089"/>
      <c r="AV56" s="1089"/>
      <c r="AW56" s="1089"/>
      <c r="AX56" s="1089"/>
      <c r="AY56" s="1089"/>
      <c r="AZ56" s="1090"/>
      <c r="BA56" s="1090"/>
      <c r="BB56" s="1090"/>
      <c r="BC56" s="1090"/>
      <c r="BD56" s="1090"/>
      <c r="BE56" s="1036"/>
      <c r="BF56" s="1036"/>
      <c r="BG56" s="1036"/>
      <c r="BH56" s="1036"/>
      <c r="BI56" s="1037"/>
      <c r="BJ56" s="228"/>
      <c r="BK56" s="228"/>
      <c r="BL56" s="228"/>
      <c r="BM56" s="228"/>
      <c r="BN56" s="228"/>
      <c r="BO56" s="237"/>
      <c r="BP56" s="237"/>
      <c r="BQ56" s="234">
        <v>50</v>
      </c>
      <c r="BR56" s="235"/>
      <c r="BS56" s="1056"/>
      <c r="BT56" s="1057"/>
      <c r="BU56" s="1057"/>
      <c r="BV56" s="1057"/>
      <c r="BW56" s="1057"/>
      <c r="BX56" s="1057"/>
      <c r="BY56" s="1057"/>
      <c r="BZ56" s="1057"/>
      <c r="CA56" s="1057"/>
      <c r="CB56" s="1057"/>
      <c r="CC56" s="1057"/>
      <c r="CD56" s="1057"/>
      <c r="CE56" s="1057"/>
      <c r="CF56" s="1057"/>
      <c r="CG56" s="1078"/>
      <c r="CH56" s="1053"/>
      <c r="CI56" s="1054"/>
      <c r="CJ56" s="1054"/>
      <c r="CK56" s="1054"/>
      <c r="CL56" s="1055"/>
      <c r="CM56" s="1053"/>
      <c r="CN56" s="1054"/>
      <c r="CO56" s="1054"/>
      <c r="CP56" s="1054"/>
      <c r="CQ56" s="1055"/>
      <c r="CR56" s="1053"/>
      <c r="CS56" s="1054"/>
      <c r="CT56" s="1054"/>
      <c r="CU56" s="1054"/>
      <c r="CV56" s="1055"/>
      <c r="CW56" s="1053"/>
      <c r="CX56" s="1054"/>
      <c r="CY56" s="1054"/>
      <c r="CZ56" s="1054"/>
      <c r="DA56" s="1055"/>
      <c r="DB56" s="1053"/>
      <c r="DC56" s="1054"/>
      <c r="DD56" s="1054"/>
      <c r="DE56" s="1054"/>
      <c r="DF56" s="1055"/>
      <c r="DG56" s="1053"/>
      <c r="DH56" s="1054"/>
      <c r="DI56" s="1054"/>
      <c r="DJ56" s="1054"/>
      <c r="DK56" s="1055"/>
      <c r="DL56" s="1053"/>
      <c r="DM56" s="1054"/>
      <c r="DN56" s="1054"/>
      <c r="DO56" s="1054"/>
      <c r="DP56" s="1055"/>
      <c r="DQ56" s="1053"/>
      <c r="DR56" s="1054"/>
      <c r="DS56" s="1054"/>
      <c r="DT56" s="1054"/>
      <c r="DU56" s="1055"/>
      <c r="DV56" s="1056"/>
      <c r="DW56" s="1057"/>
      <c r="DX56" s="1057"/>
      <c r="DY56" s="1057"/>
      <c r="DZ56" s="1058"/>
      <c r="EA56" s="226"/>
    </row>
    <row r="57" spans="1:131" ht="26.25" customHeight="1" x14ac:dyDescent="0.2">
      <c r="A57" s="234">
        <v>30</v>
      </c>
      <c r="B57" s="1094"/>
      <c r="C57" s="1095"/>
      <c r="D57" s="1095"/>
      <c r="E57" s="1095"/>
      <c r="F57" s="1095"/>
      <c r="G57" s="1095"/>
      <c r="H57" s="1095"/>
      <c r="I57" s="1095"/>
      <c r="J57" s="1095"/>
      <c r="K57" s="1095"/>
      <c r="L57" s="1095"/>
      <c r="M57" s="1095"/>
      <c r="N57" s="1095"/>
      <c r="O57" s="1095"/>
      <c r="P57" s="1096"/>
      <c r="Q57" s="1097"/>
      <c r="R57" s="1089"/>
      <c r="S57" s="1089"/>
      <c r="T57" s="1089"/>
      <c r="U57" s="1089"/>
      <c r="V57" s="1089"/>
      <c r="W57" s="1089"/>
      <c r="X57" s="1089"/>
      <c r="Y57" s="1089"/>
      <c r="Z57" s="1089"/>
      <c r="AA57" s="1089"/>
      <c r="AB57" s="1089"/>
      <c r="AC57" s="1089"/>
      <c r="AD57" s="1089"/>
      <c r="AE57" s="1098"/>
      <c r="AF57" s="1099"/>
      <c r="AG57" s="1100"/>
      <c r="AH57" s="1100"/>
      <c r="AI57" s="1100"/>
      <c r="AJ57" s="1101"/>
      <c r="AK57" s="1088"/>
      <c r="AL57" s="1089"/>
      <c r="AM57" s="1089"/>
      <c r="AN57" s="1089"/>
      <c r="AO57" s="1089"/>
      <c r="AP57" s="1089"/>
      <c r="AQ57" s="1089"/>
      <c r="AR57" s="1089"/>
      <c r="AS57" s="1089"/>
      <c r="AT57" s="1089"/>
      <c r="AU57" s="1089"/>
      <c r="AV57" s="1089"/>
      <c r="AW57" s="1089"/>
      <c r="AX57" s="1089"/>
      <c r="AY57" s="1089"/>
      <c r="AZ57" s="1090"/>
      <c r="BA57" s="1090"/>
      <c r="BB57" s="1090"/>
      <c r="BC57" s="1090"/>
      <c r="BD57" s="1090"/>
      <c r="BE57" s="1036"/>
      <c r="BF57" s="1036"/>
      <c r="BG57" s="1036"/>
      <c r="BH57" s="1036"/>
      <c r="BI57" s="1037"/>
      <c r="BJ57" s="228"/>
      <c r="BK57" s="228"/>
      <c r="BL57" s="228"/>
      <c r="BM57" s="228"/>
      <c r="BN57" s="228"/>
      <c r="BO57" s="237"/>
      <c r="BP57" s="237"/>
      <c r="BQ57" s="234">
        <v>51</v>
      </c>
      <c r="BR57" s="235"/>
      <c r="BS57" s="1056"/>
      <c r="BT57" s="1057"/>
      <c r="BU57" s="1057"/>
      <c r="BV57" s="1057"/>
      <c r="BW57" s="1057"/>
      <c r="BX57" s="1057"/>
      <c r="BY57" s="1057"/>
      <c r="BZ57" s="1057"/>
      <c r="CA57" s="1057"/>
      <c r="CB57" s="1057"/>
      <c r="CC57" s="1057"/>
      <c r="CD57" s="1057"/>
      <c r="CE57" s="1057"/>
      <c r="CF57" s="1057"/>
      <c r="CG57" s="1078"/>
      <c r="CH57" s="1053"/>
      <c r="CI57" s="1054"/>
      <c r="CJ57" s="1054"/>
      <c r="CK57" s="1054"/>
      <c r="CL57" s="1055"/>
      <c r="CM57" s="1053"/>
      <c r="CN57" s="1054"/>
      <c r="CO57" s="1054"/>
      <c r="CP57" s="1054"/>
      <c r="CQ57" s="1055"/>
      <c r="CR57" s="1053"/>
      <c r="CS57" s="1054"/>
      <c r="CT57" s="1054"/>
      <c r="CU57" s="1054"/>
      <c r="CV57" s="1055"/>
      <c r="CW57" s="1053"/>
      <c r="CX57" s="1054"/>
      <c r="CY57" s="1054"/>
      <c r="CZ57" s="1054"/>
      <c r="DA57" s="1055"/>
      <c r="DB57" s="1053"/>
      <c r="DC57" s="1054"/>
      <c r="DD57" s="1054"/>
      <c r="DE57" s="1054"/>
      <c r="DF57" s="1055"/>
      <c r="DG57" s="1053"/>
      <c r="DH57" s="1054"/>
      <c r="DI57" s="1054"/>
      <c r="DJ57" s="1054"/>
      <c r="DK57" s="1055"/>
      <c r="DL57" s="1053"/>
      <c r="DM57" s="1054"/>
      <c r="DN57" s="1054"/>
      <c r="DO57" s="1054"/>
      <c r="DP57" s="1055"/>
      <c r="DQ57" s="1053"/>
      <c r="DR57" s="1054"/>
      <c r="DS57" s="1054"/>
      <c r="DT57" s="1054"/>
      <c r="DU57" s="1055"/>
      <c r="DV57" s="1056"/>
      <c r="DW57" s="1057"/>
      <c r="DX57" s="1057"/>
      <c r="DY57" s="1057"/>
      <c r="DZ57" s="1058"/>
      <c r="EA57" s="226"/>
    </row>
    <row r="58" spans="1:131" ht="26.25" customHeight="1" x14ac:dyDescent="0.2">
      <c r="A58" s="234">
        <v>31</v>
      </c>
      <c r="B58" s="1094"/>
      <c r="C58" s="1095"/>
      <c r="D58" s="1095"/>
      <c r="E58" s="1095"/>
      <c r="F58" s="1095"/>
      <c r="G58" s="1095"/>
      <c r="H58" s="1095"/>
      <c r="I58" s="1095"/>
      <c r="J58" s="1095"/>
      <c r="K58" s="1095"/>
      <c r="L58" s="1095"/>
      <c r="M58" s="1095"/>
      <c r="N58" s="1095"/>
      <c r="O58" s="1095"/>
      <c r="P58" s="1096"/>
      <c r="Q58" s="1097"/>
      <c r="R58" s="1089"/>
      <c r="S58" s="1089"/>
      <c r="T58" s="1089"/>
      <c r="U58" s="1089"/>
      <c r="V58" s="1089"/>
      <c r="W58" s="1089"/>
      <c r="X58" s="1089"/>
      <c r="Y58" s="1089"/>
      <c r="Z58" s="1089"/>
      <c r="AA58" s="1089"/>
      <c r="AB58" s="1089"/>
      <c r="AC58" s="1089"/>
      <c r="AD58" s="1089"/>
      <c r="AE58" s="1098"/>
      <c r="AF58" s="1099"/>
      <c r="AG58" s="1100"/>
      <c r="AH58" s="1100"/>
      <c r="AI58" s="1100"/>
      <c r="AJ58" s="1101"/>
      <c r="AK58" s="1088"/>
      <c r="AL58" s="1089"/>
      <c r="AM58" s="1089"/>
      <c r="AN58" s="1089"/>
      <c r="AO58" s="1089"/>
      <c r="AP58" s="1089"/>
      <c r="AQ58" s="1089"/>
      <c r="AR58" s="1089"/>
      <c r="AS58" s="1089"/>
      <c r="AT58" s="1089"/>
      <c r="AU58" s="1089"/>
      <c r="AV58" s="1089"/>
      <c r="AW58" s="1089"/>
      <c r="AX58" s="1089"/>
      <c r="AY58" s="1089"/>
      <c r="AZ58" s="1090"/>
      <c r="BA58" s="1090"/>
      <c r="BB58" s="1090"/>
      <c r="BC58" s="1090"/>
      <c r="BD58" s="1090"/>
      <c r="BE58" s="1036"/>
      <c r="BF58" s="1036"/>
      <c r="BG58" s="1036"/>
      <c r="BH58" s="1036"/>
      <c r="BI58" s="1037"/>
      <c r="BJ58" s="228"/>
      <c r="BK58" s="228"/>
      <c r="BL58" s="228"/>
      <c r="BM58" s="228"/>
      <c r="BN58" s="228"/>
      <c r="BO58" s="237"/>
      <c r="BP58" s="237"/>
      <c r="BQ58" s="234">
        <v>52</v>
      </c>
      <c r="BR58" s="235"/>
      <c r="BS58" s="1056"/>
      <c r="BT58" s="1057"/>
      <c r="BU58" s="1057"/>
      <c r="BV58" s="1057"/>
      <c r="BW58" s="1057"/>
      <c r="BX58" s="1057"/>
      <c r="BY58" s="1057"/>
      <c r="BZ58" s="1057"/>
      <c r="CA58" s="1057"/>
      <c r="CB58" s="1057"/>
      <c r="CC58" s="1057"/>
      <c r="CD58" s="1057"/>
      <c r="CE58" s="1057"/>
      <c r="CF58" s="1057"/>
      <c r="CG58" s="1078"/>
      <c r="CH58" s="1053"/>
      <c r="CI58" s="1054"/>
      <c r="CJ58" s="1054"/>
      <c r="CK58" s="1054"/>
      <c r="CL58" s="1055"/>
      <c r="CM58" s="1053"/>
      <c r="CN58" s="1054"/>
      <c r="CO58" s="1054"/>
      <c r="CP58" s="1054"/>
      <c r="CQ58" s="1055"/>
      <c r="CR58" s="1053"/>
      <c r="CS58" s="1054"/>
      <c r="CT58" s="1054"/>
      <c r="CU58" s="1054"/>
      <c r="CV58" s="1055"/>
      <c r="CW58" s="1053"/>
      <c r="CX58" s="1054"/>
      <c r="CY58" s="1054"/>
      <c r="CZ58" s="1054"/>
      <c r="DA58" s="1055"/>
      <c r="DB58" s="1053"/>
      <c r="DC58" s="1054"/>
      <c r="DD58" s="1054"/>
      <c r="DE58" s="1054"/>
      <c r="DF58" s="1055"/>
      <c r="DG58" s="1053"/>
      <c r="DH58" s="1054"/>
      <c r="DI58" s="1054"/>
      <c r="DJ58" s="1054"/>
      <c r="DK58" s="1055"/>
      <c r="DL58" s="1053"/>
      <c r="DM58" s="1054"/>
      <c r="DN58" s="1054"/>
      <c r="DO58" s="1054"/>
      <c r="DP58" s="1055"/>
      <c r="DQ58" s="1053"/>
      <c r="DR58" s="1054"/>
      <c r="DS58" s="1054"/>
      <c r="DT58" s="1054"/>
      <c r="DU58" s="1055"/>
      <c r="DV58" s="1056"/>
      <c r="DW58" s="1057"/>
      <c r="DX58" s="1057"/>
      <c r="DY58" s="1057"/>
      <c r="DZ58" s="1058"/>
      <c r="EA58" s="226"/>
    </row>
    <row r="59" spans="1:131" ht="26.25" customHeight="1" x14ac:dyDescent="0.2">
      <c r="A59" s="234">
        <v>32</v>
      </c>
      <c r="B59" s="1094"/>
      <c r="C59" s="1095"/>
      <c r="D59" s="1095"/>
      <c r="E59" s="1095"/>
      <c r="F59" s="1095"/>
      <c r="G59" s="1095"/>
      <c r="H59" s="1095"/>
      <c r="I59" s="1095"/>
      <c r="J59" s="1095"/>
      <c r="K59" s="1095"/>
      <c r="L59" s="1095"/>
      <c r="M59" s="1095"/>
      <c r="N59" s="1095"/>
      <c r="O59" s="1095"/>
      <c r="P59" s="1096"/>
      <c r="Q59" s="1097"/>
      <c r="R59" s="1089"/>
      <c r="S59" s="1089"/>
      <c r="T59" s="1089"/>
      <c r="U59" s="1089"/>
      <c r="V59" s="1089"/>
      <c r="W59" s="1089"/>
      <c r="X59" s="1089"/>
      <c r="Y59" s="1089"/>
      <c r="Z59" s="1089"/>
      <c r="AA59" s="1089"/>
      <c r="AB59" s="1089"/>
      <c r="AC59" s="1089"/>
      <c r="AD59" s="1089"/>
      <c r="AE59" s="1098"/>
      <c r="AF59" s="1099"/>
      <c r="AG59" s="1100"/>
      <c r="AH59" s="1100"/>
      <c r="AI59" s="1100"/>
      <c r="AJ59" s="1101"/>
      <c r="AK59" s="1088"/>
      <c r="AL59" s="1089"/>
      <c r="AM59" s="1089"/>
      <c r="AN59" s="1089"/>
      <c r="AO59" s="1089"/>
      <c r="AP59" s="1089"/>
      <c r="AQ59" s="1089"/>
      <c r="AR59" s="1089"/>
      <c r="AS59" s="1089"/>
      <c r="AT59" s="1089"/>
      <c r="AU59" s="1089"/>
      <c r="AV59" s="1089"/>
      <c r="AW59" s="1089"/>
      <c r="AX59" s="1089"/>
      <c r="AY59" s="1089"/>
      <c r="AZ59" s="1090"/>
      <c r="BA59" s="1090"/>
      <c r="BB59" s="1090"/>
      <c r="BC59" s="1090"/>
      <c r="BD59" s="1090"/>
      <c r="BE59" s="1036"/>
      <c r="BF59" s="1036"/>
      <c r="BG59" s="1036"/>
      <c r="BH59" s="1036"/>
      <c r="BI59" s="1037"/>
      <c r="BJ59" s="228"/>
      <c r="BK59" s="228"/>
      <c r="BL59" s="228"/>
      <c r="BM59" s="228"/>
      <c r="BN59" s="228"/>
      <c r="BO59" s="237"/>
      <c r="BP59" s="237"/>
      <c r="BQ59" s="234">
        <v>53</v>
      </c>
      <c r="BR59" s="235"/>
      <c r="BS59" s="1056"/>
      <c r="BT59" s="1057"/>
      <c r="BU59" s="1057"/>
      <c r="BV59" s="1057"/>
      <c r="BW59" s="1057"/>
      <c r="BX59" s="1057"/>
      <c r="BY59" s="1057"/>
      <c r="BZ59" s="1057"/>
      <c r="CA59" s="1057"/>
      <c r="CB59" s="1057"/>
      <c r="CC59" s="1057"/>
      <c r="CD59" s="1057"/>
      <c r="CE59" s="1057"/>
      <c r="CF59" s="1057"/>
      <c r="CG59" s="1078"/>
      <c r="CH59" s="1053"/>
      <c r="CI59" s="1054"/>
      <c r="CJ59" s="1054"/>
      <c r="CK59" s="1054"/>
      <c r="CL59" s="1055"/>
      <c r="CM59" s="1053"/>
      <c r="CN59" s="1054"/>
      <c r="CO59" s="1054"/>
      <c r="CP59" s="1054"/>
      <c r="CQ59" s="1055"/>
      <c r="CR59" s="1053"/>
      <c r="CS59" s="1054"/>
      <c r="CT59" s="1054"/>
      <c r="CU59" s="1054"/>
      <c r="CV59" s="1055"/>
      <c r="CW59" s="1053"/>
      <c r="CX59" s="1054"/>
      <c r="CY59" s="1054"/>
      <c r="CZ59" s="1054"/>
      <c r="DA59" s="1055"/>
      <c r="DB59" s="1053"/>
      <c r="DC59" s="1054"/>
      <c r="DD59" s="1054"/>
      <c r="DE59" s="1054"/>
      <c r="DF59" s="1055"/>
      <c r="DG59" s="1053"/>
      <c r="DH59" s="1054"/>
      <c r="DI59" s="1054"/>
      <c r="DJ59" s="1054"/>
      <c r="DK59" s="1055"/>
      <c r="DL59" s="1053"/>
      <c r="DM59" s="1054"/>
      <c r="DN59" s="1054"/>
      <c r="DO59" s="1054"/>
      <c r="DP59" s="1055"/>
      <c r="DQ59" s="1053"/>
      <c r="DR59" s="1054"/>
      <c r="DS59" s="1054"/>
      <c r="DT59" s="1054"/>
      <c r="DU59" s="1055"/>
      <c r="DV59" s="1056"/>
      <c r="DW59" s="1057"/>
      <c r="DX59" s="1057"/>
      <c r="DY59" s="1057"/>
      <c r="DZ59" s="1058"/>
      <c r="EA59" s="226"/>
    </row>
    <row r="60" spans="1:131" ht="26.25" customHeight="1" x14ac:dyDescent="0.2">
      <c r="A60" s="234">
        <v>33</v>
      </c>
      <c r="B60" s="1094"/>
      <c r="C60" s="1095"/>
      <c r="D60" s="1095"/>
      <c r="E60" s="1095"/>
      <c r="F60" s="1095"/>
      <c r="G60" s="1095"/>
      <c r="H60" s="1095"/>
      <c r="I60" s="1095"/>
      <c r="J60" s="1095"/>
      <c r="K60" s="1095"/>
      <c r="L60" s="1095"/>
      <c r="M60" s="1095"/>
      <c r="N60" s="1095"/>
      <c r="O60" s="1095"/>
      <c r="P60" s="1096"/>
      <c r="Q60" s="1097"/>
      <c r="R60" s="1089"/>
      <c r="S60" s="1089"/>
      <c r="T60" s="1089"/>
      <c r="U60" s="1089"/>
      <c r="V60" s="1089"/>
      <c r="W60" s="1089"/>
      <c r="X60" s="1089"/>
      <c r="Y60" s="1089"/>
      <c r="Z60" s="1089"/>
      <c r="AA60" s="1089"/>
      <c r="AB60" s="1089"/>
      <c r="AC60" s="1089"/>
      <c r="AD60" s="1089"/>
      <c r="AE60" s="1098"/>
      <c r="AF60" s="1099"/>
      <c r="AG60" s="1100"/>
      <c r="AH60" s="1100"/>
      <c r="AI60" s="1100"/>
      <c r="AJ60" s="1101"/>
      <c r="AK60" s="1088"/>
      <c r="AL60" s="1089"/>
      <c r="AM60" s="1089"/>
      <c r="AN60" s="1089"/>
      <c r="AO60" s="1089"/>
      <c r="AP60" s="1089"/>
      <c r="AQ60" s="1089"/>
      <c r="AR60" s="1089"/>
      <c r="AS60" s="1089"/>
      <c r="AT60" s="1089"/>
      <c r="AU60" s="1089"/>
      <c r="AV60" s="1089"/>
      <c r="AW60" s="1089"/>
      <c r="AX60" s="1089"/>
      <c r="AY60" s="1089"/>
      <c r="AZ60" s="1090"/>
      <c r="BA60" s="1090"/>
      <c r="BB60" s="1090"/>
      <c r="BC60" s="1090"/>
      <c r="BD60" s="1090"/>
      <c r="BE60" s="1036"/>
      <c r="BF60" s="1036"/>
      <c r="BG60" s="1036"/>
      <c r="BH60" s="1036"/>
      <c r="BI60" s="1037"/>
      <c r="BJ60" s="228"/>
      <c r="BK60" s="228"/>
      <c r="BL60" s="228"/>
      <c r="BM60" s="228"/>
      <c r="BN60" s="228"/>
      <c r="BO60" s="237"/>
      <c r="BP60" s="237"/>
      <c r="BQ60" s="234">
        <v>54</v>
      </c>
      <c r="BR60" s="235"/>
      <c r="BS60" s="1056"/>
      <c r="BT60" s="1057"/>
      <c r="BU60" s="1057"/>
      <c r="BV60" s="1057"/>
      <c r="BW60" s="1057"/>
      <c r="BX60" s="1057"/>
      <c r="BY60" s="1057"/>
      <c r="BZ60" s="1057"/>
      <c r="CA60" s="1057"/>
      <c r="CB60" s="1057"/>
      <c r="CC60" s="1057"/>
      <c r="CD60" s="1057"/>
      <c r="CE60" s="1057"/>
      <c r="CF60" s="1057"/>
      <c r="CG60" s="1078"/>
      <c r="CH60" s="1053"/>
      <c r="CI60" s="1054"/>
      <c r="CJ60" s="1054"/>
      <c r="CK60" s="1054"/>
      <c r="CL60" s="1055"/>
      <c r="CM60" s="1053"/>
      <c r="CN60" s="1054"/>
      <c r="CO60" s="1054"/>
      <c r="CP60" s="1054"/>
      <c r="CQ60" s="1055"/>
      <c r="CR60" s="1053"/>
      <c r="CS60" s="1054"/>
      <c r="CT60" s="1054"/>
      <c r="CU60" s="1054"/>
      <c r="CV60" s="1055"/>
      <c r="CW60" s="1053"/>
      <c r="CX60" s="1054"/>
      <c r="CY60" s="1054"/>
      <c r="CZ60" s="1054"/>
      <c r="DA60" s="1055"/>
      <c r="DB60" s="1053"/>
      <c r="DC60" s="1054"/>
      <c r="DD60" s="1054"/>
      <c r="DE60" s="1054"/>
      <c r="DF60" s="1055"/>
      <c r="DG60" s="1053"/>
      <c r="DH60" s="1054"/>
      <c r="DI60" s="1054"/>
      <c r="DJ60" s="1054"/>
      <c r="DK60" s="1055"/>
      <c r="DL60" s="1053"/>
      <c r="DM60" s="1054"/>
      <c r="DN60" s="1054"/>
      <c r="DO60" s="1054"/>
      <c r="DP60" s="1055"/>
      <c r="DQ60" s="1053"/>
      <c r="DR60" s="1054"/>
      <c r="DS60" s="1054"/>
      <c r="DT60" s="1054"/>
      <c r="DU60" s="1055"/>
      <c r="DV60" s="1056"/>
      <c r="DW60" s="1057"/>
      <c r="DX60" s="1057"/>
      <c r="DY60" s="1057"/>
      <c r="DZ60" s="1058"/>
      <c r="EA60" s="226"/>
    </row>
    <row r="61" spans="1:131" ht="26.25" customHeight="1" thickBot="1" x14ac:dyDescent="0.25">
      <c r="A61" s="234">
        <v>34</v>
      </c>
      <c r="B61" s="1094"/>
      <c r="C61" s="1095"/>
      <c r="D61" s="1095"/>
      <c r="E61" s="1095"/>
      <c r="F61" s="1095"/>
      <c r="G61" s="1095"/>
      <c r="H61" s="1095"/>
      <c r="I61" s="1095"/>
      <c r="J61" s="1095"/>
      <c r="K61" s="1095"/>
      <c r="L61" s="1095"/>
      <c r="M61" s="1095"/>
      <c r="N61" s="1095"/>
      <c r="O61" s="1095"/>
      <c r="P61" s="1096"/>
      <c r="Q61" s="1097"/>
      <c r="R61" s="1089"/>
      <c r="S61" s="1089"/>
      <c r="T61" s="1089"/>
      <c r="U61" s="1089"/>
      <c r="V61" s="1089"/>
      <c r="W61" s="1089"/>
      <c r="X61" s="1089"/>
      <c r="Y61" s="1089"/>
      <c r="Z61" s="1089"/>
      <c r="AA61" s="1089"/>
      <c r="AB61" s="1089"/>
      <c r="AC61" s="1089"/>
      <c r="AD61" s="1089"/>
      <c r="AE61" s="1098"/>
      <c r="AF61" s="1099"/>
      <c r="AG61" s="1100"/>
      <c r="AH61" s="1100"/>
      <c r="AI61" s="1100"/>
      <c r="AJ61" s="1101"/>
      <c r="AK61" s="1088"/>
      <c r="AL61" s="1089"/>
      <c r="AM61" s="1089"/>
      <c r="AN61" s="1089"/>
      <c r="AO61" s="1089"/>
      <c r="AP61" s="1089"/>
      <c r="AQ61" s="1089"/>
      <c r="AR61" s="1089"/>
      <c r="AS61" s="1089"/>
      <c r="AT61" s="1089"/>
      <c r="AU61" s="1089"/>
      <c r="AV61" s="1089"/>
      <c r="AW61" s="1089"/>
      <c r="AX61" s="1089"/>
      <c r="AY61" s="1089"/>
      <c r="AZ61" s="1090"/>
      <c r="BA61" s="1090"/>
      <c r="BB61" s="1090"/>
      <c r="BC61" s="1090"/>
      <c r="BD61" s="1090"/>
      <c r="BE61" s="1036"/>
      <c r="BF61" s="1036"/>
      <c r="BG61" s="1036"/>
      <c r="BH61" s="1036"/>
      <c r="BI61" s="1037"/>
      <c r="BJ61" s="228"/>
      <c r="BK61" s="228"/>
      <c r="BL61" s="228"/>
      <c r="BM61" s="228"/>
      <c r="BN61" s="228"/>
      <c r="BO61" s="237"/>
      <c r="BP61" s="237"/>
      <c r="BQ61" s="234">
        <v>55</v>
      </c>
      <c r="BR61" s="235"/>
      <c r="BS61" s="1056"/>
      <c r="BT61" s="1057"/>
      <c r="BU61" s="1057"/>
      <c r="BV61" s="1057"/>
      <c r="BW61" s="1057"/>
      <c r="BX61" s="1057"/>
      <c r="BY61" s="1057"/>
      <c r="BZ61" s="1057"/>
      <c r="CA61" s="1057"/>
      <c r="CB61" s="1057"/>
      <c r="CC61" s="1057"/>
      <c r="CD61" s="1057"/>
      <c r="CE61" s="1057"/>
      <c r="CF61" s="1057"/>
      <c r="CG61" s="1078"/>
      <c r="CH61" s="1053"/>
      <c r="CI61" s="1054"/>
      <c r="CJ61" s="1054"/>
      <c r="CK61" s="1054"/>
      <c r="CL61" s="1055"/>
      <c r="CM61" s="1053"/>
      <c r="CN61" s="1054"/>
      <c r="CO61" s="1054"/>
      <c r="CP61" s="1054"/>
      <c r="CQ61" s="1055"/>
      <c r="CR61" s="1053"/>
      <c r="CS61" s="1054"/>
      <c r="CT61" s="1054"/>
      <c r="CU61" s="1054"/>
      <c r="CV61" s="1055"/>
      <c r="CW61" s="1053"/>
      <c r="CX61" s="1054"/>
      <c r="CY61" s="1054"/>
      <c r="CZ61" s="1054"/>
      <c r="DA61" s="1055"/>
      <c r="DB61" s="1053"/>
      <c r="DC61" s="1054"/>
      <c r="DD61" s="1054"/>
      <c r="DE61" s="1054"/>
      <c r="DF61" s="1055"/>
      <c r="DG61" s="1053"/>
      <c r="DH61" s="1054"/>
      <c r="DI61" s="1054"/>
      <c r="DJ61" s="1054"/>
      <c r="DK61" s="1055"/>
      <c r="DL61" s="1053"/>
      <c r="DM61" s="1054"/>
      <c r="DN61" s="1054"/>
      <c r="DO61" s="1054"/>
      <c r="DP61" s="1055"/>
      <c r="DQ61" s="1053"/>
      <c r="DR61" s="1054"/>
      <c r="DS61" s="1054"/>
      <c r="DT61" s="1054"/>
      <c r="DU61" s="1055"/>
      <c r="DV61" s="1056"/>
      <c r="DW61" s="1057"/>
      <c r="DX61" s="1057"/>
      <c r="DY61" s="1057"/>
      <c r="DZ61" s="1058"/>
      <c r="EA61" s="226"/>
    </row>
    <row r="62" spans="1:131" ht="26.25" customHeight="1" x14ac:dyDescent="0.2">
      <c r="A62" s="234">
        <v>35</v>
      </c>
      <c r="B62" s="1094"/>
      <c r="C62" s="1095"/>
      <c r="D62" s="1095"/>
      <c r="E62" s="1095"/>
      <c r="F62" s="1095"/>
      <c r="G62" s="1095"/>
      <c r="H62" s="1095"/>
      <c r="I62" s="1095"/>
      <c r="J62" s="1095"/>
      <c r="K62" s="1095"/>
      <c r="L62" s="1095"/>
      <c r="M62" s="1095"/>
      <c r="N62" s="1095"/>
      <c r="O62" s="1095"/>
      <c r="P62" s="1096"/>
      <c r="Q62" s="1097"/>
      <c r="R62" s="1089"/>
      <c r="S62" s="1089"/>
      <c r="T62" s="1089"/>
      <c r="U62" s="1089"/>
      <c r="V62" s="1089"/>
      <c r="W62" s="1089"/>
      <c r="X62" s="1089"/>
      <c r="Y62" s="1089"/>
      <c r="Z62" s="1089"/>
      <c r="AA62" s="1089"/>
      <c r="AB62" s="1089"/>
      <c r="AC62" s="1089"/>
      <c r="AD62" s="1089"/>
      <c r="AE62" s="1098"/>
      <c r="AF62" s="1099"/>
      <c r="AG62" s="1100"/>
      <c r="AH62" s="1100"/>
      <c r="AI62" s="1100"/>
      <c r="AJ62" s="1101"/>
      <c r="AK62" s="1088"/>
      <c r="AL62" s="1089"/>
      <c r="AM62" s="1089"/>
      <c r="AN62" s="1089"/>
      <c r="AO62" s="1089"/>
      <c r="AP62" s="1089"/>
      <c r="AQ62" s="1089"/>
      <c r="AR62" s="1089"/>
      <c r="AS62" s="1089"/>
      <c r="AT62" s="1089"/>
      <c r="AU62" s="1089"/>
      <c r="AV62" s="1089"/>
      <c r="AW62" s="1089"/>
      <c r="AX62" s="1089"/>
      <c r="AY62" s="1089"/>
      <c r="AZ62" s="1090"/>
      <c r="BA62" s="1090"/>
      <c r="BB62" s="1090"/>
      <c r="BC62" s="1090"/>
      <c r="BD62" s="1090"/>
      <c r="BE62" s="1036"/>
      <c r="BF62" s="1036"/>
      <c r="BG62" s="1036"/>
      <c r="BH62" s="1036"/>
      <c r="BI62" s="1037"/>
      <c r="BJ62" s="1091" t="s">
        <v>408</v>
      </c>
      <c r="BK62" s="1092"/>
      <c r="BL62" s="1092"/>
      <c r="BM62" s="1092"/>
      <c r="BN62" s="1093"/>
      <c r="BO62" s="237"/>
      <c r="BP62" s="237"/>
      <c r="BQ62" s="234">
        <v>56</v>
      </c>
      <c r="BR62" s="235"/>
      <c r="BS62" s="1056"/>
      <c r="BT62" s="1057"/>
      <c r="BU62" s="1057"/>
      <c r="BV62" s="1057"/>
      <c r="BW62" s="1057"/>
      <c r="BX62" s="1057"/>
      <c r="BY62" s="1057"/>
      <c r="BZ62" s="1057"/>
      <c r="CA62" s="1057"/>
      <c r="CB62" s="1057"/>
      <c r="CC62" s="1057"/>
      <c r="CD62" s="1057"/>
      <c r="CE62" s="1057"/>
      <c r="CF62" s="1057"/>
      <c r="CG62" s="1078"/>
      <c r="CH62" s="1053"/>
      <c r="CI62" s="1054"/>
      <c r="CJ62" s="1054"/>
      <c r="CK62" s="1054"/>
      <c r="CL62" s="1055"/>
      <c r="CM62" s="1053"/>
      <c r="CN62" s="1054"/>
      <c r="CO62" s="1054"/>
      <c r="CP62" s="1054"/>
      <c r="CQ62" s="1055"/>
      <c r="CR62" s="1053"/>
      <c r="CS62" s="1054"/>
      <c r="CT62" s="1054"/>
      <c r="CU62" s="1054"/>
      <c r="CV62" s="1055"/>
      <c r="CW62" s="1053"/>
      <c r="CX62" s="1054"/>
      <c r="CY62" s="1054"/>
      <c r="CZ62" s="1054"/>
      <c r="DA62" s="1055"/>
      <c r="DB62" s="1053"/>
      <c r="DC62" s="1054"/>
      <c r="DD62" s="1054"/>
      <c r="DE62" s="1054"/>
      <c r="DF62" s="1055"/>
      <c r="DG62" s="1053"/>
      <c r="DH62" s="1054"/>
      <c r="DI62" s="1054"/>
      <c r="DJ62" s="1054"/>
      <c r="DK62" s="1055"/>
      <c r="DL62" s="1053"/>
      <c r="DM62" s="1054"/>
      <c r="DN62" s="1054"/>
      <c r="DO62" s="1054"/>
      <c r="DP62" s="1055"/>
      <c r="DQ62" s="1053"/>
      <c r="DR62" s="1054"/>
      <c r="DS62" s="1054"/>
      <c r="DT62" s="1054"/>
      <c r="DU62" s="1055"/>
      <c r="DV62" s="1056"/>
      <c r="DW62" s="1057"/>
      <c r="DX62" s="1057"/>
      <c r="DY62" s="1057"/>
      <c r="DZ62" s="1058"/>
      <c r="EA62" s="226"/>
    </row>
    <row r="63" spans="1:131" ht="26.25" customHeight="1" thickBot="1" x14ac:dyDescent="0.25">
      <c r="A63" s="236" t="s">
        <v>389</v>
      </c>
      <c r="B63" s="1001" t="s">
        <v>409</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4"/>
      <c r="AF63" s="1085">
        <v>896</v>
      </c>
      <c r="AG63" s="1023"/>
      <c r="AH63" s="1023"/>
      <c r="AI63" s="1023"/>
      <c r="AJ63" s="1086"/>
      <c r="AK63" s="1087"/>
      <c r="AL63" s="1027"/>
      <c r="AM63" s="1027"/>
      <c r="AN63" s="1027"/>
      <c r="AO63" s="1027"/>
      <c r="AP63" s="1023">
        <v>3185</v>
      </c>
      <c r="AQ63" s="1023"/>
      <c r="AR63" s="1023"/>
      <c r="AS63" s="1023"/>
      <c r="AT63" s="1023"/>
      <c r="AU63" s="1023">
        <v>350</v>
      </c>
      <c r="AV63" s="1023"/>
      <c r="AW63" s="1023"/>
      <c r="AX63" s="1023"/>
      <c r="AY63" s="1023"/>
      <c r="AZ63" s="1081"/>
      <c r="BA63" s="1081"/>
      <c r="BB63" s="1081"/>
      <c r="BC63" s="1081"/>
      <c r="BD63" s="1081"/>
      <c r="BE63" s="1024"/>
      <c r="BF63" s="1024"/>
      <c r="BG63" s="1024"/>
      <c r="BH63" s="1024"/>
      <c r="BI63" s="1025"/>
      <c r="BJ63" s="1082" t="s">
        <v>410</v>
      </c>
      <c r="BK63" s="1017"/>
      <c r="BL63" s="1017"/>
      <c r="BM63" s="1017"/>
      <c r="BN63" s="1083"/>
      <c r="BO63" s="237"/>
      <c r="BP63" s="237"/>
      <c r="BQ63" s="234">
        <v>57</v>
      </c>
      <c r="BR63" s="235"/>
      <c r="BS63" s="1056"/>
      <c r="BT63" s="1057"/>
      <c r="BU63" s="1057"/>
      <c r="BV63" s="1057"/>
      <c r="BW63" s="1057"/>
      <c r="BX63" s="1057"/>
      <c r="BY63" s="1057"/>
      <c r="BZ63" s="1057"/>
      <c r="CA63" s="1057"/>
      <c r="CB63" s="1057"/>
      <c r="CC63" s="1057"/>
      <c r="CD63" s="1057"/>
      <c r="CE63" s="1057"/>
      <c r="CF63" s="1057"/>
      <c r="CG63" s="1078"/>
      <c r="CH63" s="1053"/>
      <c r="CI63" s="1054"/>
      <c r="CJ63" s="1054"/>
      <c r="CK63" s="1054"/>
      <c r="CL63" s="1055"/>
      <c r="CM63" s="1053"/>
      <c r="CN63" s="1054"/>
      <c r="CO63" s="1054"/>
      <c r="CP63" s="1054"/>
      <c r="CQ63" s="1055"/>
      <c r="CR63" s="1053"/>
      <c r="CS63" s="1054"/>
      <c r="CT63" s="1054"/>
      <c r="CU63" s="1054"/>
      <c r="CV63" s="1055"/>
      <c r="CW63" s="1053"/>
      <c r="CX63" s="1054"/>
      <c r="CY63" s="1054"/>
      <c r="CZ63" s="1054"/>
      <c r="DA63" s="1055"/>
      <c r="DB63" s="1053"/>
      <c r="DC63" s="1054"/>
      <c r="DD63" s="1054"/>
      <c r="DE63" s="1054"/>
      <c r="DF63" s="1055"/>
      <c r="DG63" s="1053"/>
      <c r="DH63" s="1054"/>
      <c r="DI63" s="1054"/>
      <c r="DJ63" s="1054"/>
      <c r="DK63" s="1055"/>
      <c r="DL63" s="1053"/>
      <c r="DM63" s="1054"/>
      <c r="DN63" s="1054"/>
      <c r="DO63" s="1054"/>
      <c r="DP63" s="1055"/>
      <c r="DQ63" s="1053"/>
      <c r="DR63" s="1054"/>
      <c r="DS63" s="1054"/>
      <c r="DT63" s="1054"/>
      <c r="DU63" s="1055"/>
      <c r="DV63" s="1056"/>
      <c r="DW63" s="1057"/>
      <c r="DX63" s="1057"/>
      <c r="DY63" s="1057"/>
      <c r="DZ63" s="1058"/>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6"/>
      <c r="BT64" s="1057"/>
      <c r="BU64" s="1057"/>
      <c r="BV64" s="1057"/>
      <c r="BW64" s="1057"/>
      <c r="BX64" s="1057"/>
      <c r="BY64" s="1057"/>
      <c r="BZ64" s="1057"/>
      <c r="CA64" s="1057"/>
      <c r="CB64" s="1057"/>
      <c r="CC64" s="1057"/>
      <c r="CD64" s="1057"/>
      <c r="CE64" s="1057"/>
      <c r="CF64" s="1057"/>
      <c r="CG64" s="1078"/>
      <c r="CH64" s="1053"/>
      <c r="CI64" s="1054"/>
      <c r="CJ64" s="1054"/>
      <c r="CK64" s="1054"/>
      <c r="CL64" s="1055"/>
      <c r="CM64" s="1053"/>
      <c r="CN64" s="1054"/>
      <c r="CO64" s="1054"/>
      <c r="CP64" s="1054"/>
      <c r="CQ64" s="1055"/>
      <c r="CR64" s="1053"/>
      <c r="CS64" s="1054"/>
      <c r="CT64" s="1054"/>
      <c r="CU64" s="1054"/>
      <c r="CV64" s="1055"/>
      <c r="CW64" s="1053"/>
      <c r="CX64" s="1054"/>
      <c r="CY64" s="1054"/>
      <c r="CZ64" s="1054"/>
      <c r="DA64" s="1055"/>
      <c r="DB64" s="1053"/>
      <c r="DC64" s="1054"/>
      <c r="DD64" s="1054"/>
      <c r="DE64" s="1054"/>
      <c r="DF64" s="1055"/>
      <c r="DG64" s="1053"/>
      <c r="DH64" s="1054"/>
      <c r="DI64" s="1054"/>
      <c r="DJ64" s="1054"/>
      <c r="DK64" s="1055"/>
      <c r="DL64" s="1053"/>
      <c r="DM64" s="1054"/>
      <c r="DN64" s="1054"/>
      <c r="DO64" s="1054"/>
      <c r="DP64" s="1055"/>
      <c r="DQ64" s="1053"/>
      <c r="DR64" s="1054"/>
      <c r="DS64" s="1054"/>
      <c r="DT64" s="1054"/>
      <c r="DU64" s="1055"/>
      <c r="DV64" s="1056"/>
      <c r="DW64" s="1057"/>
      <c r="DX64" s="1057"/>
      <c r="DY64" s="1057"/>
      <c r="DZ64" s="1058"/>
      <c r="EA64" s="226"/>
    </row>
    <row r="65" spans="1:131" ht="26.25" customHeight="1" thickBot="1" x14ac:dyDescent="0.25">
      <c r="A65" s="228" t="s">
        <v>411</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6"/>
      <c r="BT65" s="1057"/>
      <c r="BU65" s="1057"/>
      <c r="BV65" s="1057"/>
      <c r="BW65" s="1057"/>
      <c r="BX65" s="1057"/>
      <c r="BY65" s="1057"/>
      <c r="BZ65" s="1057"/>
      <c r="CA65" s="1057"/>
      <c r="CB65" s="1057"/>
      <c r="CC65" s="1057"/>
      <c r="CD65" s="1057"/>
      <c r="CE65" s="1057"/>
      <c r="CF65" s="1057"/>
      <c r="CG65" s="1078"/>
      <c r="CH65" s="1053"/>
      <c r="CI65" s="1054"/>
      <c r="CJ65" s="1054"/>
      <c r="CK65" s="1054"/>
      <c r="CL65" s="1055"/>
      <c r="CM65" s="1053"/>
      <c r="CN65" s="1054"/>
      <c r="CO65" s="1054"/>
      <c r="CP65" s="1054"/>
      <c r="CQ65" s="1055"/>
      <c r="CR65" s="1053"/>
      <c r="CS65" s="1054"/>
      <c r="CT65" s="1054"/>
      <c r="CU65" s="1054"/>
      <c r="CV65" s="1055"/>
      <c r="CW65" s="1053"/>
      <c r="CX65" s="1054"/>
      <c r="CY65" s="1054"/>
      <c r="CZ65" s="1054"/>
      <c r="DA65" s="1055"/>
      <c r="DB65" s="1053"/>
      <c r="DC65" s="1054"/>
      <c r="DD65" s="1054"/>
      <c r="DE65" s="1054"/>
      <c r="DF65" s="1055"/>
      <c r="DG65" s="1053"/>
      <c r="DH65" s="1054"/>
      <c r="DI65" s="1054"/>
      <c r="DJ65" s="1054"/>
      <c r="DK65" s="1055"/>
      <c r="DL65" s="1053"/>
      <c r="DM65" s="1054"/>
      <c r="DN65" s="1054"/>
      <c r="DO65" s="1054"/>
      <c r="DP65" s="1055"/>
      <c r="DQ65" s="1053"/>
      <c r="DR65" s="1054"/>
      <c r="DS65" s="1054"/>
      <c r="DT65" s="1054"/>
      <c r="DU65" s="1055"/>
      <c r="DV65" s="1056"/>
      <c r="DW65" s="1057"/>
      <c r="DX65" s="1057"/>
      <c r="DY65" s="1057"/>
      <c r="DZ65" s="1058"/>
      <c r="EA65" s="226"/>
    </row>
    <row r="66" spans="1:131" ht="26.25" customHeight="1" x14ac:dyDescent="0.2">
      <c r="A66" s="1059" t="s">
        <v>412</v>
      </c>
      <c r="B66" s="1060"/>
      <c r="C66" s="1060"/>
      <c r="D66" s="1060"/>
      <c r="E66" s="1060"/>
      <c r="F66" s="1060"/>
      <c r="G66" s="1060"/>
      <c r="H66" s="1060"/>
      <c r="I66" s="1060"/>
      <c r="J66" s="1060"/>
      <c r="K66" s="1060"/>
      <c r="L66" s="1060"/>
      <c r="M66" s="1060"/>
      <c r="N66" s="1060"/>
      <c r="O66" s="1060"/>
      <c r="P66" s="1061"/>
      <c r="Q66" s="1065" t="s">
        <v>413</v>
      </c>
      <c r="R66" s="1066"/>
      <c r="S66" s="1066"/>
      <c r="T66" s="1066"/>
      <c r="U66" s="1067"/>
      <c r="V66" s="1065" t="s">
        <v>414</v>
      </c>
      <c r="W66" s="1066"/>
      <c r="X66" s="1066"/>
      <c r="Y66" s="1066"/>
      <c r="Z66" s="1067"/>
      <c r="AA66" s="1065" t="s">
        <v>415</v>
      </c>
      <c r="AB66" s="1066"/>
      <c r="AC66" s="1066"/>
      <c r="AD66" s="1066"/>
      <c r="AE66" s="1067"/>
      <c r="AF66" s="1071" t="s">
        <v>416</v>
      </c>
      <c r="AG66" s="1072"/>
      <c r="AH66" s="1072"/>
      <c r="AI66" s="1072"/>
      <c r="AJ66" s="1073"/>
      <c r="AK66" s="1065" t="s">
        <v>417</v>
      </c>
      <c r="AL66" s="1060"/>
      <c r="AM66" s="1060"/>
      <c r="AN66" s="1060"/>
      <c r="AO66" s="1061"/>
      <c r="AP66" s="1065" t="s">
        <v>399</v>
      </c>
      <c r="AQ66" s="1066"/>
      <c r="AR66" s="1066"/>
      <c r="AS66" s="1066"/>
      <c r="AT66" s="1067"/>
      <c r="AU66" s="1065" t="s">
        <v>418</v>
      </c>
      <c r="AV66" s="1066"/>
      <c r="AW66" s="1066"/>
      <c r="AX66" s="1066"/>
      <c r="AY66" s="1067"/>
      <c r="AZ66" s="1065" t="s">
        <v>377</v>
      </c>
      <c r="BA66" s="1066"/>
      <c r="BB66" s="1066"/>
      <c r="BC66" s="1066"/>
      <c r="BD66" s="1079"/>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2"/>
      <c r="B67" s="1063"/>
      <c r="C67" s="1063"/>
      <c r="D67" s="1063"/>
      <c r="E67" s="1063"/>
      <c r="F67" s="1063"/>
      <c r="G67" s="1063"/>
      <c r="H67" s="1063"/>
      <c r="I67" s="1063"/>
      <c r="J67" s="1063"/>
      <c r="K67" s="1063"/>
      <c r="L67" s="1063"/>
      <c r="M67" s="1063"/>
      <c r="N67" s="1063"/>
      <c r="O67" s="1063"/>
      <c r="P67" s="1064"/>
      <c r="Q67" s="1068"/>
      <c r="R67" s="1069"/>
      <c r="S67" s="1069"/>
      <c r="T67" s="1069"/>
      <c r="U67" s="1070"/>
      <c r="V67" s="1068"/>
      <c r="W67" s="1069"/>
      <c r="X67" s="1069"/>
      <c r="Y67" s="1069"/>
      <c r="Z67" s="1070"/>
      <c r="AA67" s="1068"/>
      <c r="AB67" s="1069"/>
      <c r="AC67" s="1069"/>
      <c r="AD67" s="1069"/>
      <c r="AE67" s="1070"/>
      <c r="AF67" s="1074"/>
      <c r="AG67" s="1075"/>
      <c r="AH67" s="1075"/>
      <c r="AI67" s="1075"/>
      <c r="AJ67" s="1076"/>
      <c r="AK67" s="1077"/>
      <c r="AL67" s="1063"/>
      <c r="AM67" s="1063"/>
      <c r="AN67" s="1063"/>
      <c r="AO67" s="1064"/>
      <c r="AP67" s="1068"/>
      <c r="AQ67" s="1069"/>
      <c r="AR67" s="1069"/>
      <c r="AS67" s="1069"/>
      <c r="AT67" s="1070"/>
      <c r="AU67" s="1068"/>
      <c r="AV67" s="1069"/>
      <c r="AW67" s="1069"/>
      <c r="AX67" s="1069"/>
      <c r="AY67" s="1070"/>
      <c r="AZ67" s="1068"/>
      <c r="BA67" s="1069"/>
      <c r="BB67" s="1069"/>
      <c r="BC67" s="1069"/>
      <c r="BD67" s="1080"/>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579</v>
      </c>
      <c r="C68" s="1050"/>
      <c r="D68" s="1050"/>
      <c r="E68" s="1050"/>
      <c r="F68" s="1050"/>
      <c r="G68" s="1050"/>
      <c r="H68" s="1050"/>
      <c r="I68" s="1050"/>
      <c r="J68" s="1050"/>
      <c r="K68" s="1050"/>
      <c r="L68" s="1050"/>
      <c r="M68" s="1050"/>
      <c r="N68" s="1050"/>
      <c r="O68" s="1050"/>
      <c r="P68" s="1051"/>
      <c r="Q68" s="1052">
        <v>2727</v>
      </c>
      <c r="R68" s="1046"/>
      <c r="S68" s="1046"/>
      <c r="T68" s="1046"/>
      <c r="U68" s="1046"/>
      <c r="V68" s="1046">
        <v>2367</v>
      </c>
      <c r="W68" s="1046"/>
      <c r="X68" s="1046"/>
      <c r="Y68" s="1046"/>
      <c r="Z68" s="1046"/>
      <c r="AA68" s="1046">
        <v>360</v>
      </c>
      <c r="AB68" s="1046"/>
      <c r="AC68" s="1046"/>
      <c r="AD68" s="1046"/>
      <c r="AE68" s="1046"/>
      <c r="AF68" s="1046">
        <v>360</v>
      </c>
      <c r="AG68" s="1046"/>
      <c r="AH68" s="1046"/>
      <c r="AI68" s="1046"/>
      <c r="AJ68" s="1046"/>
      <c r="AK68" s="1046">
        <v>71</v>
      </c>
      <c r="AL68" s="1046"/>
      <c r="AM68" s="1046"/>
      <c r="AN68" s="1046"/>
      <c r="AO68" s="1046"/>
      <c r="AP68" s="1046">
        <v>16</v>
      </c>
      <c r="AQ68" s="1046"/>
      <c r="AR68" s="1046"/>
      <c r="AS68" s="1046"/>
      <c r="AT68" s="1046"/>
      <c r="AU68" s="1046">
        <v>4</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580</v>
      </c>
      <c r="C69" s="1039"/>
      <c r="D69" s="1039"/>
      <c r="E69" s="1039"/>
      <c r="F69" s="1039"/>
      <c r="G69" s="1039"/>
      <c r="H69" s="1039"/>
      <c r="I69" s="1039"/>
      <c r="J69" s="1039"/>
      <c r="K69" s="1039"/>
      <c r="L69" s="1039"/>
      <c r="M69" s="1039"/>
      <c r="N69" s="1039"/>
      <c r="O69" s="1039"/>
      <c r="P69" s="1040"/>
      <c r="Q69" s="1041">
        <v>5106</v>
      </c>
      <c r="R69" s="1035"/>
      <c r="S69" s="1035"/>
      <c r="T69" s="1035"/>
      <c r="U69" s="1035"/>
      <c r="V69" s="1035">
        <v>4706</v>
      </c>
      <c r="W69" s="1035"/>
      <c r="X69" s="1035"/>
      <c r="Y69" s="1035"/>
      <c r="Z69" s="1035"/>
      <c r="AA69" s="1035">
        <v>400</v>
      </c>
      <c r="AB69" s="1035"/>
      <c r="AC69" s="1035"/>
      <c r="AD69" s="1035"/>
      <c r="AE69" s="1035"/>
      <c r="AF69" s="1035">
        <v>400</v>
      </c>
      <c r="AG69" s="1035"/>
      <c r="AH69" s="1035"/>
      <c r="AI69" s="1035"/>
      <c r="AJ69" s="1035"/>
      <c r="AK69" s="1035">
        <v>250</v>
      </c>
      <c r="AL69" s="1035"/>
      <c r="AM69" s="1035"/>
      <c r="AN69" s="1035"/>
      <c r="AO69" s="1035"/>
      <c r="AP69" s="1035" t="s">
        <v>578</v>
      </c>
      <c r="AQ69" s="1035"/>
      <c r="AR69" s="1035"/>
      <c r="AS69" s="1035"/>
      <c r="AT69" s="1035"/>
      <c r="AU69" s="1035" t="s">
        <v>578</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581</v>
      </c>
      <c r="C70" s="1039"/>
      <c r="D70" s="1039"/>
      <c r="E70" s="1039"/>
      <c r="F70" s="1039"/>
      <c r="G70" s="1039"/>
      <c r="H70" s="1039"/>
      <c r="I70" s="1039"/>
      <c r="J70" s="1039"/>
      <c r="K70" s="1039"/>
      <c r="L70" s="1039"/>
      <c r="M70" s="1039"/>
      <c r="N70" s="1039"/>
      <c r="O70" s="1039"/>
      <c r="P70" s="1040"/>
      <c r="Q70" s="1041">
        <v>4</v>
      </c>
      <c r="R70" s="1035"/>
      <c r="S70" s="1035"/>
      <c r="T70" s="1035"/>
      <c r="U70" s="1035"/>
      <c r="V70" s="1035">
        <v>3</v>
      </c>
      <c r="W70" s="1035"/>
      <c r="X70" s="1035"/>
      <c r="Y70" s="1035"/>
      <c r="Z70" s="1035"/>
      <c r="AA70" s="1035">
        <v>1</v>
      </c>
      <c r="AB70" s="1035"/>
      <c r="AC70" s="1035"/>
      <c r="AD70" s="1035"/>
      <c r="AE70" s="1035"/>
      <c r="AF70" s="1035">
        <v>1</v>
      </c>
      <c r="AG70" s="1035"/>
      <c r="AH70" s="1035"/>
      <c r="AI70" s="1035"/>
      <c r="AJ70" s="1035"/>
      <c r="AK70" s="1035" t="s">
        <v>578</v>
      </c>
      <c r="AL70" s="1035"/>
      <c r="AM70" s="1035"/>
      <c r="AN70" s="1035"/>
      <c r="AO70" s="1035"/>
      <c r="AP70" s="1035" t="s">
        <v>578</v>
      </c>
      <c r="AQ70" s="1035"/>
      <c r="AR70" s="1035"/>
      <c r="AS70" s="1035"/>
      <c r="AT70" s="1035"/>
      <c r="AU70" s="1035" t="s">
        <v>578</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582</v>
      </c>
      <c r="C71" s="1039"/>
      <c r="D71" s="1039"/>
      <c r="E71" s="1039"/>
      <c r="F71" s="1039"/>
      <c r="G71" s="1039"/>
      <c r="H71" s="1039"/>
      <c r="I71" s="1039"/>
      <c r="J71" s="1039"/>
      <c r="K71" s="1039"/>
      <c r="L71" s="1039"/>
      <c r="M71" s="1039"/>
      <c r="N71" s="1039"/>
      <c r="O71" s="1039"/>
      <c r="P71" s="1040"/>
      <c r="Q71" s="1041">
        <v>9272</v>
      </c>
      <c r="R71" s="1035"/>
      <c r="S71" s="1035"/>
      <c r="T71" s="1035"/>
      <c r="U71" s="1035"/>
      <c r="V71" s="1035">
        <v>8780</v>
      </c>
      <c r="W71" s="1035"/>
      <c r="X71" s="1035"/>
      <c r="Y71" s="1035"/>
      <c r="Z71" s="1035"/>
      <c r="AA71" s="1035">
        <v>492</v>
      </c>
      <c r="AB71" s="1035"/>
      <c r="AC71" s="1035"/>
      <c r="AD71" s="1035"/>
      <c r="AE71" s="1035"/>
      <c r="AF71" s="1035">
        <v>492</v>
      </c>
      <c r="AG71" s="1035"/>
      <c r="AH71" s="1035"/>
      <c r="AI71" s="1035"/>
      <c r="AJ71" s="1035"/>
      <c r="AK71" s="1035" t="s">
        <v>578</v>
      </c>
      <c r="AL71" s="1035"/>
      <c r="AM71" s="1035"/>
      <c r="AN71" s="1035"/>
      <c r="AO71" s="1035"/>
      <c r="AP71" s="1035">
        <v>222</v>
      </c>
      <c r="AQ71" s="1035"/>
      <c r="AR71" s="1035"/>
      <c r="AS71" s="1035"/>
      <c r="AT71" s="1035"/>
      <c r="AU71" s="1035">
        <v>5</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583</v>
      </c>
      <c r="C72" s="1039"/>
      <c r="D72" s="1039"/>
      <c r="E72" s="1039"/>
      <c r="F72" s="1039"/>
      <c r="G72" s="1039"/>
      <c r="H72" s="1039"/>
      <c r="I72" s="1039"/>
      <c r="J72" s="1039"/>
      <c r="K72" s="1039"/>
      <c r="L72" s="1039"/>
      <c r="M72" s="1039"/>
      <c r="N72" s="1039"/>
      <c r="O72" s="1039"/>
      <c r="P72" s="1040"/>
      <c r="Q72" s="1041">
        <v>978</v>
      </c>
      <c r="R72" s="1035"/>
      <c r="S72" s="1035"/>
      <c r="T72" s="1035"/>
      <c r="U72" s="1035"/>
      <c r="V72" s="1035">
        <v>948</v>
      </c>
      <c r="W72" s="1035"/>
      <c r="X72" s="1035"/>
      <c r="Y72" s="1035"/>
      <c r="Z72" s="1035"/>
      <c r="AA72" s="1035">
        <v>30</v>
      </c>
      <c r="AB72" s="1035"/>
      <c r="AC72" s="1035"/>
      <c r="AD72" s="1035"/>
      <c r="AE72" s="1035"/>
      <c r="AF72" s="1035">
        <v>30</v>
      </c>
      <c r="AG72" s="1035"/>
      <c r="AH72" s="1035"/>
      <c r="AI72" s="1035"/>
      <c r="AJ72" s="1035"/>
      <c r="AK72" s="1035">
        <v>66</v>
      </c>
      <c r="AL72" s="1035"/>
      <c r="AM72" s="1035"/>
      <c r="AN72" s="1035"/>
      <c r="AO72" s="1035"/>
      <c r="AP72" s="1035" t="s">
        <v>578</v>
      </c>
      <c r="AQ72" s="1035"/>
      <c r="AR72" s="1035"/>
      <c r="AS72" s="1035"/>
      <c r="AT72" s="1035"/>
      <c r="AU72" s="1035" t="s">
        <v>578</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584</v>
      </c>
      <c r="C73" s="1039"/>
      <c r="D73" s="1039"/>
      <c r="E73" s="1039"/>
      <c r="F73" s="1039"/>
      <c r="G73" s="1039"/>
      <c r="H73" s="1039"/>
      <c r="I73" s="1039"/>
      <c r="J73" s="1039"/>
      <c r="K73" s="1039"/>
      <c r="L73" s="1039"/>
      <c r="M73" s="1039"/>
      <c r="N73" s="1039"/>
      <c r="O73" s="1039"/>
      <c r="P73" s="1040"/>
      <c r="Q73" s="1041">
        <v>454</v>
      </c>
      <c r="R73" s="1035"/>
      <c r="S73" s="1035"/>
      <c r="T73" s="1035"/>
      <c r="U73" s="1035"/>
      <c r="V73" s="1035">
        <v>443</v>
      </c>
      <c r="W73" s="1035"/>
      <c r="X73" s="1035"/>
      <c r="Y73" s="1035"/>
      <c r="Z73" s="1035"/>
      <c r="AA73" s="1035">
        <v>11</v>
      </c>
      <c r="AB73" s="1035"/>
      <c r="AC73" s="1035"/>
      <c r="AD73" s="1035"/>
      <c r="AE73" s="1035"/>
      <c r="AF73" s="1035">
        <v>11</v>
      </c>
      <c r="AG73" s="1035"/>
      <c r="AH73" s="1035"/>
      <c r="AI73" s="1035"/>
      <c r="AJ73" s="1035"/>
      <c r="AK73" s="1035">
        <v>27</v>
      </c>
      <c r="AL73" s="1035"/>
      <c r="AM73" s="1035"/>
      <c r="AN73" s="1035"/>
      <c r="AO73" s="1035"/>
      <c r="AP73" s="1035">
        <v>366</v>
      </c>
      <c r="AQ73" s="1035"/>
      <c r="AR73" s="1035"/>
      <c r="AS73" s="1035"/>
      <c r="AT73" s="1035"/>
      <c r="AU73" s="1035">
        <v>47</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585</v>
      </c>
      <c r="C74" s="1039"/>
      <c r="D74" s="1039"/>
      <c r="E74" s="1039"/>
      <c r="F74" s="1039"/>
      <c r="G74" s="1039"/>
      <c r="H74" s="1039"/>
      <c r="I74" s="1039"/>
      <c r="J74" s="1039"/>
      <c r="K74" s="1039"/>
      <c r="L74" s="1039"/>
      <c r="M74" s="1039"/>
      <c r="N74" s="1039"/>
      <c r="O74" s="1039"/>
      <c r="P74" s="1040"/>
      <c r="Q74" s="1041">
        <v>21261</v>
      </c>
      <c r="R74" s="1035"/>
      <c r="S74" s="1035"/>
      <c r="T74" s="1035"/>
      <c r="U74" s="1035"/>
      <c r="V74" s="1035">
        <v>19759</v>
      </c>
      <c r="W74" s="1035"/>
      <c r="X74" s="1035"/>
      <c r="Y74" s="1035"/>
      <c r="Z74" s="1035"/>
      <c r="AA74" s="1035">
        <v>1502</v>
      </c>
      <c r="AB74" s="1035"/>
      <c r="AC74" s="1035"/>
      <c r="AD74" s="1035"/>
      <c r="AE74" s="1035"/>
      <c r="AF74" s="1035">
        <v>9244</v>
      </c>
      <c r="AG74" s="1035"/>
      <c r="AH74" s="1035"/>
      <c r="AI74" s="1035"/>
      <c r="AJ74" s="1035"/>
      <c r="AK74" s="1035" t="s">
        <v>578</v>
      </c>
      <c r="AL74" s="1035"/>
      <c r="AM74" s="1035"/>
      <c r="AN74" s="1035"/>
      <c r="AO74" s="1035"/>
      <c r="AP74" s="1035">
        <v>7008</v>
      </c>
      <c r="AQ74" s="1035"/>
      <c r="AR74" s="1035"/>
      <c r="AS74" s="1035"/>
      <c r="AT74" s="1035"/>
      <c r="AU74" s="1035">
        <v>63</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586</v>
      </c>
      <c r="C75" s="1039"/>
      <c r="D75" s="1039"/>
      <c r="E75" s="1039"/>
      <c r="F75" s="1039"/>
      <c r="G75" s="1039"/>
      <c r="H75" s="1039"/>
      <c r="I75" s="1039"/>
      <c r="J75" s="1039"/>
      <c r="K75" s="1039"/>
      <c r="L75" s="1039"/>
      <c r="M75" s="1039"/>
      <c r="N75" s="1039"/>
      <c r="O75" s="1039"/>
      <c r="P75" s="1040"/>
      <c r="Q75" s="1042">
        <v>6282</v>
      </c>
      <c r="R75" s="1043">
        <v>6933</v>
      </c>
      <c r="S75" s="1043">
        <v>6933</v>
      </c>
      <c r="T75" s="1043">
        <v>6933</v>
      </c>
      <c r="U75" s="1044">
        <v>6933</v>
      </c>
      <c r="V75" s="1045">
        <v>6206</v>
      </c>
      <c r="W75" s="1043">
        <v>6850</v>
      </c>
      <c r="X75" s="1043">
        <v>6850</v>
      </c>
      <c r="Y75" s="1043">
        <v>6850</v>
      </c>
      <c r="Z75" s="1044">
        <v>6850</v>
      </c>
      <c r="AA75" s="1045">
        <v>76</v>
      </c>
      <c r="AB75" s="1043">
        <v>82</v>
      </c>
      <c r="AC75" s="1043">
        <v>82</v>
      </c>
      <c r="AD75" s="1043">
        <v>82</v>
      </c>
      <c r="AE75" s="1044">
        <v>82</v>
      </c>
      <c r="AF75" s="1045">
        <v>76</v>
      </c>
      <c r="AG75" s="1043">
        <v>82</v>
      </c>
      <c r="AH75" s="1043">
        <v>82</v>
      </c>
      <c r="AI75" s="1043">
        <v>82</v>
      </c>
      <c r="AJ75" s="1044">
        <v>82</v>
      </c>
      <c r="AK75" s="1045">
        <v>1908</v>
      </c>
      <c r="AL75" s="1043">
        <v>2485</v>
      </c>
      <c r="AM75" s="1043">
        <v>2485</v>
      </c>
      <c r="AN75" s="1043">
        <v>2485</v>
      </c>
      <c r="AO75" s="1044">
        <v>2485</v>
      </c>
      <c r="AP75" s="1045" t="s">
        <v>516</v>
      </c>
      <c r="AQ75" s="1043"/>
      <c r="AR75" s="1043"/>
      <c r="AS75" s="1043"/>
      <c r="AT75" s="1044"/>
      <c r="AU75" s="1045" t="s">
        <v>516</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587</v>
      </c>
      <c r="C76" s="1039"/>
      <c r="D76" s="1039"/>
      <c r="E76" s="1039"/>
      <c r="F76" s="1039"/>
      <c r="G76" s="1039"/>
      <c r="H76" s="1039"/>
      <c r="I76" s="1039"/>
      <c r="J76" s="1039"/>
      <c r="K76" s="1039"/>
      <c r="L76" s="1039"/>
      <c r="M76" s="1039"/>
      <c r="N76" s="1039"/>
      <c r="O76" s="1039"/>
      <c r="P76" s="1040"/>
      <c r="Q76" s="1042">
        <v>1478091</v>
      </c>
      <c r="R76" s="1043">
        <v>1385861</v>
      </c>
      <c r="S76" s="1043">
        <v>1385861</v>
      </c>
      <c r="T76" s="1043">
        <v>1385861</v>
      </c>
      <c r="U76" s="1044">
        <v>1385861</v>
      </c>
      <c r="V76" s="1045">
        <v>1440066</v>
      </c>
      <c r="W76" s="1043">
        <v>1346246</v>
      </c>
      <c r="X76" s="1043">
        <v>1346246</v>
      </c>
      <c r="Y76" s="1043">
        <v>1346246</v>
      </c>
      <c r="Z76" s="1044">
        <v>1346246</v>
      </c>
      <c r="AA76" s="1045">
        <v>38025</v>
      </c>
      <c r="AB76" s="1043">
        <v>39615</v>
      </c>
      <c r="AC76" s="1043">
        <v>39615</v>
      </c>
      <c r="AD76" s="1043">
        <v>39615</v>
      </c>
      <c r="AE76" s="1044">
        <v>39615</v>
      </c>
      <c r="AF76" s="1045">
        <v>38025</v>
      </c>
      <c r="AG76" s="1043">
        <v>39615</v>
      </c>
      <c r="AH76" s="1043">
        <v>39615</v>
      </c>
      <c r="AI76" s="1043">
        <v>39615</v>
      </c>
      <c r="AJ76" s="1044">
        <v>39615</v>
      </c>
      <c r="AK76" s="1045">
        <v>17867</v>
      </c>
      <c r="AL76" s="1043">
        <v>13582</v>
      </c>
      <c r="AM76" s="1043">
        <v>13582</v>
      </c>
      <c r="AN76" s="1043">
        <v>13582</v>
      </c>
      <c r="AO76" s="1044">
        <v>13582</v>
      </c>
      <c r="AP76" s="1045" t="s">
        <v>516</v>
      </c>
      <c r="AQ76" s="1043"/>
      <c r="AR76" s="1043"/>
      <c r="AS76" s="1043"/>
      <c r="AT76" s="1044"/>
      <c r="AU76" s="1045" t="s">
        <v>516</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t="s">
        <v>588</v>
      </c>
      <c r="C77" s="1039"/>
      <c r="D77" s="1039"/>
      <c r="E77" s="1039"/>
      <c r="F77" s="1039"/>
      <c r="G77" s="1039"/>
      <c r="H77" s="1039"/>
      <c r="I77" s="1039"/>
      <c r="J77" s="1039"/>
      <c r="K77" s="1039"/>
      <c r="L77" s="1039"/>
      <c r="M77" s="1039"/>
      <c r="N77" s="1039"/>
      <c r="O77" s="1039"/>
      <c r="P77" s="1040"/>
      <c r="Q77" s="1042">
        <v>297</v>
      </c>
      <c r="R77" s="1043"/>
      <c r="S77" s="1043"/>
      <c r="T77" s="1043"/>
      <c r="U77" s="1044"/>
      <c r="V77" s="1045">
        <v>182</v>
      </c>
      <c r="W77" s="1043"/>
      <c r="X77" s="1043"/>
      <c r="Y77" s="1043"/>
      <c r="Z77" s="1044"/>
      <c r="AA77" s="1045">
        <v>115</v>
      </c>
      <c r="AB77" s="1043"/>
      <c r="AC77" s="1043"/>
      <c r="AD77" s="1043"/>
      <c r="AE77" s="1044"/>
      <c r="AF77" s="1045">
        <v>115</v>
      </c>
      <c r="AG77" s="1043"/>
      <c r="AH77" s="1043"/>
      <c r="AI77" s="1043"/>
      <c r="AJ77" s="1044"/>
      <c r="AK77" s="1045">
        <v>15</v>
      </c>
      <c r="AL77" s="1043"/>
      <c r="AM77" s="1043"/>
      <c r="AN77" s="1043"/>
      <c r="AO77" s="1044"/>
      <c r="AP77" s="1045" t="s">
        <v>578</v>
      </c>
      <c r="AQ77" s="1043"/>
      <c r="AR77" s="1043"/>
      <c r="AS77" s="1043"/>
      <c r="AT77" s="1044"/>
      <c r="AU77" s="1045" t="s">
        <v>578</v>
      </c>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389</v>
      </c>
      <c r="B88" s="1001" t="s">
        <v>419</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v>48754</v>
      </c>
      <c r="AG88" s="1023"/>
      <c r="AH88" s="1023"/>
      <c r="AI88" s="1023"/>
      <c r="AJ88" s="1023"/>
      <c r="AK88" s="1027"/>
      <c r="AL88" s="1027"/>
      <c r="AM88" s="1027"/>
      <c r="AN88" s="1027"/>
      <c r="AO88" s="1027"/>
      <c r="AP88" s="1023">
        <v>7612</v>
      </c>
      <c r="AQ88" s="1023"/>
      <c r="AR88" s="1023"/>
      <c r="AS88" s="1023"/>
      <c r="AT88" s="1023"/>
      <c r="AU88" s="1023">
        <v>119</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389</v>
      </c>
      <c r="BR102" s="1001" t="s">
        <v>420</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1805</v>
      </c>
      <c r="CS102" s="1017"/>
      <c r="CT102" s="1017"/>
      <c r="CU102" s="1017"/>
      <c r="CV102" s="1018"/>
      <c r="CW102" s="1016" t="s">
        <v>599</v>
      </c>
      <c r="CX102" s="1017"/>
      <c r="CY102" s="1017"/>
      <c r="CZ102" s="1017"/>
      <c r="DA102" s="1018"/>
      <c r="DB102" s="1016" t="s">
        <v>599</v>
      </c>
      <c r="DC102" s="1017"/>
      <c r="DD102" s="1017"/>
      <c r="DE102" s="1017"/>
      <c r="DF102" s="1018"/>
      <c r="DG102" s="1016" t="s">
        <v>599</v>
      </c>
      <c r="DH102" s="1017"/>
      <c r="DI102" s="1017"/>
      <c r="DJ102" s="1017"/>
      <c r="DK102" s="1018"/>
      <c r="DL102" s="1016">
        <v>297</v>
      </c>
      <c r="DM102" s="1017"/>
      <c r="DN102" s="1017"/>
      <c r="DO102" s="1017"/>
      <c r="DP102" s="1018"/>
      <c r="DQ102" s="1016">
        <v>30</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421</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422</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423</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424</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425</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426</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427</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428</v>
      </c>
      <c r="AB109" s="960"/>
      <c r="AC109" s="960"/>
      <c r="AD109" s="960"/>
      <c r="AE109" s="961"/>
      <c r="AF109" s="962" t="s">
        <v>429</v>
      </c>
      <c r="AG109" s="960"/>
      <c r="AH109" s="960"/>
      <c r="AI109" s="960"/>
      <c r="AJ109" s="961"/>
      <c r="AK109" s="962" t="s">
        <v>304</v>
      </c>
      <c r="AL109" s="960"/>
      <c r="AM109" s="960"/>
      <c r="AN109" s="960"/>
      <c r="AO109" s="961"/>
      <c r="AP109" s="962" t="s">
        <v>430</v>
      </c>
      <c r="AQ109" s="960"/>
      <c r="AR109" s="960"/>
      <c r="AS109" s="960"/>
      <c r="AT109" s="993"/>
      <c r="AU109" s="959" t="s">
        <v>427</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428</v>
      </c>
      <c r="BR109" s="960"/>
      <c r="BS109" s="960"/>
      <c r="BT109" s="960"/>
      <c r="BU109" s="961"/>
      <c r="BV109" s="962" t="s">
        <v>429</v>
      </c>
      <c r="BW109" s="960"/>
      <c r="BX109" s="960"/>
      <c r="BY109" s="960"/>
      <c r="BZ109" s="961"/>
      <c r="CA109" s="962" t="s">
        <v>304</v>
      </c>
      <c r="CB109" s="960"/>
      <c r="CC109" s="960"/>
      <c r="CD109" s="960"/>
      <c r="CE109" s="961"/>
      <c r="CF109" s="1000" t="s">
        <v>430</v>
      </c>
      <c r="CG109" s="1000"/>
      <c r="CH109" s="1000"/>
      <c r="CI109" s="1000"/>
      <c r="CJ109" s="1000"/>
      <c r="CK109" s="962" t="s">
        <v>431</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428</v>
      </c>
      <c r="DH109" s="960"/>
      <c r="DI109" s="960"/>
      <c r="DJ109" s="960"/>
      <c r="DK109" s="961"/>
      <c r="DL109" s="962" t="s">
        <v>429</v>
      </c>
      <c r="DM109" s="960"/>
      <c r="DN109" s="960"/>
      <c r="DO109" s="960"/>
      <c r="DP109" s="961"/>
      <c r="DQ109" s="962" t="s">
        <v>304</v>
      </c>
      <c r="DR109" s="960"/>
      <c r="DS109" s="960"/>
      <c r="DT109" s="960"/>
      <c r="DU109" s="961"/>
      <c r="DV109" s="962" t="s">
        <v>430</v>
      </c>
      <c r="DW109" s="960"/>
      <c r="DX109" s="960"/>
      <c r="DY109" s="960"/>
      <c r="DZ109" s="993"/>
    </row>
    <row r="110" spans="1:131" s="226" customFormat="1" ht="26.25" customHeight="1" x14ac:dyDescent="0.2">
      <c r="A110" s="871" t="s">
        <v>432</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1876972</v>
      </c>
      <c r="AB110" s="953"/>
      <c r="AC110" s="953"/>
      <c r="AD110" s="953"/>
      <c r="AE110" s="954"/>
      <c r="AF110" s="955">
        <v>1912739</v>
      </c>
      <c r="AG110" s="953"/>
      <c r="AH110" s="953"/>
      <c r="AI110" s="953"/>
      <c r="AJ110" s="954"/>
      <c r="AK110" s="955">
        <v>1945567</v>
      </c>
      <c r="AL110" s="953"/>
      <c r="AM110" s="953"/>
      <c r="AN110" s="953"/>
      <c r="AO110" s="954"/>
      <c r="AP110" s="956">
        <v>12.8</v>
      </c>
      <c r="AQ110" s="957"/>
      <c r="AR110" s="957"/>
      <c r="AS110" s="957"/>
      <c r="AT110" s="958"/>
      <c r="AU110" s="994" t="s">
        <v>73</v>
      </c>
      <c r="AV110" s="995"/>
      <c r="AW110" s="995"/>
      <c r="AX110" s="995"/>
      <c r="AY110" s="995"/>
      <c r="AZ110" s="924" t="s">
        <v>433</v>
      </c>
      <c r="BA110" s="872"/>
      <c r="BB110" s="872"/>
      <c r="BC110" s="872"/>
      <c r="BD110" s="872"/>
      <c r="BE110" s="872"/>
      <c r="BF110" s="872"/>
      <c r="BG110" s="872"/>
      <c r="BH110" s="872"/>
      <c r="BI110" s="872"/>
      <c r="BJ110" s="872"/>
      <c r="BK110" s="872"/>
      <c r="BL110" s="872"/>
      <c r="BM110" s="872"/>
      <c r="BN110" s="872"/>
      <c r="BO110" s="872"/>
      <c r="BP110" s="873"/>
      <c r="BQ110" s="925">
        <v>19886029</v>
      </c>
      <c r="BR110" s="906"/>
      <c r="BS110" s="906"/>
      <c r="BT110" s="906"/>
      <c r="BU110" s="906"/>
      <c r="BV110" s="906">
        <v>21335703</v>
      </c>
      <c r="BW110" s="906"/>
      <c r="BX110" s="906"/>
      <c r="BY110" s="906"/>
      <c r="BZ110" s="906"/>
      <c r="CA110" s="906">
        <v>21462919</v>
      </c>
      <c r="CB110" s="906"/>
      <c r="CC110" s="906"/>
      <c r="CD110" s="906"/>
      <c r="CE110" s="906"/>
      <c r="CF110" s="930">
        <v>140.9</v>
      </c>
      <c r="CG110" s="931"/>
      <c r="CH110" s="931"/>
      <c r="CI110" s="931"/>
      <c r="CJ110" s="931"/>
      <c r="CK110" s="990" t="s">
        <v>434</v>
      </c>
      <c r="CL110" s="883"/>
      <c r="CM110" s="924" t="s">
        <v>435</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391</v>
      </c>
      <c r="DH110" s="906"/>
      <c r="DI110" s="906"/>
      <c r="DJ110" s="906"/>
      <c r="DK110" s="906"/>
      <c r="DL110" s="906" t="s">
        <v>436</v>
      </c>
      <c r="DM110" s="906"/>
      <c r="DN110" s="906"/>
      <c r="DO110" s="906"/>
      <c r="DP110" s="906"/>
      <c r="DQ110" s="906" t="s">
        <v>391</v>
      </c>
      <c r="DR110" s="906"/>
      <c r="DS110" s="906"/>
      <c r="DT110" s="906"/>
      <c r="DU110" s="906"/>
      <c r="DV110" s="907" t="s">
        <v>437</v>
      </c>
      <c r="DW110" s="907"/>
      <c r="DX110" s="907"/>
      <c r="DY110" s="907"/>
      <c r="DZ110" s="908"/>
    </row>
    <row r="111" spans="1:131" s="226" customFormat="1" ht="26.25" customHeight="1" x14ac:dyDescent="0.2">
      <c r="A111" s="838" t="s">
        <v>438</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391</v>
      </c>
      <c r="AB111" s="983"/>
      <c r="AC111" s="983"/>
      <c r="AD111" s="983"/>
      <c r="AE111" s="984"/>
      <c r="AF111" s="985" t="s">
        <v>439</v>
      </c>
      <c r="AG111" s="983"/>
      <c r="AH111" s="983"/>
      <c r="AI111" s="983"/>
      <c r="AJ111" s="984"/>
      <c r="AK111" s="985" t="s">
        <v>391</v>
      </c>
      <c r="AL111" s="983"/>
      <c r="AM111" s="983"/>
      <c r="AN111" s="983"/>
      <c r="AO111" s="984"/>
      <c r="AP111" s="986" t="s">
        <v>128</v>
      </c>
      <c r="AQ111" s="987"/>
      <c r="AR111" s="987"/>
      <c r="AS111" s="987"/>
      <c r="AT111" s="988"/>
      <c r="AU111" s="996"/>
      <c r="AV111" s="997"/>
      <c r="AW111" s="997"/>
      <c r="AX111" s="997"/>
      <c r="AY111" s="997"/>
      <c r="AZ111" s="879" t="s">
        <v>440</v>
      </c>
      <c r="BA111" s="816"/>
      <c r="BB111" s="816"/>
      <c r="BC111" s="816"/>
      <c r="BD111" s="816"/>
      <c r="BE111" s="816"/>
      <c r="BF111" s="816"/>
      <c r="BG111" s="816"/>
      <c r="BH111" s="816"/>
      <c r="BI111" s="816"/>
      <c r="BJ111" s="816"/>
      <c r="BK111" s="816"/>
      <c r="BL111" s="816"/>
      <c r="BM111" s="816"/>
      <c r="BN111" s="816"/>
      <c r="BO111" s="816"/>
      <c r="BP111" s="817"/>
      <c r="BQ111" s="880">
        <v>879696</v>
      </c>
      <c r="BR111" s="881"/>
      <c r="BS111" s="881"/>
      <c r="BT111" s="881"/>
      <c r="BU111" s="881"/>
      <c r="BV111" s="881">
        <v>1561239</v>
      </c>
      <c r="BW111" s="881"/>
      <c r="BX111" s="881"/>
      <c r="BY111" s="881"/>
      <c r="BZ111" s="881"/>
      <c r="CA111" s="881">
        <v>2139119</v>
      </c>
      <c r="CB111" s="881"/>
      <c r="CC111" s="881"/>
      <c r="CD111" s="881"/>
      <c r="CE111" s="881"/>
      <c r="CF111" s="939">
        <v>14</v>
      </c>
      <c r="CG111" s="940"/>
      <c r="CH111" s="940"/>
      <c r="CI111" s="940"/>
      <c r="CJ111" s="940"/>
      <c r="CK111" s="991"/>
      <c r="CL111" s="885"/>
      <c r="CM111" s="879" t="s">
        <v>441</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391</v>
      </c>
      <c r="DH111" s="881"/>
      <c r="DI111" s="881"/>
      <c r="DJ111" s="881"/>
      <c r="DK111" s="881"/>
      <c r="DL111" s="881" t="s">
        <v>391</v>
      </c>
      <c r="DM111" s="881"/>
      <c r="DN111" s="881"/>
      <c r="DO111" s="881"/>
      <c r="DP111" s="881"/>
      <c r="DQ111" s="881" t="s">
        <v>391</v>
      </c>
      <c r="DR111" s="881"/>
      <c r="DS111" s="881"/>
      <c r="DT111" s="881"/>
      <c r="DU111" s="881"/>
      <c r="DV111" s="858" t="s">
        <v>391</v>
      </c>
      <c r="DW111" s="858"/>
      <c r="DX111" s="858"/>
      <c r="DY111" s="858"/>
      <c r="DZ111" s="859"/>
    </row>
    <row r="112" spans="1:131" s="226" customFormat="1" ht="26.25" customHeight="1" x14ac:dyDescent="0.2">
      <c r="A112" s="976" t="s">
        <v>442</v>
      </c>
      <c r="B112" s="977"/>
      <c r="C112" s="816" t="s">
        <v>443</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439</v>
      </c>
      <c r="AB112" s="844"/>
      <c r="AC112" s="844"/>
      <c r="AD112" s="844"/>
      <c r="AE112" s="845"/>
      <c r="AF112" s="846" t="s">
        <v>391</v>
      </c>
      <c r="AG112" s="844"/>
      <c r="AH112" s="844"/>
      <c r="AI112" s="844"/>
      <c r="AJ112" s="845"/>
      <c r="AK112" s="846" t="s">
        <v>391</v>
      </c>
      <c r="AL112" s="844"/>
      <c r="AM112" s="844"/>
      <c r="AN112" s="844"/>
      <c r="AO112" s="845"/>
      <c r="AP112" s="888" t="s">
        <v>444</v>
      </c>
      <c r="AQ112" s="889"/>
      <c r="AR112" s="889"/>
      <c r="AS112" s="889"/>
      <c r="AT112" s="890"/>
      <c r="AU112" s="996"/>
      <c r="AV112" s="997"/>
      <c r="AW112" s="997"/>
      <c r="AX112" s="997"/>
      <c r="AY112" s="997"/>
      <c r="AZ112" s="879" t="s">
        <v>445</v>
      </c>
      <c r="BA112" s="816"/>
      <c r="BB112" s="816"/>
      <c r="BC112" s="816"/>
      <c r="BD112" s="816"/>
      <c r="BE112" s="816"/>
      <c r="BF112" s="816"/>
      <c r="BG112" s="816"/>
      <c r="BH112" s="816"/>
      <c r="BI112" s="816"/>
      <c r="BJ112" s="816"/>
      <c r="BK112" s="816"/>
      <c r="BL112" s="816"/>
      <c r="BM112" s="816"/>
      <c r="BN112" s="816"/>
      <c r="BO112" s="816"/>
      <c r="BP112" s="817"/>
      <c r="BQ112" s="880">
        <v>336151</v>
      </c>
      <c r="BR112" s="881"/>
      <c r="BS112" s="881"/>
      <c r="BT112" s="881"/>
      <c r="BU112" s="881"/>
      <c r="BV112" s="881">
        <v>295021</v>
      </c>
      <c r="BW112" s="881"/>
      <c r="BX112" s="881"/>
      <c r="BY112" s="881"/>
      <c r="BZ112" s="881"/>
      <c r="CA112" s="881">
        <v>350384</v>
      </c>
      <c r="CB112" s="881"/>
      <c r="CC112" s="881"/>
      <c r="CD112" s="881"/>
      <c r="CE112" s="881"/>
      <c r="CF112" s="939">
        <v>2.2999999999999998</v>
      </c>
      <c r="CG112" s="940"/>
      <c r="CH112" s="940"/>
      <c r="CI112" s="940"/>
      <c r="CJ112" s="940"/>
      <c r="CK112" s="991"/>
      <c r="CL112" s="885"/>
      <c r="CM112" s="879" t="s">
        <v>446</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391</v>
      </c>
      <c r="DH112" s="881"/>
      <c r="DI112" s="881"/>
      <c r="DJ112" s="881"/>
      <c r="DK112" s="881"/>
      <c r="DL112" s="881" t="s">
        <v>128</v>
      </c>
      <c r="DM112" s="881"/>
      <c r="DN112" s="881"/>
      <c r="DO112" s="881"/>
      <c r="DP112" s="881"/>
      <c r="DQ112" s="881" t="s">
        <v>447</v>
      </c>
      <c r="DR112" s="881"/>
      <c r="DS112" s="881"/>
      <c r="DT112" s="881"/>
      <c r="DU112" s="881"/>
      <c r="DV112" s="858" t="s">
        <v>439</v>
      </c>
      <c r="DW112" s="858"/>
      <c r="DX112" s="858"/>
      <c r="DY112" s="858"/>
      <c r="DZ112" s="859"/>
    </row>
    <row r="113" spans="1:130" s="226" customFormat="1" ht="26.25" customHeight="1" x14ac:dyDescent="0.2">
      <c r="A113" s="978"/>
      <c r="B113" s="979"/>
      <c r="C113" s="816" t="s">
        <v>448</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48039</v>
      </c>
      <c r="AB113" s="983"/>
      <c r="AC113" s="983"/>
      <c r="AD113" s="983"/>
      <c r="AE113" s="984"/>
      <c r="AF113" s="985">
        <v>37919</v>
      </c>
      <c r="AG113" s="983"/>
      <c r="AH113" s="983"/>
      <c r="AI113" s="983"/>
      <c r="AJ113" s="984"/>
      <c r="AK113" s="985">
        <v>33390</v>
      </c>
      <c r="AL113" s="983"/>
      <c r="AM113" s="983"/>
      <c r="AN113" s="983"/>
      <c r="AO113" s="984"/>
      <c r="AP113" s="986">
        <v>0.2</v>
      </c>
      <c r="AQ113" s="987"/>
      <c r="AR113" s="987"/>
      <c r="AS113" s="987"/>
      <c r="AT113" s="988"/>
      <c r="AU113" s="996"/>
      <c r="AV113" s="997"/>
      <c r="AW113" s="997"/>
      <c r="AX113" s="997"/>
      <c r="AY113" s="997"/>
      <c r="AZ113" s="879" t="s">
        <v>449</v>
      </c>
      <c r="BA113" s="816"/>
      <c r="BB113" s="816"/>
      <c r="BC113" s="816"/>
      <c r="BD113" s="816"/>
      <c r="BE113" s="816"/>
      <c r="BF113" s="816"/>
      <c r="BG113" s="816"/>
      <c r="BH113" s="816"/>
      <c r="BI113" s="816"/>
      <c r="BJ113" s="816"/>
      <c r="BK113" s="816"/>
      <c r="BL113" s="816"/>
      <c r="BM113" s="816"/>
      <c r="BN113" s="816"/>
      <c r="BO113" s="816"/>
      <c r="BP113" s="817"/>
      <c r="BQ113" s="880">
        <v>188489</v>
      </c>
      <c r="BR113" s="881"/>
      <c r="BS113" s="881"/>
      <c r="BT113" s="881"/>
      <c r="BU113" s="881"/>
      <c r="BV113" s="881">
        <v>147883</v>
      </c>
      <c r="BW113" s="881"/>
      <c r="BX113" s="881"/>
      <c r="BY113" s="881"/>
      <c r="BZ113" s="881"/>
      <c r="CA113" s="881">
        <v>119392</v>
      </c>
      <c r="CB113" s="881"/>
      <c r="CC113" s="881"/>
      <c r="CD113" s="881"/>
      <c r="CE113" s="881"/>
      <c r="CF113" s="939">
        <v>0.8</v>
      </c>
      <c r="CG113" s="940"/>
      <c r="CH113" s="940"/>
      <c r="CI113" s="940"/>
      <c r="CJ113" s="940"/>
      <c r="CK113" s="991"/>
      <c r="CL113" s="885"/>
      <c r="CM113" s="879" t="s">
        <v>450</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t="s">
        <v>391</v>
      </c>
      <c r="DH113" s="844"/>
      <c r="DI113" s="844"/>
      <c r="DJ113" s="844"/>
      <c r="DK113" s="845"/>
      <c r="DL113" s="846" t="s">
        <v>391</v>
      </c>
      <c r="DM113" s="844"/>
      <c r="DN113" s="844"/>
      <c r="DO113" s="844"/>
      <c r="DP113" s="845"/>
      <c r="DQ113" s="846" t="s">
        <v>391</v>
      </c>
      <c r="DR113" s="844"/>
      <c r="DS113" s="844"/>
      <c r="DT113" s="844"/>
      <c r="DU113" s="845"/>
      <c r="DV113" s="888" t="s">
        <v>391</v>
      </c>
      <c r="DW113" s="889"/>
      <c r="DX113" s="889"/>
      <c r="DY113" s="889"/>
      <c r="DZ113" s="890"/>
    </row>
    <row r="114" spans="1:130" s="226" customFormat="1" ht="26.25" customHeight="1" x14ac:dyDescent="0.2">
      <c r="A114" s="978"/>
      <c r="B114" s="979"/>
      <c r="C114" s="816" t="s">
        <v>451</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60366</v>
      </c>
      <c r="AB114" s="844"/>
      <c r="AC114" s="844"/>
      <c r="AD114" s="844"/>
      <c r="AE114" s="845"/>
      <c r="AF114" s="846">
        <v>42163</v>
      </c>
      <c r="AG114" s="844"/>
      <c r="AH114" s="844"/>
      <c r="AI114" s="844"/>
      <c r="AJ114" s="845"/>
      <c r="AK114" s="846">
        <v>22397</v>
      </c>
      <c r="AL114" s="844"/>
      <c r="AM114" s="844"/>
      <c r="AN114" s="844"/>
      <c r="AO114" s="845"/>
      <c r="AP114" s="888">
        <v>0.1</v>
      </c>
      <c r="AQ114" s="889"/>
      <c r="AR114" s="889"/>
      <c r="AS114" s="889"/>
      <c r="AT114" s="890"/>
      <c r="AU114" s="996"/>
      <c r="AV114" s="997"/>
      <c r="AW114" s="997"/>
      <c r="AX114" s="997"/>
      <c r="AY114" s="997"/>
      <c r="AZ114" s="879" t="s">
        <v>452</v>
      </c>
      <c r="BA114" s="816"/>
      <c r="BB114" s="816"/>
      <c r="BC114" s="816"/>
      <c r="BD114" s="816"/>
      <c r="BE114" s="816"/>
      <c r="BF114" s="816"/>
      <c r="BG114" s="816"/>
      <c r="BH114" s="816"/>
      <c r="BI114" s="816"/>
      <c r="BJ114" s="816"/>
      <c r="BK114" s="816"/>
      <c r="BL114" s="816"/>
      <c r="BM114" s="816"/>
      <c r="BN114" s="816"/>
      <c r="BO114" s="816"/>
      <c r="BP114" s="817"/>
      <c r="BQ114" s="880">
        <v>4399532</v>
      </c>
      <c r="BR114" s="881"/>
      <c r="BS114" s="881"/>
      <c r="BT114" s="881"/>
      <c r="BU114" s="881"/>
      <c r="BV114" s="881">
        <v>4327677</v>
      </c>
      <c r="BW114" s="881"/>
      <c r="BX114" s="881"/>
      <c r="BY114" s="881"/>
      <c r="BZ114" s="881"/>
      <c r="CA114" s="881">
        <v>4259135</v>
      </c>
      <c r="CB114" s="881"/>
      <c r="CC114" s="881"/>
      <c r="CD114" s="881"/>
      <c r="CE114" s="881"/>
      <c r="CF114" s="939">
        <v>28</v>
      </c>
      <c r="CG114" s="940"/>
      <c r="CH114" s="940"/>
      <c r="CI114" s="940"/>
      <c r="CJ114" s="940"/>
      <c r="CK114" s="991"/>
      <c r="CL114" s="885"/>
      <c r="CM114" s="879" t="s">
        <v>453</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391</v>
      </c>
      <c r="DH114" s="844"/>
      <c r="DI114" s="844"/>
      <c r="DJ114" s="844"/>
      <c r="DK114" s="845"/>
      <c r="DL114" s="846" t="s">
        <v>439</v>
      </c>
      <c r="DM114" s="844"/>
      <c r="DN114" s="844"/>
      <c r="DO114" s="844"/>
      <c r="DP114" s="845"/>
      <c r="DQ114" s="846" t="s">
        <v>391</v>
      </c>
      <c r="DR114" s="844"/>
      <c r="DS114" s="844"/>
      <c r="DT114" s="844"/>
      <c r="DU114" s="845"/>
      <c r="DV114" s="888" t="s">
        <v>437</v>
      </c>
      <c r="DW114" s="889"/>
      <c r="DX114" s="889"/>
      <c r="DY114" s="889"/>
      <c r="DZ114" s="890"/>
    </row>
    <row r="115" spans="1:130" s="226" customFormat="1" ht="26.25" customHeight="1" x14ac:dyDescent="0.2">
      <c r="A115" s="978"/>
      <c r="B115" s="979"/>
      <c r="C115" s="816" t="s">
        <v>454</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v>2631</v>
      </c>
      <c r="AB115" s="983"/>
      <c r="AC115" s="983"/>
      <c r="AD115" s="983"/>
      <c r="AE115" s="984"/>
      <c r="AF115" s="985">
        <v>3692</v>
      </c>
      <c r="AG115" s="983"/>
      <c r="AH115" s="983"/>
      <c r="AI115" s="983"/>
      <c r="AJ115" s="984"/>
      <c r="AK115" s="985">
        <v>2641</v>
      </c>
      <c r="AL115" s="983"/>
      <c r="AM115" s="983"/>
      <c r="AN115" s="983"/>
      <c r="AO115" s="984"/>
      <c r="AP115" s="986">
        <v>0</v>
      </c>
      <c r="AQ115" s="987"/>
      <c r="AR115" s="987"/>
      <c r="AS115" s="987"/>
      <c r="AT115" s="988"/>
      <c r="AU115" s="996"/>
      <c r="AV115" s="997"/>
      <c r="AW115" s="997"/>
      <c r="AX115" s="997"/>
      <c r="AY115" s="997"/>
      <c r="AZ115" s="879" t="s">
        <v>455</v>
      </c>
      <c r="BA115" s="816"/>
      <c r="BB115" s="816"/>
      <c r="BC115" s="816"/>
      <c r="BD115" s="816"/>
      <c r="BE115" s="816"/>
      <c r="BF115" s="816"/>
      <c r="BG115" s="816"/>
      <c r="BH115" s="816"/>
      <c r="BI115" s="816"/>
      <c r="BJ115" s="816"/>
      <c r="BK115" s="816"/>
      <c r="BL115" s="816"/>
      <c r="BM115" s="816"/>
      <c r="BN115" s="816"/>
      <c r="BO115" s="816"/>
      <c r="BP115" s="817"/>
      <c r="BQ115" s="880">
        <v>42010</v>
      </c>
      <c r="BR115" s="881"/>
      <c r="BS115" s="881"/>
      <c r="BT115" s="881"/>
      <c r="BU115" s="881"/>
      <c r="BV115" s="881">
        <v>198736</v>
      </c>
      <c r="BW115" s="881"/>
      <c r="BX115" s="881"/>
      <c r="BY115" s="881"/>
      <c r="BZ115" s="881"/>
      <c r="CA115" s="881">
        <v>29749</v>
      </c>
      <c r="CB115" s="881"/>
      <c r="CC115" s="881"/>
      <c r="CD115" s="881"/>
      <c r="CE115" s="881"/>
      <c r="CF115" s="939">
        <v>0.2</v>
      </c>
      <c r="CG115" s="940"/>
      <c r="CH115" s="940"/>
      <c r="CI115" s="940"/>
      <c r="CJ115" s="940"/>
      <c r="CK115" s="991"/>
      <c r="CL115" s="885"/>
      <c r="CM115" s="879" t="s">
        <v>456</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v>845341</v>
      </c>
      <c r="DH115" s="844"/>
      <c r="DI115" s="844"/>
      <c r="DJ115" s="844"/>
      <c r="DK115" s="845"/>
      <c r="DL115" s="846">
        <v>1538739</v>
      </c>
      <c r="DM115" s="844"/>
      <c r="DN115" s="844"/>
      <c r="DO115" s="844"/>
      <c r="DP115" s="845"/>
      <c r="DQ115" s="846">
        <v>2126619</v>
      </c>
      <c r="DR115" s="844"/>
      <c r="DS115" s="844"/>
      <c r="DT115" s="844"/>
      <c r="DU115" s="845"/>
      <c r="DV115" s="888">
        <v>14</v>
      </c>
      <c r="DW115" s="889"/>
      <c r="DX115" s="889"/>
      <c r="DY115" s="889"/>
      <c r="DZ115" s="890"/>
    </row>
    <row r="116" spans="1:130" s="226" customFormat="1" ht="26.25" customHeight="1" x14ac:dyDescent="0.2">
      <c r="A116" s="980"/>
      <c r="B116" s="981"/>
      <c r="C116" s="903" t="s">
        <v>457</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458</v>
      </c>
      <c r="AB116" s="844"/>
      <c r="AC116" s="844"/>
      <c r="AD116" s="844"/>
      <c r="AE116" s="845"/>
      <c r="AF116" s="846">
        <v>768</v>
      </c>
      <c r="AG116" s="844"/>
      <c r="AH116" s="844"/>
      <c r="AI116" s="844"/>
      <c r="AJ116" s="845"/>
      <c r="AK116" s="846">
        <v>25</v>
      </c>
      <c r="AL116" s="844"/>
      <c r="AM116" s="844"/>
      <c r="AN116" s="844"/>
      <c r="AO116" s="845"/>
      <c r="AP116" s="888">
        <v>0</v>
      </c>
      <c r="AQ116" s="889"/>
      <c r="AR116" s="889"/>
      <c r="AS116" s="889"/>
      <c r="AT116" s="890"/>
      <c r="AU116" s="996"/>
      <c r="AV116" s="997"/>
      <c r="AW116" s="997"/>
      <c r="AX116" s="997"/>
      <c r="AY116" s="997"/>
      <c r="AZ116" s="973" t="s">
        <v>459</v>
      </c>
      <c r="BA116" s="974"/>
      <c r="BB116" s="974"/>
      <c r="BC116" s="974"/>
      <c r="BD116" s="974"/>
      <c r="BE116" s="974"/>
      <c r="BF116" s="974"/>
      <c r="BG116" s="974"/>
      <c r="BH116" s="974"/>
      <c r="BI116" s="974"/>
      <c r="BJ116" s="974"/>
      <c r="BK116" s="974"/>
      <c r="BL116" s="974"/>
      <c r="BM116" s="974"/>
      <c r="BN116" s="974"/>
      <c r="BO116" s="974"/>
      <c r="BP116" s="975"/>
      <c r="BQ116" s="880" t="s">
        <v>128</v>
      </c>
      <c r="BR116" s="881"/>
      <c r="BS116" s="881"/>
      <c r="BT116" s="881"/>
      <c r="BU116" s="881"/>
      <c r="BV116" s="881" t="s">
        <v>391</v>
      </c>
      <c r="BW116" s="881"/>
      <c r="BX116" s="881"/>
      <c r="BY116" s="881"/>
      <c r="BZ116" s="881"/>
      <c r="CA116" s="881" t="s">
        <v>391</v>
      </c>
      <c r="CB116" s="881"/>
      <c r="CC116" s="881"/>
      <c r="CD116" s="881"/>
      <c r="CE116" s="881"/>
      <c r="CF116" s="939" t="s">
        <v>391</v>
      </c>
      <c r="CG116" s="940"/>
      <c r="CH116" s="940"/>
      <c r="CI116" s="940"/>
      <c r="CJ116" s="940"/>
      <c r="CK116" s="991"/>
      <c r="CL116" s="885"/>
      <c r="CM116" s="879" t="s">
        <v>460</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v>34355</v>
      </c>
      <c r="DH116" s="844"/>
      <c r="DI116" s="844"/>
      <c r="DJ116" s="844"/>
      <c r="DK116" s="845"/>
      <c r="DL116" s="846">
        <v>22500</v>
      </c>
      <c r="DM116" s="844"/>
      <c r="DN116" s="844"/>
      <c r="DO116" s="844"/>
      <c r="DP116" s="845"/>
      <c r="DQ116" s="846">
        <v>12500</v>
      </c>
      <c r="DR116" s="844"/>
      <c r="DS116" s="844"/>
      <c r="DT116" s="844"/>
      <c r="DU116" s="845"/>
      <c r="DV116" s="888">
        <v>0.1</v>
      </c>
      <c r="DW116" s="889"/>
      <c r="DX116" s="889"/>
      <c r="DY116" s="889"/>
      <c r="DZ116" s="890"/>
    </row>
    <row r="117" spans="1:130" s="226" customFormat="1" ht="26.25" customHeight="1" x14ac:dyDescent="0.2">
      <c r="A117" s="959" t="s">
        <v>186</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461</v>
      </c>
      <c r="Z117" s="961"/>
      <c r="AA117" s="966">
        <v>1988008</v>
      </c>
      <c r="AB117" s="967"/>
      <c r="AC117" s="967"/>
      <c r="AD117" s="967"/>
      <c r="AE117" s="968"/>
      <c r="AF117" s="969">
        <v>1997281</v>
      </c>
      <c r="AG117" s="967"/>
      <c r="AH117" s="967"/>
      <c r="AI117" s="967"/>
      <c r="AJ117" s="968"/>
      <c r="AK117" s="969">
        <v>2004020</v>
      </c>
      <c r="AL117" s="967"/>
      <c r="AM117" s="967"/>
      <c r="AN117" s="967"/>
      <c r="AO117" s="968"/>
      <c r="AP117" s="970"/>
      <c r="AQ117" s="971"/>
      <c r="AR117" s="971"/>
      <c r="AS117" s="971"/>
      <c r="AT117" s="972"/>
      <c r="AU117" s="996"/>
      <c r="AV117" s="997"/>
      <c r="AW117" s="997"/>
      <c r="AX117" s="997"/>
      <c r="AY117" s="997"/>
      <c r="AZ117" s="927" t="s">
        <v>462</v>
      </c>
      <c r="BA117" s="928"/>
      <c r="BB117" s="928"/>
      <c r="BC117" s="928"/>
      <c r="BD117" s="928"/>
      <c r="BE117" s="928"/>
      <c r="BF117" s="928"/>
      <c r="BG117" s="928"/>
      <c r="BH117" s="928"/>
      <c r="BI117" s="928"/>
      <c r="BJ117" s="928"/>
      <c r="BK117" s="928"/>
      <c r="BL117" s="928"/>
      <c r="BM117" s="928"/>
      <c r="BN117" s="928"/>
      <c r="BO117" s="928"/>
      <c r="BP117" s="929"/>
      <c r="BQ117" s="880" t="s">
        <v>391</v>
      </c>
      <c r="BR117" s="881"/>
      <c r="BS117" s="881"/>
      <c r="BT117" s="881"/>
      <c r="BU117" s="881"/>
      <c r="BV117" s="881" t="s">
        <v>391</v>
      </c>
      <c r="BW117" s="881"/>
      <c r="BX117" s="881"/>
      <c r="BY117" s="881"/>
      <c r="BZ117" s="881"/>
      <c r="CA117" s="881" t="s">
        <v>447</v>
      </c>
      <c r="CB117" s="881"/>
      <c r="CC117" s="881"/>
      <c r="CD117" s="881"/>
      <c r="CE117" s="881"/>
      <c r="CF117" s="939" t="s">
        <v>447</v>
      </c>
      <c r="CG117" s="940"/>
      <c r="CH117" s="940"/>
      <c r="CI117" s="940"/>
      <c r="CJ117" s="940"/>
      <c r="CK117" s="991"/>
      <c r="CL117" s="885"/>
      <c r="CM117" s="879" t="s">
        <v>463</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t="s">
        <v>391</v>
      </c>
      <c r="DH117" s="844"/>
      <c r="DI117" s="844"/>
      <c r="DJ117" s="844"/>
      <c r="DK117" s="845"/>
      <c r="DL117" s="846" t="s">
        <v>391</v>
      </c>
      <c r="DM117" s="844"/>
      <c r="DN117" s="844"/>
      <c r="DO117" s="844"/>
      <c r="DP117" s="845"/>
      <c r="DQ117" s="846" t="s">
        <v>391</v>
      </c>
      <c r="DR117" s="844"/>
      <c r="DS117" s="844"/>
      <c r="DT117" s="844"/>
      <c r="DU117" s="845"/>
      <c r="DV117" s="888" t="s">
        <v>447</v>
      </c>
      <c r="DW117" s="889"/>
      <c r="DX117" s="889"/>
      <c r="DY117" s="889"/>
      <c r="DZ117" s="890"/>
    </row>
    <row r="118" spans="1:130" s="226" customFormat="1" ht="26.25" customHeight="1" x14ac:dyDescent="0.2">
      <c r="A118" s="959" t="s">
        <v>431</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428</v>
      </c>
      <c r="AB118" s="960"/>
      <c r="AC118" s="960"/>
      <c r="AD118" s="960"/>
      <c r="AE118" s="961"/>
      <c r="AF118" s="962" t="s">
        <v>429</v>
      </c>
      <c r="AG118" s="960"/>
      <c r="AH118" s="960"/>
      <c r="AI118" s="960"/>
      <c r="AJ118" s="961"/>
      <c r="AK118" s="962" t="s">
        <v>304</v>
      </c>
      <c r="AL118" s="960"/>
      <c r="AM118" s="960"/>
      <c r="AN118" s="960"/>
      <c r="AO118" s="961"/>
      <c r="AP118" s="963" t="s">
        <v>430</v>
      </c>
      <c r="AQ118" s="964"/>
      <c r="AR118" s="964"/>
      <c r="AS118" s="964"/>
      <c r="AT118" s="965"/>
      <c r="AU118" s="996"/>
      <c r="AV118" s="997"/>
      <c r="AW118" s="997"/>
      <c r="AX118" s="997"/>
      <c r="AY118" s="997"/>
      <c r="AZ118" s="902" t="s">
        <v>464</v>
      </c>
      <c r="BA118" s="903"/>
      <c r="BB118" s="903"/>
      <c r="BC118" s="903"/>
      <c r="BD118" s="903"/>
      <c r="BE118" s="903"/>
      <c r="BF118" s="903"/>
      <c r="BG118" s="903"/>
      <c r="BH118" s="903"/>
      <c r="BI118" s="903"/>
      <c r="BJ118" s="903"/>
      <c r="BK118" s="903"/>
      <c r="BL118" s="903"/>
      <c r="BM118" s="903"/>
      <c r="BN118" s="903"/>
      <c r="BO118" s="903"/>
      <c r="BP118" s="904"/>
      <c r="BQ118" s="943" t="s">
        <v>447</v>
      </c>
      <c r="BR118" s="909"/>
      <c r="BS118" s="909"/>
      <c r="BT118" s="909"/>
      <c r="BU118" s="909"/>
      <c r="BV118" s="909" t="s">
        <v>437</v>
      </c>
      <c r="BW118" s="909"/>
      <c r="BX118" s="909"/>
      <c r="BY118" s="909"/>
      <c r="BZ118" s="909"/>
      <c r="CA118" s="909" t="s">
        <v>437</v>
      </c>
      <c r="CB118" s="909"/>
      <c r="CC118" s="909"/>
      <c r="CD118" s="909"/>
      <c r="CE118" s="909"/>
      <c r="CF118" s="939" t="s">
        <v>391</v>
      </c>
      <c r="CG118" s="940"/>
      <c r="CH118" s="940"/>
      <c r="CI118" s="940"/>
      <c r="CJ118" s="940"/>
      <c r="CK118" s="991"/>
      <c r="CL118" s="885"/>
      <c r="CM118" s="879" t="s">
        <v>465</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391</v>
      </c>
      <c r="DH118" s="844"/>
      <c r="DI118" s="844"/>
      <c r="DJ118" s="844"/>
      <c r="DK118" s="845"/>
      <c r="DL118" s="846" t="s">
        <v>447</v>
      </c>
      <c r="DM118" s="844"/>
      <c r="DN118" s="844"/>
      <c r="DO118" s="844"/>
      <c r="DP118" s="845"/>
      <c r="DQ118" s="846" t="s">
        <v>447</v>
      </c>
      <c r="DR118" s="844"/>
      <c r="DS118" s="844"/>
      <c r="DT118" s="844"/>
      <c r="DU118" s="845"/>
      <c r="DV118" s="888" t="s">
        <v>391</v>
      </c>
      <c r="DW118" s="889"/>
      <c r="DX118" s="889"/>
      <c r="DY118" s="889"/>
      <c r="DZ118" s="890"/>
    </row>
    <row r="119" spans="1:130" s="226" customFormat="1" ht="26.25" customHeight="1" x14ac:dyDescent="0.2">
      <c r="A119" s="882" t="s">
        <v>434</v>
      </c>
      <c r="B119" s="883"/>
      <c r="C119" s="924" t="s">
        <v>435</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391</v>
      </c>
      <c r="AB119" s="953"/>
      <c r="AC119" s="953"/>
      <c r="AD119" s="953"/>
      <c r="AE119" s="954"/>
      <c r="AF119" s="955" t="s">
        <v>391</v>
      </c>
      <c r="AG119" s="953"/>
      <c r="AH119" s="953"/>
      <c r="AI119" s="953"/>
      <c r="AJ119" s="954"/>
      <c r="AK119" s="955" t="s">
        <v>391</v>
      </c>
      <c r="AL119" s="953"/>
      <c r="AM119" s="953"/>
      <c r="AN119" s="953"/>
      <c r="AO119" s="954"/>
      <c r="AP119" s="956" t="s">
        <v>391</v>
      </c>
      <c r="AQ119" s="957"/>
      <c r="AR119" s="957"/>
      <c r="AS119" s="957"/>
      <c r="AT119" s="958"/>
      <c r="AU119" s="998"/>
      <c r="AV119" s="999"/>
      <c r="AW119" s="999"/>
      <c r="AX119" s="999"/>
      <c r="AY119" s="999"/>
      <c r="AZ119" s="247" t="s">
        <v>186</v>
      </c>
      <c r="BA119" s="247"/>
      <c r="BB119" s="247"/>
      <c r="BC119" s="247"/>
      <c r="BD119" s="247"/>
      <c r="BE119" s="247"/>
      <c r="BF119" s="247"/>
      <c r="BG119" s="247"/>
      <c r="BH119" s="247"/>
      <c r="BI119" s="247"/>
      <c r="BJ119" s="247"/>
      <c r="BK119" s="247"/>
      <c r="BL119" s="247"/>
      <c r="BM119" s="247"/>
      <c r="BN119" s="247"/>
      <c r="BO119" s="941" t="s">
        <v>466</v>
      </c>
      <c r="BP119" s="942"/>
      <c r="BQ119" s="943">
        <v>25731907</v>
      </c>
      <c r="BR119" s="909"/>
      <c r="BS119" s="909"/>
      <c r="BT119" s="909"/>
      <c r="BU119" s="909"/>
      <c r="BV119" s="909">
        <v>27866259</v>
      </c>
      <c r="BW119" s="909"/>
      <c r="BX119" s="909"/>
      <c r="BY119" s="909"/>
      <c r="BZ119" s="909"/>
      <c r="CA119" s="909">
        <v>28360698</v>
      </c>
      <c r="CB119" s="909"/>
      <c r="CC119" s="909"/>
      <c r="CD119" s="909"/>
      <c r="CE119" s="909"/>
      <c r="CF119" s="812"/>
      <c r="CG119" s="813"/>
      <c r="CH119" s="813"/>
      <c r="CI119" s="813"/>
      <c r="CJ119" s="898"/>
      <c r="CK119" s="992"/>
      <c r="CL119" s="887"/>
      <c r="CM119" s="902" t="s">
        <v>467</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391</v>
      </c>
      <c r="DH119" s="828"/>
      <c r="DI119" s="828"/>
      <c r="DJ119" s="828"/>
      <c r="DK119" s="829"/>
      <c r="DL119" s="830" t="s">
        <v>437</v>
      </c>
      <c r="DM119" s="828"/>
      <c r="DN119" s="828"/>
      <c r="DO119" s="828"/>
      <c r="DP119" s="829"/>
      <c r="DQ119" s="830" t="s">
        <v>391</v>
      </c>
      <c r="DR119" s="828"/>
      <c r="DS119" s="828"/>
      <c r="DT119" s="828"/>
      <c r="DU119" s="829"/>
      <c r="DV119" s="912" t="s">
        <v>436</v>
      </c>
      <c r="DW119" s="913"/>
      <c r="DX119" s="913"/>
      <c r="DY119" s="913"/>
      <c r="DZ119" s="914"/>
    </row>
    <row r="120" spans="1:130" s="226" customFormat="1" ht="26.25" customHeight="1" x14ac:dyDescent="0.2">
      <c r="A120" s="884"/>
      <c r="B120" s="885"/>
      <c r="C120" s="879" t="s">
        <v>441</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436</v>
      </c>
      <c r="AB120" s="844"/>
      <c r="AC120" s="844"/>
      <c r="AD120" s="844"/>
      <c r="AE120" s="845"/>
      <c r="AF120" s="846" t="s">
        <v>391</v>
      </c>
      <c r="AG120" s="844"/>
      <c r="AH120" s="844"/>
      <c r="AI120" s="844"/>
      <c r="AJ120" s="845"/>
      <c r="AK120" s="846" t="s">
        <v>468</v>
      </c>
      <c r="AL120" s="844"/>
      <c r="AM120" s="844"/>
      <c r="AN120" s="844"/>
      <c r="AO120" s="845"/>
      <c r="AP120" s="888" t="s">
        <v>391</v>
      </c>
      <c r="AQ120" s="889"/>
      <c r="AR120" s="889"/>
      <c r="AS120" s="889"/>
      <c r="AT120" s="890"/>
      <c r="AU120" s="944" t="s">
        <v>469</v>
      </c>
      <c r="AV120" s="945"/>
      <c r="AW120" s="945"/>
      <c r="AX120" s="945"/>
      <c r="AY120" s="946"/>
      <c r="AZ120" s="924" t="s">
        <v>470</v>
      </c>
      <c r="BA120" s="872"/>
      <c r="BB120" s="872"/>
      <c r="BC120" s="872"/>
      <c r="BD120" s="872"/>
      <c r="BE120" s="872"/>
      <c r="BF120" s="872"/>
      <c r="BG120" s="872"/>
      <c r="BH120" s="872"/>
      <c r="BI120" s="872"/>
      <c r="BJ120" s="872"/>
      <c r="BK120" s="872"/>
      <c r="BL120" s="872"/>
      <c r="BM120" s="872"/>
      <c r="BN120" s="872"/>
      <c r="BO120" s="872"/>
      <c r="BP120" s="873"/>
      <c r="BQ120" s="925">
        <v>5108848</v>
      </c>
      <c r="BR120" s="906"/>
      <c r="BS120" s="906"/>
      <c r="BT120" s="906"/>
      <c r="BU120" s="906"/>
      <c r="BV120" s="906">
        <v>3963823</v>
      </c>
      <c r="BW120" s="906"/>
      <c r="BX120" s="906"/>
      <c r="BY120" s="906"/>
      <c r="BZ120" s="906"/>
      <c r="CA120" s="906">
        <v>4160140</v>
      </c>
      <c r="CB120" s="906"/>
      <c r="CC120" s="906"/>
      <c r="CD120" s="906"/>
      <c r="CE120" s="906"/>
      <c r="CF120" s="930">
        <v>27.3</v>
      </c>
      <c r="CG120" s="931"/>
      <c r="CH120" s="931"/>
      <c r="CI120" s="931"/>
      <c r="CJ120" s="931"/>
      <c r="CK120" s="932" t="s">
        <v>471</v>
      </c>
      <c r="CL120" s="916"/>
      <c r="CM120" s="916"/>
      <c r="CN120" s="916"/>
      <c r="CO120" s="917"/>
      <c r="CP120" s="936" t="s">
        <v>472</v>
      </c>
      <c r="CQ120" s="937"/>
      <c r="CR120" s="937"/>
      <c r="CS120" s="937"/>
      <c r="CT120" s="937"/>
      <c r="CU120" s="937"/>
      <c r="CV120" s="937"/>
      <c r="CW120" s="937"/>
      <c r="CX120" s="937"/>
      <c r="CY120" s="937"/>
      <c r="CZ120" s="937"/>
      <c r="DA120" s="937"/>
      <c r="DB120" s="937"/>
      <c r="DC120" s="937"/>
      <c r="DD120" s="937"/>
      <c r="DE120" s="937"/>
      <c r="DF120" s="938"/>
      <c r="DG120" s="925">
        <v>336151</v>
      </c>
      <c r="DH120" s="906"/>
      <c r="DI120" s="906"/>
      <c r="DJ120" s="906"/>
      <c r="DK120" s="906"/>
      <c r="DL120" s="906">
        <v>295021</v>
      </c>
      <c r="DM120" s="906"/>
      <c r="DN120" s="906"/>
      <c r="DO120" s="906"/>
      <c r="DP120" s="906"/>
      <c r="DQ120" s="906">
        <v>350384</v>
      </c>
      <c r="DR120" s="906"/>
      <c r="DS120" s="906"/>
      <c r="DT120" s="906"/>
      <c r="DU120" s="906"/>
      <c r="DV120" s="907">
        <v>2.2999999999999998</v>
      </c>
      <c r="DW120" s="907"/>
      <c r="DX120" s="907"/>
      <c r="DY120" s="907"/>
      <c r="DZ120" s="908"/>
    </row>
    <row r="121" spans="1:130" s="226" customFormat="1" ht="26.25" customHeight="1" x14ac:dyDescent="0.2">
      <c r="A121" s="884"/>
      <c r="B121" s="885"/>
      <c r="C121" s="927" t="s">
        <v>473</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444</v>
      </c>
      <c r="AB121" s="844"/>
      <c r="AC121" s="844"/>
      <c r="AD121" s="844"/>
      <c r="AE121" s="845"/>
      <c r="AF121" s="846" t="s">
        <v>391</v>
      </c>
      <c r="AG121" s="844"/>
      <c r="AH121" s="844"/>
      <c r="AI121" s="844"/>
      <c r="AJ121" s="845"/>
      <c r="AK121" s="846" t="s">
        <v>391</v>
      </c>
      <c r="AL121" s="844"/>
      <c r="AM121" s="844"/>
      <c r="AN121" s="844"/>
      <c r="AO121" s="845"/>
      <c r="AP121" s="888" t="s">
        <v>391</v>
      </c>
      <c r="AQ121" s="889"/>
      <c r="AR121" s="889"/>
      <c r="AS121" s="889"/>
      <c r="AT121" s="890"/>
      <c r="AU121" s="947"/>
      <c r="AV121" s="948"/>
      <c r="AW121" s="948"/>
      <c r="AX121" s="948"/>
      <c r="AY121" s="949"/>
      <c r="AZ121" s="879" t="s">
        <v>474</v>
      </c>
      <c r="BA121" s="816"/>
      <c r="BB121" s="816"/>
      <c r="BC121" s="816"/>
      <c r="BD121" s="816"/>
      <c r="BE121" s="816"/>
      <c r="BF121" s="816"/>
      <c r="BG121" s="816"/>
      <c r="BH121" s="816"/>
      <c r="BI121" s="816"/>
      <c r="BJ121" s="816"/>
      <c r="BK121" s="816"/>
      <c r="BL121" s="816"/>
      <c r="BM121" s="816"/>
      <c r="BN121" s="816"/>
      <c r="BO121" s="816"/>
      <c r="BP121" s="817"/>
      <c r="BQ121" s="880">
        <v>1274404</v>
      </c>
      <c r="BR121" s="881"/>
      <c r="BS121" s="881"/>
      <c r="BT121" s="881"/>
      <c r="BU121" s="881"/>
      <c r="BV121" s="881">
        <v>1315034</v>
      </c>
      <c r="BW121" s="881"/>
      <c r="BX121" s="881"/>
      <c r="BY121" s="881"/>
      <c r="BZ121" s="881"/>
      <c r="CA121" s="881">
        <v>1967649</v>
      </c>
      <c r="CB121" s="881"/>
      <c r="CC121" s="881"/>
      <c r="CD121" s="881"/>
      <c r="CE121" s="881"/>
      <c r="CF121" s="939">
        <v>12.9</v>
      </c>
      <c r="CG121" s="940"/>
      <c r="CH121" s="940"/>
      <c r="CI121" s="940"/>
      <c r="CJ121" s="940"/>
      <c r="CK121" s="933"/>
      <c r="CL121" s="919"/>
      <c r="CM121" s="919"/>
      <c r="CN121" s="919"/>
      <c r="CO121" s="920"/>
      <c r="CP121" s="899" t="s">
        <v>475</v>
      </c>
      <c r="CQ121" s="900"/>
      <c r="CR121" s="900"/>
      <c r="CS121" s="900"/>
      <c r="CT121" s="900"/>
      <c r="CU121" s="900"/>
      <c r="CV121" s="900"/>
      <c r="CW121" s="900"/>
      <c r="CX121" s="900"/>
      <c r="CY121" s="900"/>
      <c r="CZ121" s="900"/>
      <c r="DA121" s="900"/>
      <c r="DB121" s="900"/>
      <c r="DC121" s="900"/>
      <c r="DD121" s="900"/>
      <c r="DE121" s="900"/>
      <c r="DF121" s="901"/>
      <c r="DG121" s="880" t="s">
        <v>391</v>
      </c>
      <c r="DH121" s="881"/>
      <c r="DI121" s="881"/>
      <c r="DJ121" s="881"/>
      <c r="DK121" s="881"/>
      <c r="DL121" s="881" t="s">
        <v>391</v>
      </c>
      <c r="DM121" s="881"/>
      <c r="DN121" s="881"/>
      <c r="DO121" s="881"/>
      <c r="DP121" s="881"/>
      <c r="DQ121" s="881" t="s">
        <v>444</v>
      </c>
      <c r="DR121" s="881"/>
      <c r="DS121" s="881"/>
      <c r="DT121" s="881"/>
      <c r="DU121" s="881"/>
      <c r="DV121" s="858" t="s">
        <v>437</v>
      </c>
      <c r="DW121" s="858"/>
      <c r="DX121" s="858"/>
      <c r="DY121" s="858"/>
      <c r="DZ121" s="859"/>
    </row>
    <row r="122" spans="1:130" s="226" customFormat="1" ht="26.25" customHeight="1" x14ac:dyDescent="0.2">
      <c r="A122" s="884"/>
      <c r="B122" s="885"/>
      <c r="C122" s="879" t="s">
        <v>453</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391</v>
      </c>
      <c r="AB122" s="844"/>
      <c r="AC122" s="844"/>
      <c r="AD122" s="844"/>
      <c r="AE122" s="845"/>
      <c r="AF122" s="846" t="s">
        <v>436</v>
      </c>
      <c r="AG122" s="844"/>
      <c r="AH122" s="844"/>
      <c r="AI122" s="844"/>
      <c r="AJ122" s="845"/>
      <c r="AK122" s="846" t="s">
        <v>391</v>
      </c>
      <c r="AL122" s="844"/>
      <c r="AM122" s="844"/>
      <c r="AN122" s="844"/>
      <c r="AO122" s="845"/>
      <c r="AP122" s="888" t="s">
        <v>391</v>
      </c>
      <c r="AQ122" s="889"/>
      <c r="AR122" s="889"/>
      <c r="AS122" s="889"/>
      <c r="AT122" s="890"/>
      <c r="AU122" s="947"/>
      <c r="AV122" s="948"/>
      <c r="AW122" s="948"/>
      <c r="AX122" s="948"/>
      <c r="AY122" s="949"/>
      <c r="AZ122" s="902" t="s">
        <v>476</v>
      </c>
      <c r="BA122" s="903"/>
      <c r="BB122" s="903"/>
      <c r="BC122" s="903"/>
      <c r="BD122" s="903"/>
      <c r="BE122" s="903"/>
      <c r="BF122" s="903"/>
      <c r="BG122" s="903"/>
      <c r="BH122" s="903"/>
      <c r="BI122" s="903"/>
      <c r="BJ122" s="903"/>
      <c r="BK122" s="903"/>
      <c r="BL122" s="903"/>
      <c r="BM122" s="903"/>
      <c r="BN122" s="903"/>
      <c r="BO122" s="903"/>
      <c r="BP122" s="904"/>
      <c r="BQ122" s="943">
        <v>15995853</v>
      </c>
      <c r="BR122" s="909"/>
      <c r="BS122" s="909"/>
      <c r="BT122" s="909"/>
      <c r="BU122" s="909"/>
      <c r="BV122" s="909">
        <v>16565908</v>
      </c>
      <c r="BW122" s="909"/>
      <c r="BX122" s="909"/>
      <c r="BY122" s="909"/>
      <c r="BZ122" s="909"/>
      <c r="CA122" s="909">
        <v>16557148</v>
      </c>
      <c r="CB122" s="909"/>
      <c r="CC122" s="909"/>
      <c r="CD122" s="909"/>
      <c r="CE122" s="909"/>
      <c r="CF122" s="910">
        <v>108.7</v>
      </c>
      <c r="CG122" s="911"/>
      <c r="CH122" s="911"/>
      <c r="CI122" s="911"/>
      <c r="CJ122" s="911"/>
      <c r="CK122" s="933"/>
      <c r="CL122" s="919"/>
      <c r="CM122" s="919"/>
      <c r="CN122" s="919"/>
      <c r="CO122" s="920"/>
      <c r="CP122" s="899" t="s">
        <v>404</v>
      </c>
      <c r="CQ122" s="900"/>
      <c r="CR122" s="900"/>
      <c r="CS122" s="900"/>
      <c r="CT122" s="900"/>
      <c r="CU122" s="900"/>
      <c r="CV122" s="900"/>
      <c r="CW122" s="900"/>
      <c r="CX122" s="900"/>
      <c r="CY122" s="900"/>
      <c r="CZ122" s="900"/>
      <c r="DA122" s="900"/>
      <c r="DB122" s="900"/>
      <c r="DC122" s="900"/>
      <c r="DD122" s="900"/>
      <c r="DE122" s="900"/>
      <c r="DF122" s="901"/>
      <c r="DG122" s="880" t="s">
        <v>477</v>
      </c>
      <c r="DH122" s="881"/>
      <c r="DI122" s="881"/>
      <c r="DJ122" s="881"/>
      <c r="DK122" s="881"/>
      <c r="DL122" s="881" t="s">
        <v>391</v>
      </c>
      <c r="DM122" s="881"/>
      <c r="DN122" s="881"/>
      <c r="DO122" s="881"/>
      <c r="DP122" s="881"/>
      <c r="DQ122" s="881" t="s">
        <v>391</v>
      </c>
      <c r="DR122" s="881"/>
      <c r="DS122" s="881"/>
      <c r="DT122" s="881"/>
      <c r="DU122" s="881"/>
      <c r="DV122" s="858" t="s">
        <v>391</v>
      </c>
      <c r="DW122" s="858"/>
      <c r="DX122" s="858"/>
      <c r="DY122" s="858"/>
      <c r="DZ122" s="859"/>
    </row>
    <row r="123" spans="1:130" s="226" customFormat="1" ht="26.25" customHeight="1" x14ac:dyDescent="0.2">
      <c r="A123" s="884"/>
      <c r="B123" s="885"/>
      <c r="C123" s="879" t="s">
        <v>460</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v>601</v>
      </c>
      <c r="AB123" s="844"/>
      <c r="AC123" s="844"/>
      <c r="AD123" s="844"/>
      <c r="AE123" s="845"/>
      <c r="AF123" s="846">
        <v>1606</v>
      </c>
      <c r="AG123" s="844"/>
      <c r="AH123" s="844"/>
      <c r="AI123" s="844"/>
      <c r="AJ123" s="845"/>
      <c r="AK123" s="846">
        <v>1100</v>
      </c>
      <c r="AL123" s="844"/>
      <c r="AM123" s="844"/>
      <c r="AN123" s="844"/>
      <c r="AO123" s="845"/>
      <c r="AP123" s="888">
        <v>0</v>
      </c>
      <c r="AQ123" s="889"/>
      <c r="AR123" s="889"/>
      <c r="AS123" s="889"/>
      <c r="AT123" s="890"/>
      <c r="AU123" s="950"/>
      <c r="AV123" s="951"/>
      <c r="AW123" s="951"/>
      <c r="AX123" s="951"/>
      <c r="AY123" s="951"/>
      <c r="AZ123" s="247" t="s">
        <v>186</v>
      </c>
      <c r="BA123" s="247"/>
      <c r="BB123" s="247"/>
      <c r="BC123" s="247"/>
      <c r="BD123" s="247"/>
      <c r="BE123" s="247"/>
      <c r="BF123" s="247"/>
      <c r="BG123" s="247"/>
      <c r="BH123" s="247"/>
      <c r="BI123" s="247"/>
      <c r="BJ123" s="247"/>
      <c r="BK123" s="247"/>
      <c r="BL123" s="247"/>
      <c r="BM123" s="247"/>
      <c r="BN123" s="247"/>
      <c r="BO123" s="941" t="s">
        <v>478</v>
      </c>
      <c r="BP123" s="942"/>
      <c r="BQ123" s="896">
        <v>22379105</v>
      </c>
      <c r="BR123" s="897"/>
      <c r="BS123" s="897"/>
      <c r="BT123" s="897"/>
      <c r="BU123" s="897"/>
      <c r="BV123" s="897">
        <v>21844765</v>
      </c>
      <c r="BW123" s="897"/>
      <c r="BX123" s="897"/>
      <c r="BY123" s="897"/>
      <c r="BZ123" s="897"/>
      <c r="CA123" s="897">
        <v>22684937</v>
      </c>
      <c r="CB123" s="897"/>
      <c r="CC123" s="897"/>
      <c r="CD123" s="897"/>
      <c r="CE123" s="897"/>
      <c r="CF123" s="812"/>
      <c r="CG123" s="813"/>
      <c r="CH123" s="813"/>
      <c r="CI123" s="813"/>
      <c r="CJ123" s="898"/>
      <c r="CK123" s="933"/>
      <c r="CL123" s="919"/>
      <c r="CM123" s="919"/>
      <c r="CN123" s="919"/>
      <c r="CO123" s="920"/>
      <c r="CP123" s="899" t="s">
        <v>402</v>
      </c>
      <c r="CQ123" s="900"/>
      <c r="CR123" s="900"/>
      <c r="CS123" s="900"/>
      <c r="CT123" s="900"/>
      <c r="CU123" s="900"/>
      <c r="CV123" s="900"/>
      <c r="CW123" s="900"/>
      <c r="CX123" s="900"/>
      <c r="CY123" s="900"/>
      <c r="CZ123" s="900"/>
      <c r="DA123" s="900"/>
      <c r="DB123" s="900"/>
      <c r="DC123" s="900"/>
      <c r="DD123" s="900"/>
      <c r="DE123" s="900"/>
      <c r="DF123" s="901"/>
      <c r="DG123" s="843" t="s">
        <v>391</v>
      </c>
      <c r="DH123" s="844"/>
      <c r="DI123" s="844"/>
      <c r="DJ123" s="844"/>
      <c r="DK123" s="845"/>
      <c r="DL123" s="846" t="s">
        <v>436</v>
      </c>
      <c r="DM123" s="844"/>
      <c r="DN123" s="844"/>
      <c r="DO123" s="844"/>
      <c r="DP123" s="845"/>
      <c r="DQ123" s="846" t="s">
        <v>391</v>
      </c>
      <c r="DR123" s="844"/>
      <c r="DS123" s="844"/>
      <c r="DT123" s="844"/>
      <c r="DU123" s="845"/>
      <c r="DV123" s="888" t="s">
        <v>444</v>
      </c>
      <c r="DW123" s="889"/>
      <c r="DX123" s="889"/>
      <c r="DY123" s="889"/>
      <c r="DZ123" s="890"/>
    </row>
    <row r="124" spans="1:130" s="226" customFormat="1" ht="26.25" customHeight="1" thickBot="1" x14ac:dyDescent="0.25">
      <c r="A124" s="884"/>
      <c r="B124" s="885"/>
      <c r="C124" s="879" t="s">
        <v>463</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391</v>
      </c>
      <c r="AB124" s="844"/>
      <c r="AC124" s="844"/>
      <c r="AD124" s="844"/>
      <c r="AE124" s="845"/>
      <c r="AF124" s="846" t="s">
        <v>468</v>
      </c>
      <c r="AG124" s="844"/>
      <c r="AH124" s="844"/>
      <c r="AI124" s="844"/>
      <c r="AJ124" s="845"/>
      <c r="AK124" s="846" t="s">
        <v>391</v>
      </c>
      <c r="AL124" s="844"/>
      <c r="AM124" s="844"/>
      <c r="AN124" s="844"/>
      <c r="AO124" s="845"/>
      <c r="AP124" s="888" t="s">
        <v>391</v>
      </c>
      <c r="AQ124" s="889"/>
      <c r="AR124" s="889"/>
      <c r="AS124" s="889"/>
      <c r="AT124" s="890"/>
      <c r="AU124" s="891" t="s">
        <v>479</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23.8</v>
      </c>
      <c r="BR124" s="895"/>
      <c r="BS124" s="895"/>
      <c r="BT124" s="895"/>
      <c r="BU124" s="895"/>
      <c r="BV124" s="895">
        <v>41.9</v>
      </c>
      <c r="BW124" s="895"/>
      <c r="BX124" s="895"/>
      <c r="BY124" s="895"/>
      <c r="BZ124" s="895"/>
      <c r="CA124" s="895">
        <v>37.200000000000003</v>
      </c>
      <c r="CB124" s="895"/>
      <c r="CC124" s="895"/>
      <c r="CD124" s="895"/>
      <c r="CE124" s="895"/>
      <c r="CF124" s="790"/>
      <c r="CG124" s="791"/>
      <c r="CH124" s="791"/>
      <c r="CI124" s="791"/>
      <c r="CJ124" s="926"/>
      <c r="CK124" s="934"/>
      <c r="CL124" s="934"/>
      <c r="CM124" s="934"/>
      <c r="CN124" s="934"/>
      <c r="CO124" s="935"/>
      <c r="CP124" s="899" t="s">
        <v>480</v>
      </c>
      <c r="CQ124" s="900"/>
      <c r="CR124" s="900"/>
      <c r="CS124" s="900"/>
      <c r="CT124" s="900"/>
      <c r="CU124" s="900"/>
      <c r="CV124" s="900"/>
      <c r="CW124" s="900"/>
      <c r="CX124" s="900"/>
      <c r="CY124" s="900"/>
      <c r="CZ124" s="900"/>
      <c r="DA124" s="900"/>
      <c r="DB124" s="900"/>
      <c r="DC124" s="900"/>
      <c r="DD124" s="900"/>
      <c r="DE124" s="900"/>
      <c r="DF124" s="901"/>
      <c r="DG124" s="827" t="s">
        <v>391</v>
      </c>
      <c r="DH124" s="828"/>
      <c r="DI124" s="828"/>
      <c r="DJ124" s="828"/>
      <c r="DK124" s="829"/>
      <c r="DL124" s="830" t="s">
        <v>128</v>
      </c>
      <c r="DM124" s="828"/>
      <c r="DN124" s="828"/>
      <c r="DO124" s="828"/>
      <c r="DP124" s="829"/>
      <c r="DQ124" s="830" t="s">
        <v>458</v>
      </c>
      <c r="DR124" s="828"/>
      <c r="DS124" s="828"/>
      <c r="DT124" s="828"/>
      <c r="DU124" s="829"/>
      <c r="DV124" s="912" t="s">
        <v>444</v>
      </c>
      <c r="DW124" s="913"/>
      <c r="DX124" s="913"/>
      <c r="DY124" s="913"/>
      <c r="DZ124" s="914"/>
    </row>
    <row r="125" spans="1:130" s="226" customFormat="1" ht="26.25" customHeight="1" x14ac:dyDescent="0.2">
      <c r="A125" s="884"/>
      <c r="B125" s="885"/>
      <c r="C125" s="879" t="s">
        <v>465</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458</v>
      </c>
      <c r="AB125" s="844"/>
      <c r="AC125" s="844"/>
      <c r="AD125" s="844"/>
      <c r="AE125" s="845"/>
      <c r="AF125" s="846" t="s">
        <v>128</v>
      </c>
      <c r="AG125" s="844"/>
      <c r="AH125" s="844"/>
      <c r="AI125" s="844"/>
      <c r="AJ125" s="845"/>
      <c r="AK125" s="846" t="s">
        <v>391</v>
      </c>
      <c r="AL125" s="844"/>
      <c r="AM125" s="844"/>
      <c r="AN125" s="844"/>
      <c r="AO125" s="845"/>
      <c r="AP125" s="888" t="s">
        <v>436</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481</v>
      </c>
      <c r="CL125" s="916"/>
      <c r="CM125" s="916"/>
      <c r="CN125" s="916"/>
      <c r="CO125" s="917"/>
      <c r="CP125" s="924" t="s">
        <v>482</v>
      </c>
      <c r="CQ125" s="872"/>
      <c r="CR125" s="872"/>
      <c r="CS125" s="872"/>
      <c r="CT125" s="872"/>
      <c r="CU125" s="872"/>
      <c r="CV125" s="872"/>
      <c r="CW125" s="872"/>
      <c r="CX125" s="872"/>
      <c r="CY125" s="872"/>
      <c r="CZ125" s="872"/>
      <c r="DA125" s="872"/>
      <c r="DB125" s="872"/>
      <c r="DC125" s="872"/>
      <c r="DD125" s="872"/>
      <c r="DE125" s="872"/>
      <c r="DF125" s="873"/>
      <c r="DG125" s="925" t="s">
        <v>477</v>
      </c>
      <c r="DH125" s="906"/>
      <c r="DI125" s="906"/>
      <c r="DJ125" s="906"/>
      <c r="DK125" s="906"/>
      <c r="DL125" s="906" t="s">
        <v>477</v>
      </c>
      <c r="DM125" s="906"/>
      <c r="DN125" s="906"/>
      <c r="DO125" s="906"/>
      <c r="DP125" s="906"/>
      <c r="DQ125" s="906" t="s">
        <v>391</v>
      </c>
      <c r="DR125" s="906"/>
      <c r="DS125" s="906"/>
      <c r="DT125" s="906"/>
      <c r="DU125" s="906"/>
      <c r="DV125" s="907" t="s">
        <v>468</v>
      </c>
      <c r="DW125" s="907"/>
      <c r="DX125" s="907"/>
      <c r="DY125" s="907"/>
      <c r="DZ125" s="908"/>
    </row>
    <row r="126" spans="1:130" s="226" customFormat="1" ht="26.25" customHeight="1" thickBot="1" x14ac:dyDescent="0.25">
      <c r="A126" s="884"/>
      <c r="B126" s="885"/>
      <c r="C126" s="879" t="s">
        <v>467</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468</v>
      </c>
      <c r="AB126" s="844"/>
      <c r="AC126" s="844"/>
      <c r="AD126" s="844"/>
      <c r="AE126" s="845"/>
      <c r="AF126" s="846" t="s">
        <v>391</v>
      </c>
      <c r="AG126" s="844"/>
      <c r="AH126" s="844"/>
      <c r="AI126" s="844"/>
      <c r="AJ126" s="845"/>
      <c r="AK126" s="846" t="s">
        <v>436</v>
      </c>
      <c r="AL126" s="844"/>
      <c r="AM126" s="844"/>
      <c r="AN126" s="844"/>
      <c r="AO126" s="845"/>
      <c r="AP126" s="888" t="s">
        <v>468</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483</v>
      </c>
      <c r="CQ126" s="816"/>
      <c r="CR126" s="816"/>
      <c r="CS126" s="816"/>
      <c r="CT126" s="816"/>
      <c r="CU126" s="816"/>
      <c r="CV126" s="816"/>
      <c r="CW126" s="816"/>
      <c r="CX126" s="816"/>
      <c r="CY126" s="816"/>
      <c r="CZ126" s="816"/>
      <c r="DA126" s="816"/>
      <c r="DB126" s="816"/>
      <c r="DC126" s="816"/>
      <c r="DD126" s="816"/>
      <c r="DE126" s="816"/>
      <c r="DF126" s="817"/>
      <c r="DG126" s="880" t="s">
        <v>391</v>
      </c>
      <c r="DH126" s="881"/>
      <c r="DI126" s="881"/>
      <c r="DJ126" s="881"/>
      <c r="DK126" s="881"/>
      <c r="DL126" s="881">
        <v>165486</v>
      </c>
      <c r="DM126" s="881"/>
      <c r="DN126" s="881"/>
      <c r="DO126" s="881"/>
      <c r="DP126" s="881"/>
      <c r="DQ126" s="881" t="s">
        <v>444</v>
      </c>
      <c r="DR126" s="881"/>
      <c r="DS126" s="881"/>
      <c r="DT126" s="881"/>
      <c r="DU126" s="881"/>
      <c r="DV126" s="858" t="s">
        <v>468</v>
      </c>
      <c r="DW126" s="858"/>
      <c r="DX126" s="858"/>
      <c r="DY126" s="858"/>
      <c r="DZ126" s="859"/>
    </row>
    <row r="127" spans="1:130" s="226" customFormat="1" ht="26.25" customHeight="1" x14ac:dyDescent="0.2">
      <c r="A127" s="886"/>
      <c r="B127" s="887"/>
      <c r="C127" s="902" t="s">
        <v>484</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v>2030</v>
      </c>
      <c r="AB127" s="844"/>
      <c r="AC127" s="844"/>
      <c r="AD127" s="844"/>
      <c r="AE127" s="845"/>
      <c r="AF127" s="846">
        <v>2086</v>
      </c>
      <c r="AG127" s="844"/>
      <c r="AH127" s="844"/>
      <c r="AI127" s="844"/>
      <c r="AJ127" s="845"/>
      <c r="AK127" s="846">
        <v>1541</v>
      </c>
      <c r="AL127" s="844"/>
      <c r="AM127" s="844"/>
      <c r="AN127" s="844"/>
      <c r="AO127" s="845"/>
      <c r="AP127" s="888">
        <v>0</v>
      </c>
      <c r="AQ127" s="889"/>
      <c r="AR127" s="889"/>
      <c r="AS127" s="889"/>
      <c r="AT127" s="890"/>
      <c r="AU127" s="228"/>
      <c r="AV127" s="228"/>
      <c r="AW127" s="228"/>
      <c r="AX127" s="905" t="s">
        <v>485</v>
      </c>
      <c r="AY127" s="876"/>
      <c r="AZ127" s="876"/>
      <c r="BA127" s="876"/>
      <c r="BB127" s="876"/>
      <c r="BC127" s="876"/>
      <c r="BD127" s="876"/>
      <c r="BE127" s="877"/>
      <c r="BF127" s="875" t="s">
        <v>486</v>
      </c>
      <c r="BG127" s="876"/>
      <c r="BH127" s="876"/>
      <c r="BI127" s="876"/>
      <c r="BJ127" s="876"/>
      <c r="BK127" s="876"/>
      <c r="BL127" s="877"/>
      <c r="BM127" s="875" t="s">
        <v>487</v>
      </c>
      <c r="BN127" s="876"/>
      <c r="BO127" s="876"/>
      <c r="BP127" s="876"/>
      <c r="BQ127" s="876"/>
      <c r="BR127" s="876"/>
      <c r="BS127" s="877"/>
      <c r="BT127" s="875" t="s">
        <v>488</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489</v>
      </c>
      <c r="CQ127" s="816"/>
      <c r="CR127" s="816"/>
      <c r="CS127" s="816"/>
      <c r="CT127" s="816"/>
      <c r="CU127" s="816"/>
      <c r="CV127" s="816"/>
      <c r="CW127" s="816"/>
      <c r="CX127" s="816"/>
      <c r="CY127" s="816"/>
      <c r="CZ127" s="816"/>
      <c r="DA127" s="816"/>
      <c r="DB127" s="816"/>
      <c r="DC127" s="816"/>
      <c r="DD127" s="816"/>
      <c r="DE127" s="816"/>
      <c r="DF127" s="817"/>
      <c r="DG127" s="880" t="s">
        <v>391</v>
      </c>
      <c r="DH127" s="881"/>
      <c r="DI127" s="881"/>
      <c r="DJ127" s="881"/>
      <c r="DK127" s="881"/>
      <c r="DL127" s="881" t="s">
        <v>477</v>
      </c>
      <c r="DM127" s="881"/>
      <c r="DN127" s="881"/>
      <c r="DO127" s="881"/>
      <c r="DP127" s="881"/>
      <c r="DQ127" s="881" t="s">
        <v>391</v>
      </c>
      <c r="DR127" s="881"/>
      <c r="DS127" s="881"/>
      <c r="DT127" s="881"/>
      <c r="DU127" s="881"/>
      <c r="DV127" s="858" t="s">
        <v>468</v>
      </c>
      <c r="DW127" s="858"/>
      <c r="DX127" s="858"/>
      <c r="DY127" s="858"/>
      <c r="DZ127" s="859"/>
    </row>
    <row r="128" spans="1:130" s="226" customFormat="1" ht="26.25" customHeight="1" thickBot="1" x14ac:dyDescent="0.25">
      <c r="A128" s="860" t="s">
        <v>490</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491</v>
      </c>
      <c r="X128" s="862"/>
      <c r="Y128" s="862"/>
      <c r="Z128" s="863"/>
      <c r="AA128" s="864">
        <v>170610</v>
      </c>
      <c r="AB128" s="865"/>
      <c r="AC128" s="865"/>
      <c r="AD128" s="865"/>
      <c r="AE128" s="866"/>
      <c r="AF128" s="867">
        <v>72725</v>
      </c>
      <c r="AG128" s="865"/>
      <c r="AH128" s="865"/>
      <c r="AI128" s="865"/>
      <c r="AJ128" s="866"/>
      <c r="AK128" s="867">
        <v>95500</v>
      </c>
      <c r="AL128" s="865"/>
      <c r="AM128" s="865"/>
      <c r="AN128" s="865"/>
      <c r="AO128" s="866"/>
      <c r="AP128" s="868"/>
      <c r="AQ128" s="869"/>
      <c r="AR128" s="869"/>
      <c r="AS128" s="869"/>
      <c r="AT128" s="870"/>
      <c r="AU128" s="228"/>
      <c r="AV128" s="228"/>
      <c r="AW128" s="228"/>
      <c r="AX128" s="871" t="s">
        <v>492</v>
      </c>
      <c r="AY128" s="872"/>
      <c r="AZ128" s="872"/>
      <c r="BA128" s="872"/>
      <c r="BB128" s="872"/>
      <c r="BC128" s="872"/>
      <c r="BD128" s="872"/>
      <c r="BE128" s="873"/>
      <c r="BF128" s="850" t="s">
        <v>468</v>
      </c>
      <c r="BG128" s="851"/>
      <c r="BH128" s="851"/>
      <c r="BI128" s="851"/>
      <c r="BJ128" s="851"/>
      <c r="BK128" s="851"/>
      <c r="BL128" s="874"/>
      <c r="BM128" s="850">
        <v>12.67</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493</v>
      </c>
      <c r="CQ128" s="794"/>
      <c r="CR128" s="794"/>
      <c r="CS128" s="794"/>
      <c r="CT128" s="794"/>
      <c r="CU128" s="794"/>
      <c r="CV128" s="794"/>
      <c r="CW128" s="794"/>
      <c r="CX128" s="794"/>
      <c r="CY128" s="794"/>
      <c r="CZ128" s="794"/>
      <c r="DA128" s="794"/>
      <c r="DB128" s="794"/>
      <c r="DC128" s="794"/>
      <c r="DD128" s="794"/>
      <c r="DE128" s="794"/>
      <c r="DF128" s="795"/>
      <c r="DG128" s="854">
        <v>42010</v>
      </c>
      <c r="DH128" s="855"/>
      <c r="DI128" s="855"/>
      <c r="DJ128" s="855"/>
      <c r="DK128" s="855"/>
      <c r="DL128" s="855">
        <v>33250</v>
      </c>
      <c r="DM128" s="855"/>
      <c r="DN128" s="855"/>
      <c r="DO128" s="855"/>
      <c r="DP128" s="855"/>
      <c r="DQ128" s="855">
        <v>29749</v>
      </c>
      <c r="DR128" s="855"/>
      <c r="DS128" s="855"/>
      <c r="DT128" s="855"/>
      <c r="DU128" s="855"/>
      <c r="DV128" s="856">
        <v>0.2</v>
      </c>
      <c r="DW128" s="856"/>
      <c r="DX128" s="856"/>
      <c r="DY128" s="856"/>
      <c r="DZ128" s="857"/>
    </row>
    <row r="129" spans="1:131" s="226" customFormat="1" ht="26.25" customHeight="1" x14ac:dyDescent="0.2">
      <c r="A129" s="838" t="s">
        <v>108</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494</v>
      </c>
      <c r="X129" s="841"/>
      <c r="Y129" s="841"/>
      <c r="Z129" s="842"/>
      <c r="AA129" s="843">
        <v>15370992</v>
      </c>
      <c r="AB129" s="844"/>
      <c r="AC129" s="844"/>
      <c r="AD129" s="844"/>
      <c r="AE129" s="845"/>
      <c r="AF129" s="846">
        <v>15656677</v>
      </c>
      <c r="AG129" s="844"/>
      <c r="AH129" s="844"/>
      <c r="AI129" s="844"/>
      <c r="AJ129" s="845"/>
      <c r="AK129" s="846">
        <v>16549111</v>
      </c>
      <c r="AL129" s="844"/>
      <c r="AM129" s="844"/>
      <c r="AN129" s="844"/>
      <c r="AO129" s="845"/>
      <c r="AP129" s="847"/>
      <c r="AQ129" s="848"/>
      <c r="AR129" s="848"/>
      <c r="AS129" s="848"/>
      <c r="AT129" s="849"/>
      <c r="AU129" s="229"/>
      <c r="AV129" s="229"/>
      <c r="AW129" s="229"/>
      <c r="AX129" s="815" t="s">
        <v>495</v>
      </c>
      <c r="AY129" s="816"/>
      <c r="AZ129" s="816"/>
      <c r="BA129" s="816"/>
      <c r="BB129" s="816"/>
      <c r="BC129" s="816"/>
      <c r="BD129" s="816"/>
      <c r="BE129" s="817"/>
      <c r="BF129" s="834" t="s">
        <v>391</v>
      </c>
      <c r="BG129" s="835"/>
      <c r="BH129" s="835"/>
      <c r="BI129" s="835"/>
      <c r="BJ129" s="835"/>
      <c r="BK129" s="835"/>
      <c r="BL129" s="836"/>
      <c r="BM129" s="834">
        <v>17.670000000000002</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496</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497</v>
      </c>
      <c r="X130" s="841"/>
      <c r="Y130" s="841"/>
      <c r="Z130" s="842"/>
      <c r="AA130" s="843">
        <v>1311915</v>
      </c>
      <c r="AB130" s="844"/>
      <c r="AC130" s="844"/>
      <c r="AD130" s="844"/>
      <c r="AE130" s="845"/>
      <c r="AF130" s="846">
        <v>1299199</v>
      </c>
      <c r="AG130" s="844"/>
      <c r="AH130" s="844"/>
      <c r="AI130" s="844"/>
      <c r="AJ130" s="845"/>
      <c r="AK130" s="846">
        <v>1311477</v>
      </c>
      <c r="AL130" s="844"/>
      <c r="AM130" s="844"/>
      <c r="AN130" s="844"/>
      <c r="AO130" s="845"/>
      <c r="AP130" s="847"/>
      <c r="AQ130" s="848"/>
      <c r="AR130" s="848"/>
      <c r="AS130" s="848"/>
      <c r="AT130" s="849"/>
      <c r="AU130" s="229"/>
      <c r="AV130" s="229"/>
      <c r="AW130" s="229"/>
      <c r="AX130" s="815" t="s">
        <v>498</v>
      </c>
      <c r="AY130" s="816"/>
      <c r="AZ130" s="816"/>
      <c r="BA130" s="816"/>
      <c r="BB130" s="816"/>
      <c r="BC130" s="816"/>
      <c r="BD130" s="816"/>
      <c r="BE130" s="817"/>
      <c r="BF130" s="818">
        <v>3.9</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499</v>
      </c>
      <c r="X131" s="825"/>
      <c r="Y131" s="825"/>
      <c r="Z131" s="826"/>
      <c r="AA131" s="827">
        <v>14059077</v>
      </c>
      <c r="AB131" s="828"/>
      <c r="AC131" s="828"/>
      <c r="AD131" s="828"/>
      <c r="AE131" s="829"/>
      <c r="AF131" s="830">
        <v>14357478</v>
      </c>
      <c r="AG131" s="828"/>
      <c r="AH131" s="828"/>
      <c r="AI131" s="828"/>
      <c r="AJ131" s="829"/>
      <c r="AK131" s="830">
        <v>15237634</v>
      </c>
      <c r="AL131" s="828"/>
      <c r="AM131" s="828"/>
      <c r="AN131" s="828"/>
      <c r="AO131" s="829"/>
      <c r="AP131" s="831"/>
      <c r="AQ131" s="832"/>
      <c r="AR131" s="832"/>
      <c r="AS131" s="832"/>
      <c r="AT131" s="833"/>
      <c r="AU131" s="229"/>
      <c r="AV131" s="229"/>
      <c r="AW131" s="229"/>
      <c r="AX131" s="793" t="s">
        <v>500</v>
      </c>
      <c r="AY131" s="794"/>
      <c r="AZ131" s="794"/>
      <c r="BA131" s="794"/>
      <c r="BB131" s="794"/>
      <c r="BC131" s="794"/>
      <c r="BD131" s="794"/>
      <c r="BE131" s="795"/>
      <c r="BF131" s="796">
        <v>37.200000000000003</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501</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502</v>
      </c>
      <c r="W132" s="806"/>
      <c r="X132" s="806"/>
      <c r="Y132" s="806"/>
      <c r="Z132" s="807"/>
      <c r="AA132" s="808">
        <v>3.5954209509999999</v>
      </c>
      <c r="AB132" s="809"/>
      <c r="AC132" s="809"/>
      <c r="AD132" s="809"/>
      <c r="AE132" s="810"/>
      <c r="AF132" s="811">
        <v>4.3556187240000002</v>
      </c>
      <c r="AG132" s="809"/>
      <c r="AH132" s="809"/>
      <c r="AI132" s="809"/>
      <c r="AJ132" s="810"/>
      <c r="AK132" s="811">
        <v>3.9182132869999999</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503</v>
      </c>
      <c r="W133" s="785"/>
      <c r="X133" s="785"/>
      <c r="Y133" s="785"/>
      <c r="Z133" s="786"/>
      <c r="AA133" s="787">
        <v>3.5</v>
      </c>
      <c r="AB133" s="788"/>
      <c r="AC133" s="788"/>
      <c r="AD133" s="788"/>
      <c r="AE133" s="789"/>
      <c r="AF133" s="787">
        <v>3.7</v>
      </c>
      <c r="AG133" s="788"/>
      <c r="AH133" s="788"/>
      <c r="AI133" s="788"/>
      <c r="AJ133" s="789"/>
      <c r="AK133" s="787">
        <v>3.9</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KwtwRgII+8ytIaLN++YLNYFu7bw5SW69cm9XR0UKZR2p5PBk0lEZUZ0yKZioJZsN3oaysCdW3Jph6oMVdBszhw==" saltValue="lS2inJpZq5fkAl6III5IU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BS8:CG8"/>
    <mergeCell ref="BS7:CG7"/>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C1" zoomScaleNormal="85" zoomScaleSheetLayoutView="100" workbookViewId="0">
      <selection activeCell="C1" sqref="C1"/>
    </sheetView>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504</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Oa/gR7NZU3sh7ZUUQNOtJB4FT5A+6T1qwcMqg/8hcvchZ7crvTz50kGaC+EOGaiGVK0br2Y5n++aq8GPzSF4w==" saltValue="Tr4f8DzrAuQXi4pzHJHU4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505</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506</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2" t="s">
        <v>507</v>
      </c>
      <c r="AP7" s="268"/>
      <c r="AQ7" s="269" t="s">
        <v>508</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3"/>
      <c r="AP8" s="274" t="s">
        <v>509</v>
      </c>
      <c r="AQ8" s="275" t="s">
        <v>510</v>
      </c>
      <c r="AR8" s="276" t="s">
        <v>511</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4" t="s">
        <v>512</v>
      </c>
      <c r="AL9" s="1195"/>
      <c r="AM9" s="1195"/>
      <c r="AN9" s="1196"/>
      <c r="AO9" s="277">
        <v>4889723</v>
      </c>
      <c r="AP9" s="277">
        <v>65242</v>
      </c>
      <c r="AQ9" s="278">
        <v>65025</v>
      </c>
      <c r="AR9" s="279">
        <v>0.3</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4" t="s">
        <v>513</v>
      </c>
      <c r="AL10" s="1195"/>
      <c r="AM10" s="1195"/>
      <c r="AN10" s="1196"/>
      <c r="AO10" s="280">
        <v>76345</v>
      </c>
      <c r="AP10" s="280">
        <v>1019</v>
      </c>
      <c r="AQ10" s="281">
        <v>6119</v>
      </c>
      <c r="AR10" s="282">
        <v>-83.3</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4" t="s">
        <v>514</v>
      </c>
      <c r="AL11" s="1195"/>
      <c r="AM11" s="1195"/>
      <c r="AN11" s="1196"/>
      <c r="AO11" s="280">
        <v>62149</v>
      </c>
      <c r="AP11" s="280">
        <v>829</v>
      </c>
      <c r="AQ11" s="281">
        <v>1220</v>
      </c>
      <c r="AR11" s="282">
        <v>-32</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4" t="s">
        <v>515</v>
      </c>
      <c r="AL12" s="1195"/>
      <c r="AM12" s="1195"/>
      <c r="AN12" s="1196"/>
      <c r="AO12" s="280" t="s">
        <v>516</v>
      </c>
      <c r="AP12" s="280" t="s">
        <v>516</v>
      </c>
      <c r="AQ12" s="281">
        <v>12</v>
      </c>
      <c r="AR12" s="282" t="s">
        <v>516</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4" t="s">
        <v>517</v>
      </c>
      <c r="AL13" s="1195"/>
      <c r="AM13" s="1195"/>
      <c r="AN13" s="1196"/>
      <c r="AO13" s="280">
        <v>241238</v>
      </c>
      <c r="AP13" s="280">
        <v>3219</v>
      </c>
      <c r="AQ13" s="281">
        <v>2792</v>
      </c>
      <c r="AR13" s="282">
        <v>15.3</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4" t="s">
        <v>518</v>
      </c>
      <c r="AL14" s="1195"/>
      <c r="AM14" s="1195"/>
      <c r="AN14" s="1196"/>
      <c r="AO14" s="280">
        <v>74019</v>
      </c>
      <c r="AP14" s="280">
        <v>988</v>
      </c>
      <c r="AQ14" s="281">
        <v>1408</v>
      </c>
      <c r="AR14" s="282">
        <v>-29.8</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7" t="s">
        <v>519</v>
      </c>
      <c r="AL15" s="1198"/>
      <c r="AM15" s="1198"/>
      <c r="AN15" s="1199"/>
      <c r="AO15" s="280">
        <v>-332453</v>
      </c>
      <c r="AP15" s="280">
        <v>-4436</v>
      </c>
      <c r="AQ15" s="281">
        <v>-3962</v>
      </c>
      <c r="AR15" s="282">
        <v>12</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7" t="s">
        <v>186</v>
      </c>
      <c r="AL16" s="1198"/>
      <c r="AM16" s="1198"/>
      <c r="AN16" s="1199"/>
      <c r="AO16" s="280">
        <v>5011021</v>
      </c>
      <c r="AP16" s="280">
        <v>66860</v>
      </c>
      <c r="AQ16" s="281">
        <v>72615</v>
      </c>
      <c r="AR16" s="282">
        <v>-7.9</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520</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521</v>
      </c>
      <c r="AP20" s="289" t="s">
        <v>522</v>
      </c>
      <c r="AQ20" s="290" t="s">
        <v>523</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0" t="s">
        <v>524</v>
      </c>
      <c r="AL21" s="1201"/>
      <c r="AM21" s="1201"/>
      <c r="AN21" s="1202"/>
      <c r="AO21" s="293">
        <v>5.62</v>
      </c>
      <c r="AP21" s="294">
        <v>6.51</v>
      </c>
      <c r="AQ21" s="295">
        <v>-0.89</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0" t="s">
        <v>525</v>
      </c>
      <c r="AL22" s="1201"/>
      <c r="AM22" s="1201"/>
      <c r="AN22" s="1202"/>
      <c r="AO22" s="298">
        <v>101.1</v>
      </c>
      <c r="AP22" s="299">
        <v>98.4</v>
      </c>
      <c r="AQ22" s="300">
        <v>2.7</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93" t="s">
        <v>526</v>
      </c>
      <c r="B26" s="1193"/>
      <c r="C26" s="1193"/>
      <c r="D26" s="1193"/>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193"/>
      <c r="AS26" s="1193"/>
      <c r="AT26" s="263"/>
    </row>
    <row r="27" spans="1:46" ht="13.2" x14ac:dyDescent="0.2">
      <c r="A27" s="305"/>
      <c r="AO27" s="258"/>
      <c r="AP27" s="258"/>
      <c r="AQ27" s="258"/>
      <c r="AR27" s="258"/>
      <c r="AS27" s="258"/>
      <c r="AT27" s="258"/>
    </row>
    <row r="28" spans="1:46" ht="16.2" x14ac:dyDescent="0.2">
      <c r="A28" s="259" t="s">
        <v>527</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528</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2" t="s">
        <v>507</v>
      </c>
      <c r="AP30" s="268"/>
      <c r="AQ30" s="269" t="s">
        <v>508</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3"/>
      <c r="AP31" s="274" t="s">
        <v>509</v>
      </c>
      <c r="AQ31" s="275" t="s">
        <v>510</v>
      </c>
      <c r="AR31" s="276" t="s">
        <v>511</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4" t="s">
        <v>529</v>
      </c>
      <c r="AL32" s="1185"/>
      <c r="AM32" s="1185"/>
      <c r="AN32" s="1186"/>
      <c r="AO32" s="308">
        <v>1945567</v>
      </c>
      <c r="AP32" s="308">
        <v>25959</v>
      </c>
      <c r="AQ32" s="309">
        <v>34910</v>
      </c>
      <c r="AR32" s="310">
        <v>-25.6</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4" t="s">
        <v>530</v>
      </c>
      <c r="AL33" s="1185"/>
      <c r="AM33" s="1185"/>
      <c r="AN33" s="1186"/>
      <c r="AO33" s="308" t="s">
        <v>516</v>
      </c>
      <c r="AP33" s="308" t="s">
        <v>516</v>
      </c>
      <c r="AQ33" s="309" t="s">
        <v>516</v>
      </c>
      <c r="AR33" s="310" t="s">
        <v>516</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4" t="s">
        <v>531</v>
      </c>
      <c r="AL34" s="1185"/>
      <c r="AM34" s="1185"/>
      <c r="AN34" s="1186"/>
      <c r="AO34" s="308" t="s">
        <v>516</v>
      </c>
      <c r="AP34" s="308" t="s">
        <v>516</v>
      </c>
      <c r="AQ34" s="309">
        <v>4</v>
      </c>
      <c r="AR34" s="310" t="s">
        <v>516</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4" t="s">
        <v>532</v>
      </c>
      <c r="AL35" s="1185"/>
      <c r="AM35" s="1185"/>
      <c r="AN35" s="1186"/>
      <c r="AO35" s="308">
        <v>33390</v>
      </c>
      <c r="AP35" s="308">
        <v>446</v>
      </c>
      <c r="AQ35" s="309">
        <v>8517</v>
      </c>
      <c r="AR35" s="310">
        <v>-94.8</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4" t="s">
        <v>533</v>
      </c>
      <c r="AL36" s="1185"/>
      <c r="AM36" s="1185"/>
      <c r="AN36" s="1186"/>
      <c r="AO36" s="308">
        <v>22397</v>
      </c>
      <c r="AP36" s="308">
        <v>299</v>
      </c>
      <c r="AQ36" s="309">
        <v>1600</v>
      </c>
      <c r="AR36" s="310">
        <v>-81.3</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4" t="s">
        <v>534</v>
      </c>
      <c r="AL37" s="1185"/>
      <c r="AM37" s="1185"/>
      <c r="AN37" s="1186"/>
      <c r="AO37" s="308">
        <v>2641</v>
      </c>
      <c r="AP37" s="308">
        <v>35</v>
      </c>
      <c r="AQ37" s="309">
        <v>1669</v>
      </c>
      <c r="AR37" s="310">
        <v>-97.9</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7" t="s">
        <v>535</v>
      </c>
      <c r="AL38" s="1188"/>
      <c r="AM38" s="1188"/>
      <c r="AN38" s="1189"/>
      <c r="AO38" s="311">
        <v>25</v>
      </c>
      <c r="AP38" s="311">
        <v>0</v>
      </c>
      <c r="AQ38" s="312">
        <v>1</v>
      </c>
      <c r="AR38" s="300">
        <v>-100</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7" t="s">
        <v>536</v>
      </c>
      <c r="AL39" s="1188"/>
      <c r="AM39" s="1188"/>
      <c r="AN39" s="1189"/>
      <c r="AO39" s="308">
        <v>-95500</v>
      </c>
      <c r="AP39" s="308">
        <v>-1274</v>
      </c>
      <c r="AQ39" s="309">
        <v>-6461</v>
      </c>
      <c r="AR39" s="310">
        <v>-80.3</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4" t="s">
        <v>537</v>
      </c>
      <c r="AL40" s="1185"/>
      <c r="AM40" s="1185"/>
      <c r="AN40" s="1186"/>
      <c r="AO40" s="308">
        <v>-1311477</v>
      </c>
      <c r="AP40" s="308">
        <v>-17498</v>
      </c>
      <c r="AQ40" s="309">
        <v>-28321</v>
      </c>
      <c r="AR40" s="310">
        <v>-38.200000000000003</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0" t="s">
        <v>297</v>
      </c>
      <c r="AL41" s="1191"/>
      <c r="AM41" s="1191"/>
      <c r="AN41" s="1192"/>
      <c r="AO41" s="308">
        <v>597043</v>
      </c>
      <c r="AP41" s="308">
        <v>7966</v>
      </c>
      <c r="AQ41" s="309">
        <v>11918</v>
      </c>
      <c r="AR41" s="310">
        <v>-33.200000000000003</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538</v>
      </c>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539</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540</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7" t="s">
        <v>507</v>
      </c>
      <c r="AN49" s="1179" t="s">
        <v>541</v>
      </c>
      <c r="AO49" s="1180"/>
      <c r="AP49" s="1180"/>
      <c r="AQ49" s="1180"/>
      <c r="AR49" s="1181"/>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8"/>
      <c r="AN50" s="324" t="s">
        <v>542</v>
      </c>
      <c r="AO50" s="325" t="s">
        <v>543</v>
      </c>
      <c r="AP50" s="326" t="s">
        <v>544</v>
      </c>
      <c r="AQ50" s="327" t="s">
        <v>545</v>
      </c>
      <c r="AR50" s="328" t="s">
        <v>546</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547</v>
      </c>
      <c r="AL51" s="321"/>
      <c r="AM51" s="329">
        <v>2412014</v>
      </c>
      <c r="AN51" s="330">
        <v>32227</v>
      </c>
      <c r="AO51" s="331">
        <v>52.8</v>
      </c>
      <c r="AP51" s="332">
        <v>47820</v>
      </c>
      <c r="AQ51" s="333">
        <v>7.5</v>
      </c>
      <c r="AR51" s="334">
        <v>45.3</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548</v>
      </c>
      <c r="AM52" s="337">
        <v>1660543</v>
      </c>
      <c r="AN52" s="338">
        <v>22186</v>
      </c>
      <c r="AO52" s="339">
        <v>37</v>
      </c>
      <c r="AP52" s="340">
        <v>25855</v>
      </c>
      <c r="AQ52" s="341">
        <v>-0.1</v>
      </c>
      <c r="AR52" s="342">
        <v>37.1</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549</v>
      </c>
      <c r="AL53" s="321"/>
      <c r="AM53" s="329">
        <v>2395001</v>
      </c>
      <c r="AN53" s="330">
        <v>32046</v>
      </c>
      <c r="AO53" s="331">
        <v>-0.6</v>
      </c>
      <c r="AP53" s="332">
        <v>41934</v>
      </c>
      <c r="AQ53" s="333">
        <v>-12.3</v>
      </c>
      <c r="AR53" s="334">
        <v>11.7</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548</v>
      </c>
      <c r="AM54" s="337">
        <v>1567651</v>
      </c>
      <c r="AN54" s="338">
        <v>20976</v>
      </c>
      <c r="AO54" s="339">
        <v>-5.5</v>
      </c>
      <c r="AP54" s="340">
        <v>23352</v>
      </c>
      <c r="AQ54" s="341">
        <v>-9.6999999999999993</v>
      </c>
      <c r="AR54" s="342">
        <v>4.2</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550</v>
      </c>
      <c r="AL55" s="321"/>
      <c r="AM55" s="329">
        <v>2813122</v>
      </c>
      <c r="AN55" s="330">
        <v>37691</v>
      </c>
      <c r="AO55" s="331">
        <v>17.600000000000001</v>
      </c>
      <c r="AP55" s="332">
        <v>45588</v>
      </c>
      <c r="AQ55" s="333">
        <v>8.6999999999999993</v>
      </c>
      <c r="AR55" s="334">
        <v>8.9</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548</v>
      </c>
      <c r="AM56" s="337">
        <v>2462549</v>
      </c>
      <c r="AN56" s="338">
        <v>32994</v>
      </c>
      <c r="AO56" s="339">
        <v>57.3</v>
      </c>
      <c r="AP56" s="340">
        <v>24150</v>
      </c>
      <c r="AQ56" s="341">
        <v>3.4</v>
      </c>
      <c r="AR56" s="342">
        <v>53.9</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551</v>
      </c>
      <c r="AL57" s="321"/>
      <c r="AM57" s="329">
        <v>5392952</v>
      </c>
      <c r="AN57" s="330">
        <v>71997</v>
      </c>
      <c r="AO57" s="331">
        <v>91</v>
      </c>
      <c r="AP57" s="332">
        <v>45483</v>
      </c>
      <c r="AQ57" s="333">
        <v>-0.2</v>
      </c>
      <c r="AR57" s="334">
        <v>91.2</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548</v>
      </c>
      <c r="AM58" s="337">
        <v>4831934</v>
      </c>
      <c r="AN58" s="338">
        <v>64507</v>
      </c>
      <c r="AO58" s="339">
        <v>95.5</v>
      </c>
      <c r="AP58" s="340">
        <v>24241</v>
      </c>
      <c r="AQ58" s="341">
        <v>0.4</v>
      </c>
      <c r="AR58" s="342">
        <v>95.1</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552</v>
      </c>
      <c r="AL59" s="321"/>
      <c r="AM59" s="329">
        <v>2593450</v>
      </c>
      <c r="AN59" s="330">
        <v>34603</v>
      </c>
      <c r="AO59" s="331">
        <v>-51.9</v>
      </c>
      <c r="AP59" s="332">
        <v>45945</v>
      </c>
      <c r="AQ59" s="333">
        <v>1</v>
      </c>
      <c r="AR59" s="334">
        <v>-52.9</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548</v>
      </c>
      <c r="AM60" s="337">
        <v>2053636</v>
      </c>
      <c r="AN60" s="338">
        <v>27401</v>
      </c>
      <c r="AO60" s="339">
        <v>-57.5</v>
      </c>
      <c r="AP60" s="340">
        <v>25180</v>
      </c>
      <c r="AQ60" s="341">
        <v>3.9</v>
      </c>
      <c r="AR60" s="342">
        <v>-61.4</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553</v>
      </c>
      <c r="AL61" s="343"/>
      <c r="AM61" s="344">
        <v>3121308</v>
      </c>
      <c r="AN61" s="345">
        <v>41713</v>
      </c>
      <c r="AO61" s="346">
        <v>21.8</v>
      </c>
      <c r="AP61" s="347">
        <v>45354</v>
      </c>
      <c r="AQ61" s="348">
        <v>0.9</v>
      </c>
      <c r="AR61" s="334">
        <v>20.9</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548</v>
      </c>
      <c r="AM62" s="337">
        <v>2515263</v>
      </c>
      <c r="AN62" s="338">
        <v>33613</v>
      </c>
      <c r="AO62" s="339">
        <v>25.4</v>
      </c>
      <c r="AP62" s="340">
        <v>24556</v>
      </c>
      <c r="AQ62" s="341">
        <v>-0.4</v>
      </c>
      <c r="AR62" s="342">
        <v>25.8</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DpMZUXVRyDfLulzPfu2I5IFU27R6NOgZNTte2rEptHU9aQVVmKpfjOg5dkVWh/o3aDN+mIqKGzq4nhUZU66Tqw==" saltValue="sZLRp+BM210FkOluayecr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555</v>
      </c>
    </row>
    <row r="121" spans="125:125" ht="13.5" hidden="1" customHeight="1" x14ac:dyDescent="0.2">
      <c r="DU121" s="255"/>
    </row>
  </sheetData>
  <sheetProtection algorithmName="SHA-512" hashValue="rMXfzokaNQnViFLoygZbQIIh0ceuSfsrl5TEvg6IFSh/fq4jCehBrY2WJ6k8iF1wsyXtAyb4AYzX0DJkNA3uxw==" saltValue="zm8K45bnXugMGdlQiFjKL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556</v>
      </c>
    </row>
  </sheetData>
  <sheetProtection algorithmName="SHA-512" hashValue="lbONyZj6Q/KzxzQdUVbiJSuZO4QBWz31/AQIty4g9LxbJOKP16q6KwB9VzezfWKrmCoa6dbdrRHE4icG7RF94g==" saltValue="pnWF90Xg8hjuND9MsZPkq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557</v>
      </c>
      <c r="G46" s="8" t="s">
        <v>558</v>
      </c>
      <c r="H46" s="8" t="s">
        <v>559</v>
      </c>
      <c r="I46" s="8" t="s">
        <v>560</v>
      </c>
      <c r="J46" s="9" t="s">
        <v>561</v>
      </c>
    </row>
    <row r="47" spans="2:10" ht="57.75" customHeight="1" x14ac:dyDescent="0.2">
      <c r="B47" s="10"/>
      <c r="C47" s="1203" t="s">
        <v>3</v>
      </c>
      <c r="D47" s="1203"/>
      <c r="E47" s="1204"/>
      <c r="F47" s="11">
        <v>8.8000000000000007</v>
      </c>
      <c r="G47" s="12">
        <v>9.8000000000000007</v>
      </c>
      <c r="H47" s="12">
        <v>9.6999999999999993</v>
      </c>
      <c r="I47" s="12">
        <v>8.14</v>
      </c>
      <c r="J47" s="13">
        <v>7.16</v>
      </c>
    </row>
    <row r="48" spans="2:10" ht="57.75" customHeight="1" x14ac:dyDescent="0.2">
      <c r="B48" s="14"/>
      <c r="C48" s="1205" t="s">
        <v>4</v>
      </c>
      <c r="D48" s="1205"/>
      <c r="E48" s="1206"/>
      <c r="F48" s="15">
        <v>7.26</v>
      </c>
      <c r="G48" s="16">
        <v>5.55</v>
      </c>
      <c r="H48" s="16">
        <v>4.45</v>
      </c>
      <c r="I48" s="16">
        <v>7.44</v>
      </c>
      <c r="J48" s="17">
        <v>12.81</v>
      </c>
    </row>
    <row r="49" spans="2:10" ht="57.75" customHeight="1" thickBot="1" x14ac:dyDescent="0.25">
      <c r="B49" s="18"/>
      <c r="C49" s="1207" t="s">
        <v>5</v>
      </c>
      <c r="D49" s="1207"/>
      <c r="E49" s="1208"/>
      <c r="F49" s="19">
        <v>0.72</v>
      </c>
      <c r="G49" s="20" t="s">
        <v>562</v>
      </c>
      <c r="H49" s="20" t="s">
        <v>563</v>
      </c>
      <c r="I49" s="20">
        <v>1.46</v>
      </c>
      <c r="J49" s="21">
        <v>4.91</v>
      </c>
    </row>
    <row r="50" spans="2:10" ht="13.2" x14ac:dyDescent="0.2"/>
  </sheetData>
  <sheetProtection algorithmName="SHA-512" hashValue="LYOSQrAlNzRx9TnvPy4nP3S18QW0yotLtHXdNR0m0o1NA+v0xwdnoGNrenJp4wXJMhbccpKRj31ROt95m0jbFA==" saltValue="5gQ8Of3zC/bqKmYmcW4gA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2023-10-02T06:09:50Z</cp:lastPrinted>
  <dcterms:created xsi:type="dcterms:W3CDTF">2023-02-20T04:48:49Z</dcterms:created>
  <dcterms:modified xsi:type="dcterms:W3CDTF">2023-10-10T05:54:49Z</dcterms:modified>
  <cp:category/>
</cp:coreProperties>
</file>