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FE3LfolDMGIDf1+l/9VEJAu/ZNUhpYCHTsc2iAfXiXsF9N6BWpktgP2fgQqAzdzOHCxN8VMZjVx///TbIZjkDw==" workbookSaltValue="uCaZTC6gwzNK7j6Wqq79QA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HP76" i="4"/>
  <c r="BG51" i="4"/>
  <c r="BG30" i="4"/>
  <c r="AV76" i="4"/>
  <c r="KO51" i="4"/>
  <c r="FX30" i="4"/>
  <c r="LE76" i="4"/>
  <c r="FX51" i="4"/>
  <c r="KO30" i="4"/>
  <c r="KP76" i="4"/>
  <c r="JV30" i="4"/>
  <c r="HA76" i="4"/>
  <c r="AN51" i="4"/>
  <c r="FE30" i="4"/>
  <c r="AN30" i="4"/>
  <c r="FE51" i="4"/>
  <c r="AG76" i="4"/>
  <c r="JV51" i="4"/>
  <c r="KA76" i="4"/>
  <c r="EL51" i="4"/>
  <c r="JC30" i="4"/>
  <c r="EL30" i="4"/>
  <c r="JC51" i="4"/>
  <c r="GL76" i="4"/>
  <c r="U51" i="4"/>
  <c r="U30" i="4"/>
  <c r="R76" i="4"/>
</calcChain>
</file>

<file path=xl/sharedStrings.xml><?xml version="1.0" encoding="utf-8"?>
<sst xmlns="http://schemas.openxmlformats.org/spreadsheetml/2006/main" count="278" uniqueCount="130">
  <si>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</si>
  <si>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</si>
  <si>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</si>
  <si>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</si>
  <si>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</si>
  <si>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</si>
  <si>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</si>
  <si>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</si>
  <si>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</si>
  <si>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</si>
  <si>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</si>
  <si>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</si>
  <si>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</si>
  <si>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</si>
  <si>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</si>
  <si>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</si>
  <si>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</si>
  <si>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</si>
  <si>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</si>
  <si>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</si>
  <si>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</si>
  <si>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</si>
  <si>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</si>
  <si>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</si>
  <si>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</si>
  <si>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</si>
  <si>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</si>
  <si>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</si>
  <si>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</si>
  <si>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</si>
  <si>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</si>
  <si>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</si>
  <si>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</si>
  <si>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</si>
  <si>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</si>
  <si>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</si>
  <si>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</si>
  <si>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</si>
  <si>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</si>
  <si>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</si>
  <si>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</si>
  <si>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</si>
  <si>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</si>
  <si>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</si>
  <si>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</si>
  <si>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</si>
  <si>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</si>
  <si>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</si>
  <si>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</si>
  <si>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</si>
  <si>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</si>
  <si>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</si>
  <si>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</si>
  <si>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</si>
  <si>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</si>
  <si>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</si>
  <si>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</si>
  <si>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</si>
  <si>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</si>
  <si>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</si>
  <si>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</si>
  <si>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</si>
  <si>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</si>
  <si>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</si>
  <si>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</si>
  <si>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</si>
  <si>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</si>
  <si>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</si>
  <si>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</si>
  <si>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</si>
  <si>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</si>
  <si>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</si>
  <si>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</si>
  <si>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</si>
  <si>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</si>
  <si>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</si>
  <si>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</si>
  <si>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</si>
  <si>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</si>
  <si>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</si>
  <si>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</si>
  <si>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</si>
  <si>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</si>
  <si>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</si>
  <si>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</si>
  <si>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</si>
  <si>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</si>
  <si>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</si>
  <si>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</si>
  <si>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</si>
  <si>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</si>
  <si>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</si>
  <si>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</si>
  <si>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</si>
  <si>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</si>
  <si>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</si>
  <si>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</si>
  <si>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</si>
  <si>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</si>
  <si>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</si>
  <si>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</si>
  <si>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</si>
  <si>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</si>
  <si>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</si>
  <si>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</si>
  <si>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</si>
  <si>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</si>
  <si>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</si>
  <si>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北区</t>
  </si>
  <si>
    <t>赤羽駅西口駐車場</t>
  </si>
  <si>
    <t>法非適用</t>
  </si>
  <si>
    <t>駐車場整備事業</t>
  </si>
  <si>
    <t>-</t>
  </si>
  <si>
    <t>Ａ１Ｂ１</t>
  </si>
  <si>
    <t>非設置</t>
  </si>
  <si>
    <t>該当数値なし</t>
  </si>
  <si>
    <t>附置義務駐車施設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</si>
  <si>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</si>
  <si>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</si>
  <si>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</si>
  <si>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</si>
  <si>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</si>
  <si>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</si>
  <si>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</si>
  <si>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</si>
  <si>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</si>
  <si>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該当数値なし</t>
    <phoneticPr fontId="5"/>
  </si>
  <si>
    <t>⑪稼働率については、令和元年度は209.6％と前年度から6.5ポイント上昇したことに加え、依然として類似施設平均値を大きく上回っている。</t>
    <phoneticPr fontId="5"/>
  </si>
  <si>
    <t>本区の駐車場事業は、北区まちづくり公社の解散に伴い、平成26年1月より開始した。平成27年4月からは指定管理者制度を導入しており、民間のノウハウを活かしたサービスの提供等により、各指標はいずれも高い水準で推移している。引き続き健全な経営状況を維持しつつ、利用者の利便性向上に努めていく。</t>
    <phoneticPr fontId="5"/>
  </si>
  <si>
    <t>①収益的収支比率は、令和2年度は182.5％となり、前年度から36.4ポイント減少した。②他会計補助金比率③駐車台数一台当たりの他会計補助金額は、令和2年度も引き続き一般会計からの繰入がなかったため、0となっている。④売上高GOP比率は、令和2年度は45.2％となり、前年度から9.1ポイント減少した。⑤EBITDAは、令和2年度は110,319千円となり、前年度から26,844千円減少した。</t>
    <rPh sb="163" eb="16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</si>
</sst>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190.4</c:v>
                </c:pt>
                <c:pt idx="1">
                  <c:v>202.3</c:v>
                </c:pt>
                <c:pt idx="2">
                  <c:v>220.7</c:v>
                </c:pt>
                <c:pt idx="3">
                  <c:v>218.9</c:v>
                </c:pt>
                <c:pt idx="4">
                  <c:v>182.5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4-4B20-886B-9A31E0BC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156</c:v>
                </c:pt>
                <c:pt idx="1">
                  <c:v>218.3</c:v>
                </c:pt>
                <c:pt idx="2">
                  <c:v>255.1</c:v>
                </c:pt>
                <c:pt idx="3">
                  <c:v>225.1</c:v>
                </c:pt>
                <c:pt idx="4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4-4B20-886B-9A31E0BC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E-4960-8FF5-D646154F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283.7</c:v>
                </c:pt>
                <c:pt idx="1">
                  <c:v>263.39999999999998</c:v>
                </c:pt>
                <c:pt idx="2">
                  <c:v>178.3</c:v>
                </c:pt>
                <c:pt idx="3">
                  <c:v>1310.7</c:v>
                </c:pt>
                <c:pt idx="4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E-4960-8FF5-D646154F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86-4F59-8EA2-A712DF86A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6-4F59-8EA2-A712DF86A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967-4E36-9C9A-5038EE6A3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7-4E36-9C9A-5038EE6A3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F-4FDA-A8DC-3E3514FF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5.6</c:v>
                </c:pt>
                <c:pt idx="1">
                  <c:v>3.5</c:v>
                </c:pt>
                <c:pt idx="2">
                  <c:v>3.8</c:v>
                </c:pt>
                <c:pt idx="3">
                  <c:v>3.2</c:v>
                </c:pt>
                <c:pt idx="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F-4FDA-A8DC-3E3514FF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4-4000-BD3C-81D1FF1F6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</c:v>
                </c:pt>
                <c:pt idx="1">
                  <c:v>28</c:v>
                </c:pt>
                <c:pt idx="2">
                  <c:v>27</c:v>
                </c:pt>
                <c:pt idx="3">
                  <c:v>14</c:v>
                </c:pt>
                <c:pt idx="4">
                  <c:v>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4-4000-BD3C-81D1FF1F6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184.2</c:v>
                </c:pt>
                <c:pt idx="1">
                  <c:v>192.9</c:v>
                </c:pt>
                <c:pt idx="2">
                  <c:v>192.4</c:v>
                </c:pt>
                <c:pt idx="3">
                  <c:v>203.1</c:v>
                </c:pt>
                <c:pt idx="4">
                  <c:v>209.6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D-44CC-8599-06B1226B5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135.6</c:v>
                </c:pt>
                <c:pt idx="1">
                  <c:v>134.5</c:v>
                </c:pt>
                <c:pt idx="2">
                  <c:v>134.9</c:v>
                </c:pt>
                <c:pt idx="3">
                  <c:v>129.9</c:v>
                </c:pt>
                <c:pt idx="4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D-44CC-8599-06B1226B5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47.5</c:v>
                </c:pt>
                <c:pt idx="1">
                  <c:v>50.6</c:v>
                </c:pt>
                <c:pt idx="2">
                  <c:v>54.7</c:v>
                </c:pt>
                <c:pt idx="3">
                  <c:v>54.3</c:v>
                </c:pt>
                <c:pt idx="4">
                  <c:v>45.2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5-4CAE-947F-77DFD177F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27.9</c:v>
                </c:pt>
                <c:pt idx="1">
                  <c:v>30.9</c:v>
                </c:pt>
                <c:pt idx="2">
                  <c:v>32.4</c:v>
                </c:pt>
                <c:pt idx="3">
                  <c:v>13.1</c:v>
                </c:pt>
                <c:pt idx="4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5-4CAE-947F-77DFD177F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95475</c:v>
                </c:pt>
                <c:pt idx="1">
                  <c:v>109382</c:v>
                </c:pt>
                <c:pt idx="2">
                  <c:v>127496</c:v>
                </c:pt>
                <c:pt idx="3">
                  <c:v>137163</c:v>
                </c:pt>
                <c:pt idx="4">
                  <c:v>110319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E-48FB-9888-F657DD20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19504</c:v>
                </c:pt>
                <c:pt idx="1">
                  <c:v>18068</c:v>
                </c:pt>
                <c:pt idx="2">
                  <c:v>25902</c:v>
                </c:pt>
                <c:pt idx="3">
                  <c:v>23067</c:v>
                </c:pt>
                <c:pt idx="4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E-48FB-9888-F657DD20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東京都北区　赤羽駅西口駐車場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Ａ１Ｂ１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12648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116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立体式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25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450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129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190.4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202.3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220.7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218.9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182.5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184.2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192.9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192.4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203.1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209.6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156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218.3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255.1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225.1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130.80000000000001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5.6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3.5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3.8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3.2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9.5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135.6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134.5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134.9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129.9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105.7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22" t="s">
        <v>
126</v>
      </c>
      <c r="NE32" s="123"/>
      <c r="NF32" s="123"/>
      <c r="NG32" s="123"/>
      <c r="NH32" s="123"/>
      <c r="NI32" s="123"/>
      <c r="NJ32" s="123"/>
      <c r="NK32" s="123"/>
      <c r="NL32" s="123"/>
      <c r="NM32" s="123"/>
      <c r="NN32" s="123"/>
      <c r="NO32" s="123"/>
      <c r="NP32" s="123"/>
      <c r="NQ32" s="123"/>
      <c r="NR32" s="124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22"/>
      <c r="NE33" s="123"/>
      <c r="NF33" s="123"/>
      <c r="NG33" s="123"/>
      <c r="NH33" s="123"/>
      <c r="NI33" s="123"/>
      <c r="NJ33" s="123"/>
      <c r="NK33" s="123"/>
      <c r="NL33" s="123"/>
      <c r="NM33" s="123"/>
      <c r="NN33" s="123"/>
      <c r="NO33" s="123"/>
      <c r="NP33" s="123"/>
      <c r="NQ33" s="123"/>
      <c r="NR33" s="124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22"/>
      <c r="NE34" s="123"/>
      <c r="NF34" s="123"/>
      <c r="NG34" s="123"/>
      <c r="NH34" s="123"/>
      <c r="NI34" s="123"/>
      <c r="NJ34" s="123"/>
      <c r="NK34" s="123"/>
      <c r="NL34" s="123"/>
      <c r="NM34" s="123"/>
      <c r="NN34" s="123"/>
      <c r="NO34" s="123"/>
      <c r="NP34" s="123"/>
      <c r="NQ34" s="123"/>
      <c r="NR34" s="124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22"/>
      <c r="NE35" s="123"/>
      <c r="NF35" s="123"/>
      <c r="NG35" s="123"/>
      <c r="NH35" s="123"/>
      <c r="NI35" s="123"/>
      <c r="NJ35" s="123"/>
      <c r="NK35" s="123"/>
      <c r="NL35" s="123"/>
      <c r="NM35" s="123"/>
      <c r="NN35" s="123"/>
      <c r="NO35" s="123"/>
      <c r="NP35" s="123"/>
      <c r="NQ35" s="123"/>
      <c r="NR35" s="124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22"/>
      <c r="NE36" s="123"/>
      <c r="NF36" s="123"/>
      <c r="NG36" s="123"/>
      <c r="NH36" s="123"/>
      <c r="NI36" s="123"/>
      <c r="NJ36" s="123"/>
      <c r="NK36" s="123"/>
      <c r="NL36" s="123"/>
      <c r="NM36" s="123"/>
      <c r="NN36" s="123"/>
      <c r="NO36" s="123"/>
      <c r="NP36" s="123"/>
      <c r="NQ36" s="123"/>
      <c r="NR36" s="124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22"/>
      <c r="NE37" s="123"/>
      <c r="NF37" s="123"/>
      <c r="NG37" s="123"/>
      <c r="NH37" s="123"/>
      <c r="NI37" s="123"/>
      <c r="NJ37" s="123"/>
      <c r="NK37" s="123"/>
      <c r="NL37" s="123"/>
      <c r="NM37" s="123"/>
      <c r="NN37" s="123"/>
      <c r="NO37" s="123"/>
      <c r="NP37" s="123"/>
      <c r="NQ37" s="123"/>
      <c r="NR37" s="124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22"/>
      <c r="NE38" s="123"/>
      <c r="NF38" s="123"/>
      <c r="NG38" s="123"/>
      <c r="NH38" s="123"/>
      <c r="NI38" s="123"/>
      <c r="NJ38" s="123"/>
      <c r="NK38" s="123"/>
      <c r="NL38" s="123"/>
      <c r="NM38" s="123"/>
      <c r="NN38" s="123"/>
      <c r="NO38" s="123"/>
      <c r="NP38" s="123"/>
      <c r="NQ38" s="123"/>
      <c r="NR38" s="124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22"/>
      <c r="NE39" s="123"/>
      <c r="NF39" s="123"/>
      <c r="NG39" s="123"/>
      <c r="NH39" s="123"/>
      <c r="NI39" s="123"/>
      <c r="NJ39" s="123"/>
      <c r="NK39" s="123"/>
      <c r="NL39" s="123"/>
      <c r="NM39" s="123"/>
      <c r="NN39" s="123"/>
      <c r="NO39" s="123"/>
      <c r="NP39" s="123"/>
      <c r="NQ39" s="123"/>
      <c r="NR39" s="124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22"/>
      <c r="NE40" s="123"/>
      <c r="NF40" s="123"/>
      <c r="NG40" s="123"/>
      <c r="NH40" s="123"/>
      <c r="NI40" s="123"/>
      <c r="NJ40" s="123"/>
      <c r="NK40" s="123"/>
      <c r="NL40" s="123"/>
      <c r="NM40" s="123"/>
      <c r="NN40" s="123"/>
      <c r="NO40" s="123"/>
      <c r="NP40" s="123"/>
      <c r="NQ40" s="123"/>
      <c r="NR40" s="124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22"/>
      <c r="NE41" s="123"/>
      <c r="NF41" s="123"/>
      <c r="NG41" s="123"/>
      <c r="NH41" s="123"/>
      <c r="NI41" s="123"/>
      <c r="NJ41" s="123"/>
      <c r="NK41" s="123"/>
      <c r="NL41" s="123"/>
      <c r="NM41" s="123"/>
      <c r="NN41" s="123"/>
      <c r="NO41" s="123"/>
      <c r="NP41" s="123"/>
      <c r="NQ41" s="123"/>
      <c r="NR41" s="124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22"/>
      <c r="NE42" s="123"/>
      <c r="NF42" s="123"/>
      <c r="NG42" s="123"/>
      <c r="NH42" s="123"/>
      <c r="NI42" s="123"/>
      <c r="NJ42" s="123"/>
      <c r="NK42" s="123"/>
      <c r="NL42" s="123"/>
      <c r="NM42" s="123"/>
      <c r="NN42" s="123"/>
      <c r="NO42" s="123"/>
      <c r="NP42" s="123"/>
      <c r="NQ42" s="123"/>
      <c r="NR42" s="124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22"/>
      <c r="NE43" s="123"/>
      <c r="NF43" s="123"/>
      <c r="NG43" s="123"/>
      <c r="NH43" s="123"/>
      <c r="NI43" s="123"/>
      <c r="NJ43" s="123"/>
      <c r="NK43" s="123"/>
      <c r="NL43" s="123"/>
      <c r="NM43" s="123"/>
      <c r="NN43" s="123"/>
      <c r="NO43" s="123"/>
      <c r="NP43" s="123"/>
      <c r="NQ43" s="123"/>
      <c r="NR43" s="124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22"/>
      <c r="NE44" s="123"/>
      <c r="NF44" s="123"/>
      <c r="NG44" s="123"/>
      <c r="NH44" s="123"/>
      <c r="NI44" s="123"/>
      <c r="NJ44" s="123"/>
      <c r="NK44" s="123"/>
      <c r="NL44" s="123"/>
      <c r="NM44" s="123"/>
      <c r="NN44" s="123"/>
      <c r="NO44" s="123"/>
      <c r="NP44" s="123"/>
      <c r="NQ44" s="123"/>
      <c r="NR44" s="124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22"/>
      <c r="NE45" s="123"/>
      <c r="NF45" s="123"/>
      <c r="NG45" s="123"/>
      <c r="NH45" s="123"/>
      <c r="NI45" s="123"/>
      <c r="NJ45" s="123"/>
      <c r="NK45" s="123"/>
      <c r="NL45" s="123"/>
      <c r="NM45" s="123"/>
      <c r="NN45" s="123"/>
      <c r="NO45" s="123"/>
      <c r="NP45" s="123"/>
      <c r="NQ45" s="123"/>
      <c r="NR45" s="124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22"/>
      <c r="NE46" s="123"/>
      <c r="NF46" s="123"/>
      <c r="NG46" s="123"/>
      <c r="NH46" s="123"/>
      <c r="NI46" s="123"/>
      <c r="NJ46" s="123"/>
      <c r="NK46" s="123"/>
      <c r="NL46" s="123"/>
      <c r="NM46" s="123"/>
      <c r="NN46" s="123"/>
      <c r="NO46" s="123"/>
      <c r="NP46" s="123"/>
      <c r="NQ46" s="123"/>
      <c r="NR46" s="124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22"/>
      <c r="NE47" s="123"/>
      <c r="NF47" s="123"/>
      <c r="NG47" s="123"/>
      <c r="NH47" s="123"/>
      <c r="NI47" s="123"/>
      <c r="NJ47" s="123"/>
      <c r="NK47" s="123"/>
      <c r="NL47" s="123"/>
      <c r="NM47" s="123"/>
      <c r="NN47" s="123"/>
      <c r="NO47" s="123"/>
      <c r="NP47" s="123"/>
      <c r="NQ47" s="123"/>
      <c r="NR47" s="124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22" t="s">
        <v>
127</v>
      </c>
      <c r="NE49" s="123"/>
      <c r="NF49" s="123"/>
      <c r="NG49" s="123"/>
      <c r="NH49" s="123"/>
      <c r="NI49" s="123"/>
      <c r="NJ49" s="123"/>
      <c r="NK49" s="123"/>
      <c r="NL49" s="123"/>
      <c r="NM49" s="123"/>
      <c r="NN49" s="123"/>
      <c r="NO49" s="123"/>
      <c r="NP49" s="123"/>
      <c r="NQ49" s="123"/>
      <c r="NR49" s="124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22"/>
      <c r="NE50" s="123"/>
      <c r="NF50" s="123"/>
      <c r="NG50" s="123"/>
      <c r="NH50" s="123"/>
      <c r="NI50" s="123"/>
      <c r="NJ50" s="123"/>
      <c r="NK50" s="123"/>
      <c r="NL50" s="123"/>
      <c r="NM50" s="123"/>
      <c r="NN50" s="123"/>
      <c r="NO50" s="123"/>
      <c r="NP50" s="123"/>
      <c r="NQ50" s="123"/>
      <c r="NR50" s="124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22"/>
      <c r="NE51" s="123"/>
      <c r="NF51" s="123"/>
      <c r="NG51" s="123"/>
      <c r="NH51" s="123"/>
      <c r="NI51" s="123"/>
      <c r="NJ51" s="123"/>
      <c r="NK51" s="123"/>
      <c r="NL51" s="123"/>
      <c r="NM51" s="123"/>
      <c r="NN51" s="123"/>
      <c r="NO51" s="123"/>
      <c r="NP51" s="123"/>
      <c r="NQ51" s="123"/>
      <c r="NR51" s="124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8">
        <f>
データ!AU7</f>
        <v>
0</v>
      </c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>
        <f>
データ!AV7</f>
        <v>
0</v>
      </c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>
        <f>
データ!AW7</f>
        <v>
0</v>
      </c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>
        <f>
データ!AX7</f>
        <v>
0</v>
      </c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>
        <f>
データ!AY7</f>
        <v>
0</v>
      </c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47.5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50.6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54.7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54.3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45.2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8">
        <f>
データ!BQ7</f>
        <v>
95475</v>
      </c>
      <c r="JD52" s="128"/>
      <c r="JE52" s="128"/>
      <c r="JF52" s="128"/>
      <c r="JG52" s="128"/>
      <c r="JH52" s="128"/>
      <c r="JI52" s="128"/>
      <c r="JJ52" s="128"/>
      <c r="JK52" s="128"/>
      <c r="JL52" s="128"/>
      <c r="JM52" s="128"/>
      <c r="JN52" s="128"/>
      <c r="JO52" s="128"/>
      <c r="JP52" s="128"/>
      <c r="JQ52" s="128"/>
      <c r="JR52" s="128"/>
      <c r="JS52" s="128"/>
      <c r="JT52" s="128"/>
      <c r="JU52" s="128"/>
      <c r="JV52" s="128">
        <f>
データ!BR7</f>
        <v>
109382</v>
      </c>
      <c r="JW52" s="128"/>
      <c r="JX52" s="128"/>
      <c r="JY52" s="128"/>
      <c r="JZ52" s="128"/>
      <c r="KA52" s="128"/>
      <c r="KB52" s="128"/>
      <c r="KC52" s="128"/>
      <c r="KD52" s="128"/>
      <c r="KE52" s="128"/>
      <c r="KF52" s="128"/>
      <c r="KG52" s="128"/>
      <c r="KH52" s="128"/>
      <c r="KI52" s="128"/>
      <c r="KJ52" s="128"/>
      <c r="KK52" s="128"/>
      <c r="KL52" s="128"/>
      <c r="KM52" s="128"/>
      <c r="KN52" s="128"/>
      <c r="KO52" s="128">
        <f>
データ!BS7</f>
        <v>
127496</v>
      </c>
      <c r="KP52" s="128"/>
      <c r="KQ52" s="128"/>
      <c r="KR52" s="128"/>
      <c r="KS52" s="128"/>
      <c r="KT52" s="128"/>
      <c r="KU52" s="128"/>
      <c r="KV52" s="128"/>
      <c r="KW52" s="128"/>
      <c r="KX52" s="128"/>
      <c r="KY52" s="128"/>
      <c r="KZ52" s="128"/>
      <c r="LA52" s="128"/>
      <c r="LB52" s="128"/>
      <c r="LC52" s="128"/>
      <c r="LD52" s="128"/>
      <c r="LE52" s="128"/>
      <c r="LF52" s="128"/>
      <c r="LG52" s="128"/>
      <c r="LH52" s="128">
        <f>
データ!BT7</f>
        <v>
137163</v>
      </c>
      <c r="LI52" s="128"/>
      <c r="LJ52" s="128"/>
      <c r="LK52" s="128"/>
      <c r="LL52" s="128"/>
      <c r="LM52" s="128"/>
      <c r="LN52" s="128"/>
      <c r="LO52" s="128"/>
      <c r="LP52" s="128"/>
      <c r="LQ52" s="128"/>
      <c r="LR52" s="128"/>
      <c r="LS52" s="128"/>
      <c r="LT52" s="128"/>
      <c r="LU52" s="128"/>
      <c r="LV52" s="128"/>
      <c r="LW52" s="128"/>
      <c r="LX52" s="128"/>
      <c r="LY52" s="128"/>
      <c r="LZ52" s="128"/>
      <c r="MA52" s="128">
        <f>
データ!BU7</f>
        <v>
110319</v>
      </c>
      <c r="MB52" s="128"/>
      <c r="MC52" s="128"/>
      <c r="MD52" s="128"/>
      <c r="ME52" s="128"/>
      <c r="MF52" s="128"/>
      <c r="MG52" s="128"/>
      <c r="MH52" s="128"/>
      <c r="MI52" s="128"/>
      <c r="MJ52" s="128"/>
      <c r="MK52" s="128"/>
      <c r="ML52" s="128"/>
      <c r="MM52" s="128"/>
      <c r="MN52" s="128"/>
      <c r="MO52" s="128"/>
      <c r="MP52" s="128"/>
      <c r="MQ52" s="128"/>
      <c r="MR52" s="128"/>
      <c r="MS52" s="128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22"/>
      <c r="NE52" s="123"/>
      <c r="NF52" s="123"/>
      <c r="NG52" s="123"/>
      <c r="NH52" s="123"/>
      <c r="NI52" s="123"/>
      <c r="NJ52" s="123"/>
      <c r="NK52" s="123"/>
      <c r="NL52" s="123"/>
      <c r="NM52" s="123"/>
      <c r="NN52" s="123"/>
      <c r="NO52" s="123"/>
      <c r="NP52" s="123"/>
      <c r="NQ52" s="123"/>
      <c r="NR52" s="124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8">
        <f>
データ!AZ7</f>
        <v>
40</v>
      </c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>
        <f>
データ!BA7</f>
        <v>
28</v>
      </c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>
        <f>
データ!BB7</f>
        <v>
27</v>
      </c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>
        <f>
データ!BC7</f>
        <v>
14</v>
      </c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>
        <f>
データ!BD7</f>
        <v>
4426</v>
      </c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27.9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30.9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32.4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13.1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-0.7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8">
        <f>
データ!BV7</f>
        <v>
19504</v>
      </c>
      <c r="JD53" s="128"/>
      <c r="JE53" s="128"/>
      <c r="JF53" s="128"/>
      <c r="JG53" s="128"/>
      <c r="JH53" s="128"/>
      <c r="JI53" s="128"/>
      <c r="JJ53" s="128"/>
      <c r="JK53" s="128"/>
      <c r="JL53" s="128"/>
      <c r="JM53" s="128"/>
      <c r="JN53" s="128"/>
      <c r="JO53" s="128"/>
      <c r="JP53" s="128"/>
      <c r="JQ53" s="128"/>
      <c r="JR53" s="128"/>
      <c r="JS53" s="128"/>
      <c r="JT53" s="128"/>
      <c r="JU53" s="128"/>
      <c r="JV53" s="128">
        <f>
データ!BW7</f>
        <v>
18068</v>
      </c>
      <c r="JW53" s="128"/>
      <c r="JX53" s="128"/>
      <c r="JY53" s="128"/>
      <c r="JZ53" s="128"/>
      <c r="KA53" s="128"/>
      <c r="KB53" s="128"/>
      <c r="KC53" s="128"/>
      <c r="KD53" s="128"/>
      <c r="KE53" s="128"/>
      <c r="KF53" s="128"/>
      <c r="KG53" s="128"/>
      <c r="KH53" s="128"/>
      <c r="KI53" s="128"/>
      <c r="KJ53" s="128"/>
      <c r="KK53" s="128"/>
      <c r="KL53" s="128"/>
      <c r="KM53" s="128"/>
      <c r="KN53" s="128"/>
      <c r="KO53" s="128">
        <f>
データ!BX7</f>
        <v>
25902</v>
      </c>
      <c r="KP53" s="128"/>
      <c r="KQ53" s="128"/>
      <c r="KR53" s="128"/>
      <c r="KS53" s="128"/>
      <c r="KT53" s="128"/>
      <c r="KU53" s="128"/>
      <c r="KV53" s="128"/>
      <c r="KW53" s="128"/>
      <c r="KX53" s="128"/>
      <c r="KY53" s="128"/>
      <c r="KZ53" s="128"/>
      <c r="LA53" s="128"/>
      <c r="LB53" s="128"/>
      <c r="LC53" s="128"/>
      <c r="LD53" s="128"/>
      <c r="LE53" s="128"/>
      <c r="LF53" s="128"/>
      <c r="LG53" s="128"/>
      <c r="LH53" s="128">
        <f>
データ!BY7</f>
        <v>
23067</v>
      </c>
      <c r="LI53" s="128"/>
      <c r="LJ53" s="128"/>
      <c r="LK53" s="128"/>
      <c r="LL53" s="128"/>
      <c r="LM53" s="128"/>
      <c r="LN53" s="128"/>
      <c r="LO53" s="128"/>
      <c r="LP53" s="128"/>
      <c r="LQ53" s="128"/>
      <c r="LR53" s="128"/>
      <c r="LS53" s="128"/>
      <c r="LT53" s="128"/>
      <c r="LU53" s="128"/>
      <c r="LV53" s="128"/>
      <c r="LW53" s="128"/>
      <c r="LX53" s="128"/>
      <c r="LY53" s="128"/>
      <c r="LZ53" s="128"/>
      <c r="MA53" s="128">
        <f>
データ!BZ7</f>
        <v>
4197</v>
      </c>
      <c r="MB53" s="128"/>
      <c r="MC53" s="128"/>
      <c r="MD53" s="128"/>
      <c r="ME53" s="128"/>
      <c r="MF53" s="128"/>
      <c r="MG53" s="128"/>
      <c r="MH53" s="128"/>
      <c r="MI53" s="128"/>
      <c r="MJ53" s="128"/>
      <c r="MK53" s="128"/>
      <c r="ML53" s="128"/>
      <c r="MM53" s="128"/>
      <c r="MN53" s="128"/>
      <c r="MO53" s="128"/>
      <c r="MP53" s="128"/>
      <c r="MQ53" s="128"/>
      <c r="MR53" s="128"/>
      <c r="MS53" s="128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22"/>
      <c r="NE53" s="123"/>
      <c r="NF53" s="123"/>
      <c r="NG53" s="123"/>
      <c r="NH53" s="123"/>
      <c r="NI53" s="123"/>
      <c r="NJ53" s="123"/>
      <c r="NK53" s="123"/>
      <c r="NL53" s="123"/>
      <c r="NM53" s="123"/>
      <c r="NN53" s="123"/>
      <c r="NO53" s="123"/>
      <c r="NP53" s="123"/>
      <c r="NQ53" s="123"/>
      <c r="NR53" s="124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22"/>
      <c r="NE54" s="123"/>
      <c r="NF54" s="123"/>
      <c r="NG54" s="123"/>
      <c r="NH54" s="123"/>
      <c r="NI54" s="123"/>
      <c r="NJ54" s="123"/>
      <c r="NK54" s="123"/>
      <c r="NL54" s="123"/>
      <c r="NM54" s="123"/>
      <c r="NN54" s="123"/>
      <c r="NO54" s="123"/>
      <c r="NP54" s="123"/>
      <c r="NQ54" s="123"/>
      <c r="NR54" s="124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22"/>
      <c r="NE55" s="123"/>
      <c r="NF55" s="123"/>
      <c r="NG55" s="123"/>
      <c r="NH55" s="123"/>
      <c r="NI55" s="123"/>
      <c r="NJ55" s="123"/>
      <c r="NK55" s="123"/>
      <c r="NL55" s="123"/>
      <c r="NM55" s="123"/>
      <c r="NN55" s="123"/>
      <c r="NO55" s="123"/>
      <c r="NP55" s="123"/>
      <c r="NQ55" s="123"/>
      <c r="NR55" s="124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22"/>
      <c r="NE56" s="123"/>
      <c r="NF56" s="123"/>
      <c r="NG56" s="123"/>
      <c r="NH56" s="123"/>
      <c r="NI56" s="123"/>
      <c r="NJ56" s="123"/>
      <c r="NK56" s="123"/>
      <c r="NL56" s="123"/>
      <c r="NM56" s="123"/>
      <c r="NN56" s="123"/>
      <c r="NO56" s="123"/>
      <c r="NP56" s="123"/>
      <c r="NQ56" s="123"/>
      <c r="NR56" s="124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22"/>
      <c r="NE57" s="123"/>
      <c r="NF57" s="123"/>
      <c r="NG57" s="123"/>
      <c r="NH57" s="123"/>
      <c r="NI57" s="123"/>
      <c r="NJ57" s="123"/>
      <c r="NK57" s="123"/>
      <c r="NL57" s="123"/>
      <c r="NM57" s="123"/>
      <c r="NN57" s="123"/>
      <c r="NO57" s="123"/>
      <c r="NP57" s="123"/>
      <c r="NQ57" s="123"/>
      <c r="NR57" s="124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22"/>
      <c r="NE58" s="123"/>
      <c r="NF58" s="123"/>
      <c r="NG58" s="123"/>
      <c r="NH58" s="123"/>
      <c r="NI58" s="123"/>
      <c r="NJ58" s="123"/>
      <c r="NK58" s="123"/>
      <c r="NL58" s="123"/>
      <c r="NM58" s="123"/>
      <c r="NN58" s="123"/>
      <c r="NO58" s="123"/>
      <c r="NP58" s="123"/>
      <c r="NQ58" s="123"/>
      <c r="NR58" s="124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22"/>
      <c r="NE59" s="123"/>
      <c r="NF59" s="123"/>
      <c r="NG59" s="123"/>
      <c r="NH59" s="123"/>
      <c r="NI59" s="123"/>
      <c r="NJ59" s="123"/>
      <c r="NK59" s="123"/>
      <c r="NL59" s="123"/>
      <c r="NM59" s="123"/>
      <c r="NN59" s="123"/>
      <c r="NO59" s="123"/>
      <c r="NP59" s="123"/>
      <c r="NQ59" s="123"/>
      <c r="NR59" s="124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22"/>
      <c r="NE60" s="123"/>
      <c r="NF60" s="123"/>
      <c r="NG60" s="123"/>
      <c r="NH60" s="123"/>
      <c r="NI60" s="123"/>
      <c r="NJ60" s="123"/>
      <c r="NK60" s="123"/>
      <c r="NL60" s="123"/>
      <c r="NM60" s="123"/>
      <c r="NN60" s="123"/>
      <c r="NO60" s="123"/>
      <c r="NP60" s="123"/>
      <c r="NQ60" s="123"/>
      <c r="NR60" s="124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22"/>
      <c r="NE61" s="123"/>
      <c r="NF61" s="123"/>
      <c r="NG61" s="123"/>
      <c r="NH61" s="123"/>
      <c r="NI61" s="123"/>
      <c r="NJ61" s="123"/>
      <c r="NK61" s="123"/>
      <c r="NL61" s="123"/>
      <c r="NM61" s="123"/>
      <c r="NN61" s="123"/>
      <c r="NO61" s="123"/>
      <c r="NP61" s="123"/>
      <c r="NQ61" s="123"/>
      <c r="NR61" s="124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22"/>
      <c r="NE62" s="123"/>
      <c r="NF62" s="123"/>
      <c r="NG62" s="123"/>
      <c r="NH62" s="123"/>
      <c r="NI62" s="123"/>
      <c r="NJ62" s="123"/>
      <c r="NK62" s="123"/>
      <c r="NL62" s="123"/>
      <c r="NM62" s="123"/>
      <c r="NN62" s="123"/>
      <c r="NO62" s="123"/>
      <c r="NP62" s="123"/>
      <c r="NQ62" s="123"/>
      <c r="NR62" s="124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9" t="s">
        <v>
32</v>
      </c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22"/>
      <c r="NE63" s="123"/>
      <c r="NF63" s="123"/>
      <c r="NG63" s="123"/>
      <c r="NH63" s="123"/>
      <c r="NI63" s="123"/>
      <c r="NJ63" s="123"/>
      <c r="NK63" s="123"/>
      <c r="NL63" s="123"/>
      <c r="NM63" s="123"/>
      <c r="NN63" s="123"/>
      <c r="NO63" s="123"/>
      <c r="NP63" s="123"/>
      <c r="NQ63" s="123"/>
      <c r="NR63" s="124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  <c r="FE64" s="129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29"/>
      <c r="FR64" s="129"/>
      <c r="FS64" s="129"/>
      <c r="FT64" s="129"/>
      <c r="FU64" s="129"/>
      <c r="FV64" s="129"/>
      <c r="FW64" s="129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5"/>
      <c r="NE64" s="126"/>
      <c r="NF64" s="126"/>
      <c r="NG64" s="126"/>
      <c r="NH64" s="126"/>
      <c r="NI64" s="126"/>
      <c r="NJ64" s="126"/>
      <c r="NK64" s="126"/>
      <c r="NL64" s="126"/>
      <c r="NM64" s="126"/>
      <c r="NN64" s="126"/>
      <c r="NO64" s="126"/>
      <c r="NP64" s="126"/>
      <c r="NQ64" s="126"/>
      <c r="NR64" s="127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  <c r="FE66" s="129"/>
      <c r="FF66" s="129"/>
      <c r="FG66" s="129"/>
      <c r="FH66" s="129"/>
      <c r="FI66" s="129"/>
      <c r="FJ66" s="129"/>
      <c r="FK66" s="129"/>
      <c r="FL66" s="129"/>
      <c r="FM66" s="129"/>
      <c r="FN66" s="129"/>
      <c r="FO66" s="129"/>
      <c r="FP66" s="129"/>
      <c r="FQ66" s="129"/>
      <c r="FR66" s="129"/>
      <c r="FS66" s="129"/>
      <c r="FT66" s="129"/>
      <c r="FU66" s="129"/>
      <c r="FV66" s="129"/>
      <c r="FW66" s="129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22" t="s">
        <v>
128</v>
      </c>
      <c r="NE66" s="123"/>
      <c r="NF66" s="123"/>
      <c r="NG66" s="123"/>
      <c r="NH66" s="123"/>
      <c r="NI66" s="123"/>
      <c r="NJ66" s="123"/>
      <c r="NK66" s="123"/>
      <c r="NL66" s="123"/>
      <c r="NM66" s="123"/>
      <c r="NN66" s="123"/>
      <c r="NO66" s="123"/>
      <c r="NP66" s="123"/>
      <c r="NQ66" s="123"/>
      <c r="NR66" s="124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30">
        <f>
データ!CM7</f>
        <v>
497640</v>
      </c>
      <c r="CW67" s="131"/>
      <c r="CX67" s="131"/>
      <c r="CY67" s="131"/>
      <c r="CZ67" s="131"/>
      <c r="DA67" s="131"/>
      <c r="DB67" s="131"/>
      <c r="DC67" s="131"/>
      <c r="DD67" s="131"/>
      <c r="DE67" s="131"/>
      <c r="DF67" s="131"/>
      <c r="DG67" s="131"/>
      <c r="DH67" s="131"/>
      <c r="DI67" s="131"/>
      <c r="DJ67" s="131"/>
      <c r="DK67" s="131"/>
      <c r="DL67" s="131"/>
      <c r="DM67" s="131"/>
      <c r="DN67" s="131"/>
      <c r="DO67" s="131"/>
      <c r="DP67" s="131"/>
      <c r="DQ67" s="131"/>
      <c r="DR67" s="131"/>
      <c r="DS67" s="131"/>
      <c r="DT67" s="131"/>
      <c r="DU67" s="131"/>
      <c r="DV67" s="131"/>
      <c r="DW67" s="131"/>
      <c r="DX67" s="131"/>
      <c r="DY67" s="131"/>
      <c r="DZ67" s="131"/>
      <c r="EA67" s="131"/>
      <c r="EB67" s="131"/>
      <c r="EC67" s="131"/>
      <c r="ED67" s="131"/>
      <c r="EE67" s="131"/>
      <c r="EF67" s="131"/>
      <c r="EG67" s="131"/>
      <c r="EH67" s="131"/>
      <c r="EI67" s="131"/>
      <c r="EJ67" s="131"/>
      <c r="EK67" s="131"/>
      <c r="EL67" s="131"/>
      <c r="EM67" s="131"/>
      <c r="EN67" s="131"/>
      <c r="EO67" s="131"/>
      <c r="EP67" s="131"/>
      <c r="EQ67" s="131"/>
      <c r="ER67" s="131"/>
      <c r="ES67" s="131"/>
      <c r="ET67" s="131"/>
      <c r="EU67" s="131"/>
      <c r="EV67" s="131"/>
      <c r="EW67" s="131"/>
      <c r="EX67" s="131"/>
      <c r="EY67" s="131"/>
      <c r="EZ67" s="131"/>
      <c r="FA67" s="131"/>
      <c r="FB67" s="131"/>
      <c r="FC67" s="131"/>
      <c r="FD67" s="131"/>
      <c r="FE67" s="131"/>
      <c r="FF67" s="131"/>
      <c r="FG67" s="131"/>
      <c r="FH67" s="131"/>
      <c r="FI67" s="131"/>
      <c r="FJ67" s="131"/>
      <c r="FK67" s="131"/>
      <c r="FL67" s="131"/>
      <c r="FM67" s="131"/>
      <c r="FN67" s="131"/>
      <c r="FO67" s="131"/>
      <c r="FP67" s="131"/>
      <c r="FQ67" s="131"/>
      <c r="FR67" s="131"/>
      <c r="FS67" s="131"/>
      <c r="FT67" s="131"/>
      <c r="FU67" s="131"/>
      <c r="FV67" s="131"/>
      <c r="FW67" s="132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22"/>
      <c r="NE67" s="123"/>
      <c r="NF67" s="123"/>
      <c r="NG67" s="123"/>
      <c r="NH67" s="123"/>
      <c r="NI67" s="123"/>
      <c r="NJ67" s="123"/>
      <c r="NK67" s="123"/>
      <c r="NL67" s="123"/>
      <c r="NM67" s="123"/>
      <c r="NN67" s="123"/>
      <c r="NO67" s="123"/>
      <c r="NP67" s="123"/>
      <c r="NQ67" s="123"/>
      <c r="NR67" s="124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3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  <c r="DU68" s="134"/>
      <c r="DV68" s="134"/>
      <c r="DW68" s="134"/>
      <c r="DX68" s="134"/>
      <c r="DY68" s="134"/>
      <c r="DZ68" s="134"/>
      <c r="EA68" s="134"/>
      <c r="EB68" s="134"/>
      <c r="EC68" s="134"/>
      <c r="ED68" s="134"/>
      <c r="EE68" s="134"/>
      <c r="EF68" s="134"/>
      <c r="EG68" s="134"/>
      <c r="EH68" s="134"/>
      <c r="EI68" s="134"/>
      <c r="EJ68" s="134"/>
      <c r="EK68" s="134"/>
      <c r="EL68" s="134"/>
      <c r="EM68" s="134"/>
      <c r="EN68" s="134"/>
      <c r="EO68" s="134"/>
      <c r="EP68" s="134"/>
      <c r="EQ68" s="134"/>
      <c r="ER68" s="134"/>
      <c r="ES68" s="134"/>
      <c r="ET68" s="134"/>
      <c r="EU68" s="134"/>
      <c r="EV68" s="134"/>
      <c r="EW68" s="134"/>
      <c r="EX68" s="134"/>
      <c r="EY68" s="134"/>
      <c r="EZ68" s="134"/>
      <c r="FA68" s="134"/>
      <c r="FB68" s="134"/>
      <c r="FC68" s="134"/>
      <c r="FD68" s="134"/>
      <c r="FE68" s="134"/>
      <c r="FF68" s="134"/>
      <c r="FG68" s="134"/>
      <c r="FH68" s="134"/>
      <c r="FI68" s="134"/>
      <c r="FJ68" s="134"/>
      <c r="FK68" s="134"/>
      <c r="FL68" s="134"/>
      <c r="FM68" s="134"/>
      <c r="FN68" s="134"/>
      <c r="FO68" s="134"/>
      <c r="FP68" s="134"/>
      <c r="FQ68" s="134"/>
      <c r="FR68" s="134"/>
      <c r="FS68" s="134"/>
      <c r="FT68" s="134"/>
      <c r="FU68" s="134"/>
      <c r="FV68" s="134"/>
      <c r="FW68" s="135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22"/>
      <c r="NE68" s="123"/>
      <c r="NF68" s="123"/>
      <c r="NG68" s="123"/>
      <c r="NH68" s="123"/>
      <c r="NI68" s="123"/>
      <c r="NJ68" s="123"/>
      <c r="NK68" s="123"/>
      <c r="NL68" s="123"/>
      <c r="NM68" s="123"/>
      <c r="NN68" s="123"/>
      <c r="NO68" s="123"/>
      <c r="NP68" s="123"/>
      <c r="NQ68" s="123"/>
      <c r="NR68" s="124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3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  <c r="DU69" s="134"/>
      <c r="DV69" s="134"/>
      <c r="DW69" s="134"/>
      <c r="DX69" s="134"/>
      <c r="DY69" s="134"/>
      <c r="DZ69" s="134"/>
      <c r="EA69" s="134"/>
      <c r="EB69" s="134"/>
      <c r="EC69" s="134"/>
      <c r="ED69" s="134"/>
      <c r="EE69" s="134"/>
      <c r="EF69" s="134"/>
      <c r="EG69" s="134"/>
      <c r="EH69" s="134"/>
      <c r="EI69" s="134"/>
      <c r="EJ69" s="134"/>
      <c r="EK69" s="134"/>
      <c r="EL69" s="134"/>
      <c r="EM69" s="134"/>
      <c r="EN69" s="134"/>
      <c r="EO69" s="134"/>
      <c r="EP69" s="134"/>
      <c r="EQ69" s="134"/>
      <c r="ER69" s="134"/>
      <c r="ES69" s="134"/>
      <c r="ET69" s="134"/>
      <c r="EU69" s="134"/>
      <c r="EV69" s="134"/>
      <c r="EW69" s="134"/>
      <c r="EX69" s="134"/>
      <c r="EY69" s="134"/>
      <c r="EZ69" s="134"/>
      <c r="FA69" s="134"/>
      <c r="FB69" s="134"/>
      <c r="FC69" s="134"/>
      <c r="FD69" s="134"/>
      <c r="FE69" s="134"/>
      <c r="FF69" s="134"/>
      <c r="FG69" s="134"/>
      <c r="FH69" s="134"/>
      <c r="FI69" s="134"/>
      <c r="FJ69" s="134"/>
      <c r="FK69" s="134"/>
      <c r="FL69" s="134"/>
      <c r="FM69" s="134"/>
      <c r="FN69" s="134"/>
      <c r="FO69" s="134"/>
      <c r="FP69" s="134"/>
      <c r="FQ69" s="134"/>
      <c r="FR69" s="134"/>
      <c r="FS69" s="134"/>
      <c r="FT69" s="134"/>
      <c r="FU69" s="134"/>
      <c r="FV69" s="134"/>
      <c r="FW69" s="135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22"/>
      <c r="NE69" s="123"/>
      <c r="NF69" s="123"/>
      <c r="NG69" s="123"/>
      <c r="NH69" s="123"/>
      <c r="NI69" s="123"/>
      <c r="NJ69" s="123"/>
      <c r="NK69" s="123"/>
      <c r="NL69" s="123"/>
      <c r="NM69" s="123"/>
      <c r="NN69" s="123"/>
      <c r="NO69" s="123"/>
      <c r="NP69" s="123"/>
      <c r="NQ69" s="123"/>
      <c r="NR69" s="124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6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  <c r="EY70" s="137"/>
      <c r="EZ70" s="137"/>
      <c r="FA70" s="137"/>
      <c r="FB70" s="137"/>
      <c r="FC70" s="137"/>
      <c r="FD70" s="137"/>
      <c r="FE70" s="137"/>
      <c r="FF70" s="137"/>
      <c r="FG70" s="137"/>
      <c r="FH70" s="137"/>
      <c r="FI70" s="137"/>
      <c r="FJ70" s="137"/>
      <c r="FK70" s="137"/>
      <c r="FL70" s="137"/>
      <c r="FM70" s="137"/>
      <c r="FN70" s="137"/>
      <c r="FO70" s="137"/>
      <c r="FP70" s="137"/>
      <c r="FQ70" s="137"/>
      <c r="FR70" s="137"/>
      <c r="FS70" s="137"/>
      <c r="FT70" s="137"/>
      <c r="FU70" s="137"/>
      <c r="FV70" s="137"/>
      <c r="FW70" s="138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22"/>
      <c r="NE70" s="123"/>
      <c r="NF70" s="123"/>
      <c r="NG70" s="123"/>
      <c r="NH70" s="123"/>
      <c r="NI70" s="123"/>
      <c r="NJ70" s="123"/>
      <c r="NK70" s="123"/>
      <c r="NL70" s="123"/>
      <c r="NM70" s="123"/>
      <c r="NN70" s="123"/>
      <c r="NO70" s="123"/>
      <c r="NP70" s="123"/>
      <c r="NQ70" s="123"/>
      <c r="NR70" s="124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22"/>
      <c r="NE71" s="123"/>
      <c r="NF71" s="123"/>
      <c r="NG71" s="123"/>
      <c r="NH71" s="123"/>
      <c r="NI71" s="123"/>
      <c r="NJ71" s="123"/>
      <c r="NK71" s="123"/>
      <c r="NL71" s="123"/>
      <c r="NM71" s="123"/>
      <c r="NN71" s="123"/>
      <c r="NO71" s="123"/>
      <c r="NP71" s="123"/>
      <c r="NQ71" s="123"/>
      <c r="NR71" s="124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9" t="s">
        <v>
34</v>
      </c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  <c r="FE72" s="129"/>
      <c r="FF72" s="129"/>
      <c r="FG72" s="129"/>
      <c r="FH72" s="129"/>
      <c r="FI72" s="129"/>
      <c r="FJ72" s="129"/>
      <c r="FK72" s="129"/>
      <c r="FL72" s="129"/>
      <c r="FM72" s="129"/>
      <c r="FN72" s="129"/>
      <c r="FO72" s="129"/>
      <c r="FP72" s="129"/>
      <c r="FQ72" s="129"/>
      <c r="FR72" s="129"/>
      <c r="FS72" s="129"/>
      <c r="FT72" s="129"/>
      <c r="FU72" s="129"/>
      <c r="FV72" s="129"/>
      <c r="FW72" s="129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22"/>
      <c r="NE72" s="123"/>
      <c r="NF72" s="123"/>
      <c r="NG72" s="123"/>
      <c r="NH72" s="123"/>
      <c r="NI72" s="123"/>
      <c r="NJ72" s="123"/>
      <c r="NK72" s="123"/>
      <c r="NL72" s="123"/>
      <c r="NM72" s="123"/>
      <c r="NN72" s="123"/>
      <c r="NO72" s="123"/>
      <c r="NP72" s="123"/>
      <c r="NQ72" s="123"/>
      <c r="NR72" s="124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I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  <c r="FE73" s="129"/>
      <c r="FF73" s="129"/>
      <c r="FG73" s="129"/>
      <c r="FH73" s="129"/>
      <c r="FI73" s="129"/>
      <c r="FJ73" s="129"/>
      <c r="FK73" s="129"/>
      <c r="FL73" s="129"/>
      <c r="FM73" s="129"/>
      <c r="FN73" s="129"/>
      <c r="FO73" s="129"/>
      <c r="FP73" s="129"/>
      <c r="FQ73" s="129"/>
      <c r="FR73" s="129"/>
      <c r="FS73" s="129"/>
      <c r="FT73" s="129"/>
      <c r="FU73" s="129"/>
      <c r="FV73" s="129"/>
      <c r="FW73" s="129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22"/>
      <c r="NE73" s="123"/>
      <c r="NF73" s="123"/>
      <c r="NG73" s="123"/>
      <c r="NH73" s="123"/>
      <c r="NI73" s="123"/>
      <c r="NJ73" s="123"/>
      <c r="NK73" s="123"/>
      <c r="NL73" s="123"/>
      <c r="NM73" s="123"/>
      <c r="NN73" s="123"/>
      <c r="NO73" s="123"/>
      <c r="NP73" s="123"/>
      <c r="NQ73" s="123"/>
      <c r="NR73" s="124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9"/>
      <c r="CW74" s="129"/>
      <c r="CX74" s="129"/>
      <c r="CY74" s="129"/>
      <c r="CZ74" s="129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  <c r="FE74" s="129"/>
      <c r="FF74" s="129"/>
      <c r="FG74" s="129"/>
      <c r="FH74" s="129"/>
      <c r="FI74" s="129"/>
      <c r="FJ74" s="129"/>
      <c r="FK74" s="129"/>
      <c r="FL74" s="129"/>
      <c r="FM74" s="129"/>
      <c r="FN74" s="129"/>
      <c r="FO74" s="129"/>
      <c r="FP74" s="129"/>
      <c r="FQ74" s="129"/>
      <c r="FR74" s="129"/>
      <c r="FS74" s="129"/>
      <c r="FT74" s="129"/>
      <c r="FU74" s="129"/>
      <c r="FV74" s="129"/>
      <c r="FW74" s="129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22"/>
      <c r="NE74" s="123"/>
      <c r="NF74" s="123"/>
      <c r="NG74" s="123"/>
      <c r="NH74" s="123"/>
      <c r="NI74" s="123"/>
      <c r="NJ74" s="123"/>
      <c r="NK74" s="123"/>
      <c r="NL74" s="123"/>
      <c r="NM74" s="123"/>
      <c r="NN74" s="123"/>
      <c r="NO74" s="123"/>
      <c r="NP74" s="123"/>
      <c r="NQ74" s="123"/>
      <c r="NR74" s="124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9"/>
      <c r="CW75" s="129"/>
      <c r="CX75" s="129"/>
      <c r="CY75" s="129"/>
      <c r="CZ75" s="129"/>
      <c r="DA75" s="129"/>
      <c r="DB75" s="129"/>
      <c r="DC75" s="129"/>
      <c r="DD75" s="129"/>
      <c r="DE75" s="129"/>
      <c r="DF75" s="129"/>
      <c r="DG75" s="129"/>
      <c r="DH75" s="129"/>
      <c r="DI75" s="129"/>
      <c r="DJ75" s="129"/>
      <c r="DK75" s="129"/>
      <c r="DL75" s="129"/>
      <c r="DM75" s="129"/>
      <c r="DN75" s="129"/>
      <c r="DO75" s="129"/>
      <c r="DP75" s="129"/>
      <c r="DQ75" s="129"/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29"/>
      <c r="FE75" s="129"/>
      <c r="FF75" s="129"/>
      <c r="FG75" s="129"/>
      <c r="FH75" s="129"/>
      <c r="FI75" s="129"/>
      <c r="FJ75" s="129"/>
      <c r="FK75" s="129"/>
      <c r="FL75" s="129"/>
      <c r="FM75" s="129"/>
      <c r="FN75" s="129"/>
      <c r="FO75" s="129"/>
      <c r="FP75" s="129"/>
      <c r="FQ75" s="129"/>
      <c r="FR75" s="129"/>
      <c r="FS75" s="129"/>
      <c r="FT75" s="129"/>
      <c r="FU75" s="129"/>
      <c r="FV75" s="129"/>
      <c r="FW75" s="129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22"/>
      <c r="NE75" s="123"/>
      <c r="NF75" s="123"/>
      <c r="NG75" s="123"/>
      <c r="NH75" s="123"/>
      <c r="NI75" s="123"/>
      <c r="NJ75" s="123"/>
      <c r="NK75" s="123"/>
      <c r="NL75" s="123"/>
      <c r="NM75" s="123"/>
      <c r="NN75" s="123"/>
      <c r="NO75" s="123"/>
      <c r="NP75" s="123"/>
      <c r="NQ75" s="123"/>
      <c r="NR75" s="124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9" t="str">
        <f>
データ!$B$11</f>
        <v>
H28</v>
      </c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1"/>
      <c r="AG76" s="139" t="str">
        <f>
データ!$C$11</f>
        <v>
H29</v>
      </c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1"/>
      <c r="AV76" s="139" t="str">
        <f>
データ!$D$11</f>
        <v>
H30</v>
      </c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1"/>
      <c r="BK76" s="139" t="str">
        <f>
データ!$E$11</f>
        <v>
R01</v>
      </c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1"/>
      <c r="BZ76" s="139" t="str">
        <f>
データ!$F$11</f>
        <v>
R02</v>
      </c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1"/>
      <c r="CO76" s="4"/>
      <c r="CP76" s="4"/>
      <c r="CQ76" s="4"/>
      <c r="CR76" s="4"/>
      <c r="CS76" s="4"/>
      <c r="CT76" s="4"/>
      <c r="CU76" s="4"/>
      <c r="CV76" s="130">
        <f>
データ!CN7</f>
        <v>
0</v>
      </c>
      <c r="CW76" s="131"/>
      <c r="CX76" s="131"/>
      <c r="CY76" s="131"/>
      <c r="CZ76" s="131"/>
      <c r="DA76" s="131"/>
      <c r="DB76" s="131"/>
      <c r="DC76" s="131"/>
      <c r="DD76" s="131"/>
      <c r="DE76" s="131"/>
      <c r="DF76" s="131"/>
      <c r="DG76" s="131"/>
      <c r="DH76" s="131"/>
      <c r="DI76" s="131"/>
      <c r="DJ76" s="131"/>
      <c r="DK76" s="131"/>
      <c r="DL76" s="131"/>
      <c r="DM76" s="131"/>
      <c r="DN76" s="131"/>
      <c r="DO76" s="131"/>
      <c r="DP76" s="131"/>
      <c r="DQ76" s="131"/>
      <c r="DR76" s="131"/>
      <c r="DS76" s="131"/>
      <c r="DT76" s="131"/>
      <c r="DU76" s="131"/>
      <c r="DV76" s="131"/>
      <c r="DW76" s="131"/>
      <c r="DX76" s="131"/>
      <c r="DY76" s="131"/>
      <c r="DZ76" s="131"/>
      <c r="EA76" s="131"/>
      <c r="EB76" s="131"/>
      <c r="EC76" s="131"/>
      <c r="ED76" s="131"/>
      <c r="EE76" s="131"/>
      <c r="EF76" s="131"/>
      <c r="EG76" s="131"/>
      <c r="EH76" s="131"/>
      <c r="EI76" s="131"/>
      <c r="EJ76" s="131"/>
      <c r="EK76" s="131"/>
      <c r="EL76" s="131"/>
      <c r="EM76" s="131"/>
      <c r="EN76" s="131"/>
      <c r="EO76" s="131"/>
      <c r="EP76" s="131"/>
      <c r="EQ76" s="131"/>
      <c r="ER76" s="131"/>
      <c r="ES76" s="131"/>
      <c r="ET76" s="131"/>
      <c r="EU76" s="131"/>
      <c r="EV76" s="131"/>
      <c r="EW76" s="131"/>
      <c r="EX76" s="131"/>
      <c r="EY76" s="131"/>
      <c r="EZ76" s="131"/>
      <c r="FA76" s="131"/>
      <c r="FB76" s="131"/>
      <c r="FC76" s="131"/>
      <c r="FD76" s="131"/>
      <c r="FE76" s="131"/>
      <c r="FF76" s="131"/>
      <c r="FG76" s="131"/>
      <c r="FH76" s="131"/>
      <c r="FI76" s="131"/>
      <c r="FJ76" s="131"/>
      <c r="FK76" s="131"/>
      <c r="FL76" s="131"/>
      <c r="FM76" s="131"/>
      <c r="FN76" s="131"/>
      <c r="FO76" s="131"/>
      <c r="FP76" s="131"/>
      <c r="FQ76" s="131"/>
      <c r="FR76" s="131"/>
      <c r="FS76" s="131"/>
      <c r="FT76" s="131"/>
      <c r="FU76" s="131"/>
      <c r="FV76" s="131"/>
      <c r="FW76" s="132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9" t="str">
        <f>
データ!$B$11</f>
        <v>
H28</v>
      </c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1"/>
      <c r="HA76" s="139" t="str">
        <f>
データ!$C$11</f>
        <v>
H29</v>
      </c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1"/>
      <c r="HP76" s="139" t="str">
        <f>
データ!$D$11</f>
        <v>
H30</v>
      </c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  <c r="IA76" s="140"/>
      <c r="IB76" s="140"/>
      <c r="IC76" s="140"/>
      <c r="ID76" s="141"/>
      <c r="IE76" s="139" t="str">
        <f>
データ!$E$11</f>
        <v>
R01</v>
      </c>
      <c r="IF76" s="140"/>
      <c r="IG76" s="140"/>
      <c r="IH76" s="140"/>
      <c r="II76" s="140"/>
      <c r="IJ76" s="140"/>
      <c r="IK76" s="140"/>
      <c r="IL76" s="140"/>
      <c r="IM76" s="140"/>
      <c r="IN76" s="140"/>
      <c r="IO76" s="140"/>
      <c r="IP76" s="140"/>
      <c r="IQ76" s="140"/>
      <c r="IR76" s="140"/>
      <c r="IS76" s="141"/>
      <c r="IT76" s="139" t="str">
        <f>
データ!$F$11</f>
        <v>
R02</v>
      </c>
      <c r="IU76" s="140"/>
      <c r="IV76" s="140"/>
      <c r="IW76" s="140"/>
      <c r="IX76" s="140"/>
      <c r="IY76" s="140"/>
      <c r="IZ76" s="140"/>
      <c r="JA76" s="140"/>
      <c r="JB76" s="140"/>
      <c r="JC76" s="140"/>
      <c r="JD76" s="140"/>
      <c r="JE76" s="140"/>
      <c r="JF76" s="140"/>
      <c r="JG76" s="140"/>
      <c r="JH76" s="141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9" t="str">
        <f>
データ!$B$11</f>
        <v>
H28</v>
      </c>
      <c r="KB76" s="140"/>
      <c r="KC76" s="140"/>
      <c r="KD76" s="140"/>
      <c r="KE76" s="140"/>
      <c r="KF76" s="140"/>
      <c r="KG76" s="140"/>
      <c r="KH76" s="140"/>
      <c r="KI76" s="140"/>
      <c r="KJ76" s="140"/>
      <c r="KK76" s="140"/>
      <c r="KL76" s="140"/>
      <c r="KM76" s="140"/>
      <c r="KN76" s="140"/>
      <c r="KO76" s="141"/>
      <c r="KP76" s="139" t="str">
        <f>
データ!$C$11</f>
        <v>
H29</v>
      </c>
      <c r="KQ76" s="140"/>
      <c r="KR76" s="140"/>
      <c r="KS76" s="140"/>
      <c r="KT76" s="140"/>
      <c r="KU76" s="140"/>
      <c r="KV76" s="140"/>
      <c r="KW76" s="140"/>
      <c r="KX76" s="140"/>
      <c r="KY76" s="140"/>
      <c r="KZ76" s="140"/>
      <c r="LA76" s="140"/>
      <c r="LB76" s="140"/>
      <c r="LC76" s="140"/>
      <c r="LD76" s="141"/>
      <c r="LE76" s="139" t="str">
        <f>
データ!$D$11</f>
        <v>
H30</v>
      </c>
      <c r="LF76" s="140"/>
      <c r="LG76" s="140"/>
      <c r="LH76" s="140"/>
      <c r="LI76" s="140"/>
      <c r="LJ76" s="140"/>
      <c r="LK76" s="140"/>
      <c r="LL76" s="140"/>
      <c r="LM76" s="140"/>
      <c r="LN76" s="140"/>
      <c r="LO76" s="140"/>
      <c r="LP76" s="140"/>
      <c r="LQ76" s="140"/>
      <c r="LR76" s="140"/>
      <c r="LS76" s="141"/>
      <c r="LT76" s="139" t="str">
        <f>
データ!$E$11</f>
        <v>
R01</v>
      </c>
      <c r="LU76" s="140"/>
      <c r="LV76" s="140"/>
      <c r="LW76" s="140"/>
      <c r="LX76" s="140"/>
      <c r="LY76" s="140"/>
      <c r="LZ76" s="140"/>
      <c r="MA76" s="140"/>
      <c r="MB76" s="140"/>
      <c r="MC76" s="140"/>
      <c r="MD76" s="140"/>
      <c r="ME76" s="140"/>
      <c r="MF76" s="140"/>
      <c r="MG76" s="140"/>
      <c r="MH76" s="141"/>
      <c r="MI76" s="139" t="str">
        <f>
データ!$F$11</f>
        <v>
R02</v>
      </c>
      <c r="MJ76" s="140"/>
      <c r="MK76" s="140"/>
      <c r="ML76" s="140"/>
      <c r="MM76" s="140"/>
      <c r="MN76" s="140"/>
      <c r="MO76" s="140"/>
      <c r="MP76" s="140"/>
      <c r="MQ76" s="140"/>
      <c r="MR76" s="140"/>
      <c r="MS76" s="140"/>
      <c r="MT76" s="140"/>
      <c r="MU76" s="140"/>
      <c r="MV76" s="140"/>
      <c r="MW76" s="141"/>
      <c r="MX76" s="4"/>
      <c r="MY76" s="4"/>
      <c r="MZ76" s="4"/>
      <c r="NA76" s="4"/>
      <c r="NB76" s="4"/>
      <c r="NC76" s="44"/>
      <c r="ND76" s="122"/>
      <c r="NE76" s="123"/>
      <c r="NF76" s="123"/>
      <c r="NG76" s="123"/>
      <c r="NH76" s="123"/>
      <c r="NI76" s="123"/>
      <c r="NJ76" s="123"/>
      <c r="NK76" s="123"/>
      <c r="NL76" s="123"/>
      <c r="NM76" s="123"/>
      <c r="NN76" s="123"/>
      <c r="NO76" s="123"/>
      <c r="NP76" s="123"/>
      <c r="NQ76" s="123"/>
      <c r="NR76" s="124"/>
    </row>
    <row r="77" spans="1:382" ht="13.5" customHeight="1" x14ac:dyDescent="0.2">
      <c r="A77" s="2"/>
      <c r="B77" s="22"/>
      <c r="C77" s="4"/>
      <c r="D77" s="4"/>
      <c r="E77" s="4"/>
      <c r="F77" s="4"/>
      <c r="I77" s="142" t="s">
        <v>
27</v>
      </c>
      <c r="J77" s="142"/>
      <c r="K77" s="142"/>
      <c r="L77" s="142"/>
      <c r="M77" s="142"/>
      <c r="N77" s="142"/>
      <c r="O77" s="142"/>
      <c r="P77" s="142"/>
      <c r="Q77" s="142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3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4"/>
      <c r="DR77" s="134"/>
      <c r="DS77" s="134"/>
      <c r="DT77" s="134"/>
      <c r="DU77" s="134"/>
      <c r="DV77" s="134"/>
      <c r="DW77" s="134"/>
      <c r="DX77" s="134"/>
      <c r="DY77" s="134"/>
      <c r="DZ77" s="134"/>
      <c r="EA77" s="134"/>
      <c r="EB77" s="134"/>
      <c r="EC77" s="134"/>
      <c r="ED77" s="134"/>
      <c r="EE77" s="134"/>
      <c r="EF77" s="134"/>
      <c r="EG77" s="134"/>
      <c r="EH77" s="134"/>
      <c r="EI77" s="134"/>
      <c r="EJ77" s="134"/>
      <c r="EK77" s="134"/>
      <c r="EL77" s="134"/>
      <c r="EM77" s="134"/>
      <c r="EN77" s="134"/>
      <c r="EO77" s="134"/>
      <c r="EP77" s="134"/>
      <c r="EQ77" s="134"/>
      <c r="ER77" s="134"/>
      <c r="ES77" s="134"/>
      <c r="ET77" s="134"/>
      <c r="EU77" s="134"/>
      <c r="EV77" s="134"/>
      <c r="EW77" s="134"/>
      <c r="EX77" s="134"/>
      <c r="EY77" s="134"/>
      <c r="EZ77" s="134"/>
      <c r="FA77" s="134"/>
      <c r="FB77" s="134"/>
      <c r="FC77" s="134"/>
      <c r="FD77" s="134"/>
      <c r="FE77" s="134"/>
      <c r="FF77" s="134"/>
      <c r="FG77" s="134"/>
      <c r="FH77" s="134"/>
      <c r="FI77" s="134"/>
      <c r="FJ77" s="134"/>
      <c r="FK77" s="134"/>
      <c r="FL77" s="134"/>
      <c r="FM77" s="134"/>
      <c r="FN77" s="134"/>
      <c r="FO77" s="134"/>
      <c r="FP77" s="134"/>
      <c r="FQ77" s="134"/>
      <c r="FR77" s="134"/>
      <c r="FS77" s="134"/>
      <c r="FT77" s="134"/>
      <c r="FU77" s="134"/>
      <c r="FV77" s="134"/>
      <c r="FW77" s="135"/>
      <c r="FY77" s="4"/>
      <c r="FZ77" s="4"/>
      <c r="GA77" s="4"/>
      <c r="GB77" s="4"/>
      <c r="GC77" s="142" t="s">
        <v>
27</v>
      </c>
      <c r="GD77" s="142"/>
      <c r="GE77" s="142"/>
      <c r="GF77" s="142"/>
      <c r="GG77" s="142"/>
      <c r="GH77" s="142"/>
      <c r="GI77" s="142"/>
      <c r="GJ77" s="142"/>
      <c r="GK77" s="142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2" t="s">
        <v>
27</v>
      </c>
      <c r="JS77" s="142"/>
      <c r="JT77" s="142"/>
      <c r="JU77" s="142"/>
      <c r="JV77" s="142"/>
      <c r="JW77" s="142"/>
      <c r="JX77" s="142"/>
      <c r="JY77" s="142"/>
      <c r="JZ77" s="142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22"/>
      <c r="NE77" s="123"/>
      <c r="NF77" s="123"/>
      <c r="NG77" s="123"/>
      <c r="NH77" s="123"/>
      <c r="NI77" s="123"/>
      <c r="NJ77" s="123"/>
      <c r="NK77" s="123"/>
      <c r="NL77" s="123"/>
      <c r="NM77" s="123"/>
      <c r="NN77" s="123"/>
      <c r="NO77" s="123"/>
      <c r="NP77" s="123"/>
      <c r="NQ77" s="123"/>
      <c r="NR77" s="124"/>
    </row>
    <row r="78" spans="1:382" ht="13.5" customHeight="1" x14ac:dyDescent="0.2">
      <c r="A78" s="2"/>
      <c r="B78" s="22"/>
      <c r="C78" s="4"/>
      <c r="D78" s="4"/>
      <c r="E78" s="4"/>
      <c r="F78" s="4"/>
      <c r="I78" s="142" t="s">
        <v>
29</v>
      </c>
      <c r="J78" s="142"/>
      <c r="K78" s="142"/>
      <c r="L78" s="142"/>
      <c r="M78" s="142"/>
      <c r="N78" s="142"/>
      <c r="O78" s="142"/>
      <c r="P78" s="142"/>
      <c r="Q78" s="142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3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  <c r="DU78" s="134"/>
      <c r="DV78" s="134"/>
      <c r="DW78" s="134"/>
      <c r="DX78" s="134"/>
      <c r="DY78" s="134"/>
      <c r="DZ78" s="134"/>
      <c r="EA78" s="134"/>
      <c r="EB78" s="134"/>
      <c r="EC78" s="134"/>
      <c r="ED78" s="134"/>
      <c r="EE78" s="134"/>
      <c r="EF78" s="134"/>
      <c r="EG78" s="134"/>
      <c r="EH78" s="134"/>
      <c r="EI78" s="134"/>
      <c r="EJ78" s="134"/>
      <c r="EK78" s="134"/>
      <c r="EL78" s="134"/>
      <c r="EM78" s="134"/>
      <c r="EN78" s="134"/>
      <c r="EO78" s="134"/>
      <c r="EP78" s="134"/>
      <c r="EQ78" s="134"/>
      <c r="ER78" s="134"/>
      <c r="ES78" s="134"/>
      <c r="ET78" s="134"/>
      <c r="EU78" s="134"/>
      <c r="EV78" s="134"/>
      <c r="EW78" s="134"/>
      <c r="EX78" s="134"/>
      <c r="EY78" s="134"/>
      <c r="EZ78" s="134"/>
      <c r="FA78" s="134"/>
      <c r="FB78" s="134"/>
      <c r="FC78" s="134"/>
      <c r="FD78" s="134"/>
      <c r="FE78" s="134"/>
      <c r="FF78" s="134"/>
      <c r="FG78" s="134"/>
      <c r="FH78" s="134"/>
      <c r="FI78" s="134"/>
      <c r="FJ78" s="134"/>
      <c r="FK78" s="134"/>
      <c r="FL78" s="134"/>
      <c r="FM78" s="134"/>
      <c r="FN78" s="134"/>
      <c r="FO78" s="134"/>
      <c r="FP78" s="134"/>
      <c r="FQ78" s="134"/>
      <c r="FR78" s="134"/>
      <c r="FS78" s="134"/>
      <c r="FT78" s="134"/>
      <c r="FU78" s="134"/>
      <c r="FV78" s="134"/>
      <c r="FW78" s="135"/>
      <c r="FY78" s="4"/>
      <c r="FZ78" s="4"/>
      <c r="GA78" s="4"/>
      <c r="GB78" s="4"/>
      <c r="GC78" s="142" t="s">
        <v>
29</v>
      </c>
      <c r="GD78" s="142"/>
      <c r="GE78" s="142"/>
      <c r="GF78" s="142"/>
      <c r="GG78" s="142"/>
      <c r="GH78" s="142"/>
      <c r="GI78" s="142"/>
      <c r="GJ78" s="142"/>
      <c r="GK78" s="142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2" t="s">
        <v>
29</v>
      </c>
      <c r="JS78" s="142"/>
      <c r="JT78" s="142"/>
      <c r="JU78" s="142"/>
      <c r="JV78" s="142"/>
      <c r="JW78" s="142"/>
      <c r="JX78" s="142"/>
      <c r="JY78" s="142"/>
      <c r="JZ78" s="142"/>
      <c r="KA78" s="119">
        <f>
データ!DE7</f>
        <v>
283.7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263.39999999999998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178.3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1310.7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110.8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22"/>
      <c r="NE78" s="123"/>
      <c r="NF78" s="123"/>
      <c r="NG78" s="123"/>
      <c r="NH78" s="123"/>
      <c r="NI78" s="123"/>
      <c r="NJ78" s="123"/>
      <c r="NK78" s="123"/>
      <c r="NL78" s="123"/>
      <c r="NM78" s="123"/>
      <c r="NN78" s="123"/>
      <c r="NO78" s="123"/>
      <c r="NP78" s="123"/>
      <c r="NQ78" s="123"/>
      <c r="NR78" s="124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6"/>
      <c r="CW79" s="137"/>
      <c r="CX79" s="137"/>
      <c r="CY79" s="137"/>
      <c r="CZ79" s="137"/>
      <c r="DA79" s="137"/>
      <c r="DB79" s="137"/>
      <c r="DC79" s="137"/>
      <c r="DD79" s="137"/>
      <c r="DE79" s="137"/>
      <c r="DF79" s="137"/>
      <c r="DG79" s="137"/>
      <c r="DH79" s="137"/>
      <c r="DI79" s="137"/>
      <c r="DJ79" s="137"/>
      <c r="DK79" s="137"/>
      <c r="DL79" s="137"/>
      <c r="DM79" s="137"/>
      <c r="DN79" s="137"/>
      <c r="DO79" s="137"/>
      <c r="DP79" s="137"/>
      <c r="DQ79" s="137"/>
      <c r="DR79" s="137"/>
      <c r="DS79" s="137"/>
      <c r="DT79" s="137"/>
      <c r="DU79" s="137"/>
      <c r="DV79" s="137"/>
      <c r="DW79" s="137"/>
      <c r="DX79" s="137"/>
      <c r="DY79" s="137"/>
      <c r="DZ79" s="137"/>
      <c r="EA79" s="137"/>
      <c r="EB79" s="137"/>
      <c r="EC79" s="137"/>
      <c r="ED79" s="137"/>
      <c r="EE79" s="137"/>
      <c r="EF79" s="137"/>
      <c r="EG79" s="137"/>
      <c r="EH79" s="137"/>
      <c r="EI79" s="137"/>
      <c r="EJ79" s="137"/>
      <c r="EK79" s="137"/>
      <c r="EL79" s="137"/>
      <c r="EM79" s="137"/>
      <c r="EN79" s="137"/>
      <c r="EO79" s="137"/>
      <c r="EP79" s="137"/>
      <c r="EQ79" s="137"/>
      <c r="ER79" s="137"/>
      <c r="ES79" s="137"/>
      <c r="ET79" s="137"/>
      <c r="EU79" s="137"/>
      <c r="EV79" s="137"/>
      <c r="EW79" s="137"/>
      <c r="EX79" s="137"/>
      <c r="EY79" s="137"/>
      <c r="EZ79" s="137"/>
      <c r="FA79" s="137"/>
      <c r="FB79" s="137"/>
      <c r="FC79" s="137"/>
      <c r="FD79" s="137"/>
      <c r="FE79" s="137"/>
      <c r="FF79" s="137"/>
      <c r="FG79" s="137"/>
      <c r="FH79" s="137"/>
      <c r="FI79" s="137"/>
      <c r="FJ79" s="137"/>
      <c r="FK79" s="137"/>
      <c r="FL79" s="137"/>
      <c r="FM79" s="137"/>
      <c r="FN79" s="137"/>
      <c r="FO79" s="137"/>
      <c r="FP79" s="137"/>
      <c r="FQ79" s="137"/>
      <c r="FR79" s="137"/>
      <c r="FS79" s="137"/>
      <c r="FT79" s="137"/>
      <c r="FU79" s="137"/>
      <c r="FV79" s="137"/>
      <c r="FW79" s="138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22"/>
      <c r="NE79" s="123"/>
      <c r="NF79" s="123"/>
      <c r="NG79" s="123"/>
      <c r="NH79" s="123"/>
      <c r="NI79" s="123"/>
      <c r="NJ79" s="123"/>
      <c r="NK79" s="123"/>
      <c r="NL79" s="123"/>
      <c r="NM79" s="123"/>
      <c r="NN79" s="123"/>
      <c r="NO79" s="123"/>
      <c r="NP79" s="123"/>
      <c r="NQ79" s="123"/>
      <c r="NR79" s="124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22"/>
      <c r="NE80" s="123"/>
      <c r="NF80" s="123"/>
      <c r="NG80" s="123"/>
      <c r="NH80" s="123"/>
      <c r="NI80" s="123"/>
      <c r="NJ80" s="123"/>
      <c r="NK80" s="123"/>
      <c r="NL80" s="123"/>
      <c r="NM80" s="123"/>
      <c r="NN80" s="123"/>
      <c r="NO80" s="123"/>
      <c r="NP80" s="123"/>
      <c r="NQ80" s="123"/>
      <c r="NR80" s="124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22"/>
      <c r="NE81" s="123"/>
      <c r="NF81" s="123"/>
      <c r="NG81" s="123"/>
      <c r="NH81" s="123"/>
      <c r="NI81" s="123"/>
      <c r="NJ81" s="123"/>
      <c r="NK81" s="123"/>
      <c r="NL81" s="123"/>
      <c r="NM81" s="123"/>
      <c r="NN81" s="123"/>
      <c r="NO81" s="123"/>
      <c r="NP81" s="123"/>
      <c r="NQ81" s="123"/>
      <c r="NR81" s="124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5"/>
      <c r="NE82" s="126"/>
      <c r="NF82" s="126"/>
      <c r="NG82" s="126"/>
      <c r="NH82" s="126"/>
      <c r="NI82" s="126"/>
      <c r="NJ82" s="126"/>
      <c r="NK82" s="126"/>
      <c r="NL82" s="126"/>
      <c r="NM82" s="126"/>
      <c r="NN82" s="126"/>
      <c r="NO82" s="126"/>
      <c r="NP82" s="126"/>
      <c r="NQ82" s="126"/>
      <c r="NR82" s="127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49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vHsZBP4e2czG9l/EI42FS2VRLOrmFULzKhR5TOlCLYcmSz6jyAEpk5gWzH0YVs1nmyFNhVv8N8Bu4udnyK2T3w==" saltValue="jPV0f1ZOqiJ2LvUP6DIShA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50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51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52</v>
      </c>
      <c r="B3" s="50" t="s">
        <v>
53</v>
      </c>
      <c r="C3" s="50" t="s">
        <v>
54</v>
      </c>
      <c r="D3" s="50" t="s">
        <v>
55</v>
      </c>
      <c r="E3" s="50" t="s">
        <v>
56</v>
      </c>
      <c r="F3" s="50" t="s">
        <v>
57</v>
      </c>
      <c r="G3" s="50" t="s">
        <v>
58</v>
      </c>
      <c r="H3" s="146" t="s">
        <v>
59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
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63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
64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50" t="s">
        <v>
65</v>
      </c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1" t="s">
        <v>
66</v>
      </c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 t="s">
        <v>
67</v>
      </c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1" t="s">
        <v>
68</v>
      </c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 t="s">
        <v>
69</v>
      </c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2" t="s">
        <v>
70</v>
      </c>
      <c r="CN4" s="152" t="s">
        <v>
71</v>
      </c>
      <c r="CO4" s="143" t="s">
        <v>
72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50" t="s">
        <v>
73</v>
      </c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43" t="s">
        <v>
74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2">
      <c r="A5" s="49" t="s">
        <v>
75</v>
      </c>
      <c r="B5" s="58"/>
      <c r="C5" s="58"/>
      <c r="D5" s="58"/>
      <c r="E5" s="58"/>
      <c r="F5" s="58"/>
      <c r="G5" s="58"/>
      <c r="H5" s="59" t="s">
        <v>
76</v>
      </c>
      <c r="I5" s="59" t="s">
        <v>
77</v>
      </c>
      <c r="J5" s="59" t="s">
        <v>
78</v>
      </c>
      <c r="K5" s="59" t="s">
        <v>
79</v>
      </c>
      <c r="L5" s="59" t="s">
        <v>
80</v>
      </c>
      <c r="M5" s="59" t="s">
        <v>
4</v>
      </c>
      <c r="N5" s="59" t="s">
        <v>
5</v>
      </c>
      <c r="O5" s="59" t="s">
        <v>
81</v>
      </c>
      <c r="P5" s="59" t="s">
        <v>
13</v>
      </c>
      <c r="Q5" s="59" t="s">
        <v>
82</v>
      </c>
      <c r="R5" s="59" t="s">
        <v>
83</v>
      </c>
      <c r="S5" s="59" t="s">
        <v>
84</v>
      </c>
      <c r="T5" s="59" t="s">
        <v>
85</v>
      </c>
      <c r="U5" s="59" t="s">
        <v>
86</v>
      </c>
      <c r="V5" s="59" t="s">
        <v>
87</v>
      </c>
      <c r="W5" s="59" t="s">
        <v>
88</v>
      </c>
      <c r="X5" s="59" t="s">
        <v>
89</v>
      </c>
      <c r="Y5" s="59" t="s">
        <v>
90</v>
      </c>
      <c r="Z5" s="59" t="s">
        <v>
91</v>
      </c>
      <c r="AA5" s="59" t="s">
        <v>
92</v>
      </c>
      <c r="AB5" s="59" t="s">
        <v>
93</v>
      </c>
      <c r="AC5" s="59" t="s">
        <v>
94</v>
      </c>
      <c r="AD5" s="59" t="s">
        <v>
95</v>
      </c>
      <c r="AE5" s="59" t="s">
        <v>
96</v>
      </c>
      <c r="AF5" s="59" t="s">
        <v>
97</v>
      </c>
      <c r="AG5" s="59" t="s">
        <v>
98</v>
      </c>
      <c r="AH5" s="59" t="s">
        <v>
99</v>
      </c>
      <c r="AI5" s="59" t="s">
        <v>
100</v>
      </c>
      <c r="AJ5" s="59" t="s">
        <v>
90</v>
      </c>
      <c r="AK5" s="59" t="s">
        <v>
91</v>
      </c>
      <c r="AL5" s="59" t="s">
        <v>
92</v>
      </c>
      <c r="AM5" s="59" t="s">
        <v>
93</v>
      </c>
      <c r="AN5" s="59" t="s">
        <v>
101</v>
      </c>
      <c r="AO5" s="59" t="s">
        <v>
95</v>
      </c>
      <c r="AP5" s="59" t="s">
        <v>
96</v>
      </c>
      <c r="AQ5" s="59" t="s">
        <v>
97</v>
      </c>
      <c r="AR5" s="59" t="s">
        <v>
98</v>
      </c>
      <c r="AS5" s="59" t="s">
        <v>
99</v>
      </c>
      <c r="AT5" s="59" t="s">
        <v>
100</v>
      </c>
      <c r="AU5" s="59" t="s">
        <v>
90</v>
      </c>
      <c r="AV5" s="59" t="s">
        <v>
91</v>
      </c>
      <c r="AW5" s="59" t="s">
        <v>
92</v>
      </c>
      <c r="AX5" s="59" t="s">
        <v>
93</v>
      </c>
      <c r="AY5" s="59" t="s">
        <v>
94</v>
      </c>
      <c r="AZ5" s="59" t="s">
        <v>
95</v>
      </c>
      <c r="BA5" s="59" t="s">
        <v>
96</v>
      </c>
      <c r="BB5" s="59" t="s">
        <v>
97</v>
      </c>
      <c r="BC5" s="59" t="s">
        <v>
98</v>
      </c>
      <c r="BD5" s="59" t="s">
        <v>
99</v>
      </c>
      <c r="BE5" s="59" t="s">
        <v>
100</v>
      </c>
      <c r="BF5" s="59" t="s">
        <v>
90</v>
      </c>
      <c r="BG5" s="59" t="s">
        <v>
91</v>
      </c>
      <c r="BH5" s="59" t="s">
        <v>
92</v>
      </c>
      <c r="BI5" s="59" t="s">
        <v>
93</v>
      </c>
      <c r="BJ5" s="59" t="s">
        <v>
94</v>
      </c>
      <c r="BK5" s="59" t="s">
        <v>
95</v>
      </c>
      <c r="BL5" s="59" t="s">
        <v>
96</v>
      </c>
      <c r="BM5" s="59" t="s">
        <v>
97</v>
      </c>
      <c r="BN5" s="59" t="s">
        <v>
98</v>
      </c>
      <c r="BO5" s="59" t="s">
        <v>
99</v>
      </c>
      <c r="BP5" s="59" t="s">
        <v>
100</v>
      </c>
      <c r="BQ5" s="59" t="s">
        <v>
90</v>
      </c>
      <c r="BR5" s="59" t="s">
        <v>
91</v>
      </c>
      <c r="BS5" s="59" t="s">
        <v>
92</v>
      </c>
      <c r="BT5" s="59" t="s">
        <v>
93</v>
      </c>
      <c r="BU5" s="59" t="s">
        <v>
94</v>
      </c>
      <c r="BV5" s="59" t="s">
        <v>
95</v>
      </c>
      <c r="BW5" s="59" t="s">
        <v>
96</v>
      </c>
      <c r="BX5" s="59" t="s">
        <v>
97</v>
      </c>
      <c r="BY5" s="59" t="s">
        <v>
98</v>
      </c>
      <c r="BZ5" s="59" t="s">
        <v>
99</v>
      </c>
      <c r="CA5" s="59" t="s">
        <v>
100</v>
      </c>
      <c r="CB5" s="59" t="s">
        <v>
90</v>
      </c>
      <c r="CC5" s="59" t="s">
        <v>
91</v>
      </c>
      <c r="CD5" s="59" t="s">
        <v>
92</v>
      </c>
      <c r="CE5" s="59" t="s">
        <v>
93</v>
      </c>
      <c r="CF5" s="59" t="s">
        <v>
94</v>
      </c>
      <c r="CG5" s="59" t="s">
        <v>
95</v>
      </c>
      <c r="CH5" s="59" t="s">
        <v>
96</v>
      </c>
      <c r="CI5" s="59" t="s">
        <v>
97</v>
      </c>
      <c r="CJ5" s="59" t="s">
        <v>
98</v>
      </c>
      <c r="CK5" s="59" t="s">
        <v>
99</v>
      </c>
      <c r="CL5" s="59" t="s">
        <v>
100</v>
      </c>
      <c r="CM5" s="153"/>
      <c r="CN5" s="153"/>
      <c r="CO5" s="59" t="s">
        <v>
90</v>
      </c>
      <c r="CP5" s="59" t="s">
        <v>
91</v>
      </c>
      <c r="CQ5" s="59" t="s">
        <v>
92</v>
      </c>
      <c r="CR5" s="59" t="s">
        <v>
93</v>
      </c>
      <c r="CS5" s="59" t="s">
        <v>
101</v>
      </c>
      <c r="CT5" s="59" t="s">
        <v>
95</v>
      </c>
      <c r="CU5" s="59" t="s">
        <v>
96</v>
      </c>
      <c r="CV5" s="59" t="s">
        <v>
97</v>
      </c>
      <c r="CW5" s="59" t="s">
        <v>
98</v>
      </c>
      <c r="CX5" s="59" t="s">
        <v>
99</v>
      </c>
      <c r="CY5" s="59" t="s">
        <v>
100</v>
      </c>
      <c r="CZ5" s="59" t="s">
        <v>
90</v>
      </c>
      <c r="DA5" s="59" t="s">
        <v>
91</v>
      </c>
      <c r="DB5" s="59" t="s">
        <v>
92</v>
      </c>
      <c r="DC5" s="59" t="s">
        <v>
93</v>
      </c>
      <c r="DD5" s="59" t="s">
        <v>
94</v>
      </c>
      <c r="DE5" s="59" t="s">
        <v>
95</v>
      </c>
      <c r="DF5" s="59" t="s">
        <v>
96</v>
      </c>
      <c r="DG5" s="59" t="s">
        <v>
97</v>
      </c>
      <c r="DH5" s="59" t="s">
        <v>
98</v>
      </c>
      <c r="DI5" s="59" t="s">
        <v>
99</v>
      </c>
      <c r="DJ5" s="59" t="s">
        <v>
35</v>
      </c>
      <c r="DK5" s="59" t="s">
        <v>
90</v>
      </c>
      <c r="DL5" s="59" t="s">
        <v>
91</v>
      </c>
      <c r="DM5" s="59" t="s">
        <v>
92</v>
      </c>
      <c r="DN5" s="59" t="s">
        <v>
93</v>
      </c>
      <c r="DO5" s="59" t="s">
        <v>
94</v>
      </c>
      <c r="DP5" s="59" t="s">
        <v>
95</v>
      </c>
      <c r="DQ5" s="59" t="s">
        <v>
96</v>
      </c>
      <c r="DR5" s="59" t="s">
        <v>
97</v>
      </c>
      <c r="DS5" s="59" t="s">
        <v>
98</v>
      </c>
      <c r="DT5" s="59" t="s">
        <v>
99</v>
      </c>
      <c r="DU5" s="59" t="s">
        <v>
100</v>
      </c>
    </row>
    <row r="6" spans="1:125" s="66" customFormat="1" x14ac:dyDescent="0.2">
      <c r="A6" s="49" t="s">
        <v>
102</v>
      </c>
      <c r="B6" s="60">
        <f>
B8</f>
        <v>
2020</v>
      </c>
      <c r="C6" s="60">
        <f t="shared" ref="C6:X6" si="1">
C8</f>
        <v>
131172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1</v>
      </c>
      <c r="H6" s="60" t="str">
        <f>
SUBSTITUTE(H8,"　","")</f>
        <v>
東京都北区</v>
      </c>
      <c r="I6" s="60" t="str">
        <f t="shared" si="1"/>
        <v>
赤羽駅西口駐車場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Ａ１Ｂ１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附置義務駐車施設</v>
      </c>
      <c r="Q6" s="62" t="str">
        <f t="shared" si="1"/>
        <v>
立体式</v>
      </c>
      <c r="R6" s="63">
        <f t="shared" si="1"/>
        <v>
25</v>
      </c>
      <c r="S6" s="62" t="str">
        <f t="shared" si="1"/>
        <v>
商業施設</v>
      </c>
      <c r="T6" s="62" t="str">
        <f t="shared" si="1"/>
        <v>
無</v>
      </c>
      <c r="U6" s="63">
        <f t="shared" si="1"/>
        <v>
12648</v>
      </c>
      <c r="V6" s="63">
        <f t="shared" si="1"/>
        <v>
450</v>
      </c>
      <c r="W6" s="63">
        <f t="shared" si="1"/>
        <v>
400</v>
      </c>
      <c r="X6" s="62" t="str">
        <f t="shared" si="1"/>
        <v>
利用料金制</v>
      </c>
      <c r="Y6" s="64">
        <f>
IF(Y8="-",NA(),Y8)</f>
        <v>
190.4</v>
      </c>
      <c r="Z6" s="64">
        <f t="shared" ref="Z6:AH6" si="2">
IF(Z8="-",NA(),Z8)</f>
        <v>
202.3</v>
      </c>
      <c r="AA6" s="64">
        <f t="shared" si="2"/>
        <v>
220.7</v>
      </c>
      <c r="AB6" s="64">
        <f t="shared" si="2"/>
        <v>
218.9</v>
      </c>
      <c r="AC6" s="64">
        <f t="shared" si="2"/>
        <v>
182.5</v>
      </c>
      <c r="AD6" s="64">
        <f t="shared" si="2"/>
        <v>
156</v>
      </c>
      <c r="AE6" s="64">
        <f t="shared" si="2"/>
        <v>
218.3</v>
      </c>
      <c r="AF6" s="64">
        <f t="shared" si="2"/>
        <v>
255.1</v>
      </c>
      <c r="AG6" s="64">
        <f t="shared" si="2"/>
        <v>
225.1</v>
      </c>
      <c r="AH6" s="64">
        <f t="shared" si="2"/>
        <v>
130.80000000000001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5.6</v>
      </c>
      <c r="AP6" s="64">
        <f t="shared" si="3"/>
        <v>
3.5</v>
      </c>
      <c r="AQ6" s="64">
        <f t="shared" si="3"/>
        <v>
3.8</v>
      </c>
      <c r="AR6" s="64">
        <f t="shared" si="3"/>
        <v>
3.2</v>
      </c>
      <c r="AS6" s="64">
        <f t="shared" si="3"/>
        <v>
9.5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40</v>
      </c>
      <c r="BA6" s="65">
        <f t="shared" si="4"/>
        <v>
28</v>
      </c>
      <c r="BB6" s="65">
        <f t="shared" si="4"/>
        <v>
27</v>
      </c>
      <c r="BC6" s="65">
        <f t="shared" si="4"/>
        <v>
14</v>
      </c>
      <c r="BD6" s="65">
        <f t="shared" si="4"/>
        <v>
4426</v>
      </c>
      <c r="BE6" s="63" t="str">
        <f>
IF(BE8="-","",IF(BE8="-","【-】","【"&amp;SUBSTITUTE(TEXT(BE8,"#,##0"),"-","△")&amp;"】"))</f>
        <v>
【2,345】</v>
      </c>
      <c r="BF6" s="64">
        <f>
IF(BF8="-",NA(),BF8)</f>
        <v>
47.5</v>
      </c>
      <c r="BG6" s="64">
        <f t="shared" ref="BG6:BO6" si="5">
IF(BG8="-",NA(),BG8)</f>
        <v>
50.6</v>
      </c>
      <c r="BH6" s="64">
        <f t="shared" si="5"/>
        <v>
54.7</v>
      </c>
      <c r="BI6" s="64">
        <f t="shared" si="5"/>
        <v>
54.3</v>
      </c>
      <c r="BJ6" s="64">
        <f t="shared" si="5"/>
        <v>
45.2</v>
      </c>
      <c r="BK6" s="64">
        <f t="shared" si="5"/>
        <v>
27.9</v>
      </c>
      <c r="BL6" s="64">
        <f t="shared" si="5"/>
        <v>
30.9</v>
      </c>
      <c r="BM6" s="64">
        <f t="shared" si="5"/>
        <v>
32.4</v>
      </c>
      <c r="BN6" s="64">
        <f t="shared" si="5"/>
        <v>
13.1</v>
      </c>
      <c r="BO6" s="64">
        <f t="shared" si="5"/>
        <v>
-0.7</v>
      </c>
      <c r="BP6" s="61" t="str">
        <f>
IF(BP8="-","",IF(BP8="-","【-】","【"&amp;SUBSTITUTE(TEXT(BP8,"#,##0.0"),"-","△")&amp;"】"))</f>
        <v>
【△65.9】</v>
      </c>
      <c r="BQ6" s="65">
        <f>
IF(BQ8="-",NA(),BQ8)</f>
        <v>
95475</v>
      </c>
      <c r="BR6" s="65">
        <f t="shared" ref="BR6:BZ6" si="6">
IF(BR8="-",NA(),BR8)</f>
        <v>
109382</v>
      </c>
      <c r="BS6" s="65">
        <f t="shared" si="6"/>
        <v>
127496</v>
      </c>
      <c r="BT6" s="65">
        <f t="shared" si="6"/>
        <v>
137163</v>
      </c>
      <c r="BU6" s="65">
        <f t="shared" si="6"/>
        <v>
110319</v>
      </c>
      <c r="BV6" s="65">
        <f t="shared" si="6"/>
        <v>
19504</v>
      </c>
      <c r="BW6" s="65">
        <f t="shared" si="6"/>
        <v>
18068</v>
      </c>
      <c r="BX6" s="65">
        <f t="shared" si="6"/>
        <v>
25902</v>
      </c>
      <c r="BY6" s="65">
        <f t="shared" si="6"/>
        <v>
23067</v>
      </c>
      <c r="BZ6" s="65">
        <f t="shared" si="6"/>
        <v>
4197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103</v>
      </c>
      <c r="CM6" s="63">
        <f t="shared" ref="CM6:CN6" si="7">
CM8</f>
        <v>
497640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104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283.7</v>
      </c>
      <c r="DF6" s="64">
        <f t="shared" si="8"/>
        <v>
263.39999999999998</v>
      </c>
      <c r="DG6" s="64">
        <f t="shared" si="8"/>
        <v>
178.3</v>
      </c>
      <c r="DH6" s="64">
        <f t="shared" si="8"/>
        <v>
1310.7</v>
      </c>
      <c r="DI6" s="64">
        <f t="shared" si="8"/>
        <v>
110.8</v>
      </c>
      <c r="DJ6" s="61" t="str">
        <f>
IF(DJ8="-","",IF(DJ8="-","【-】","【"&amp;SUBSTITUTE(TEXT(DJ8,"#,##0.0"),"-","△")&amp;"】"))</f>
        <v>
【183.4】</v>
      </c>
      <c r="DK6" s="64">
        <f>
IF(DK8="-",NA(),DK8)</f>
        <v>
184.2</v>
      </c>
      <c r="DL6" s="64">
        <f t="shared" ref="DL6:DT6" si="9">
IF(DL8="-",NA(),DL8)</f>
        <v>
192.9</v>
      </c>
      <c r="DM6" s="64">
        <f t="shared" si="9"/>
        <v>
192.4</v>
      </c>
      <c r="DN6" s="64">
        <f t="shared" si="9"/>
        <v>
203.1</v>
      </c>
      <c r="DO6" s="64">
        <f t="shared" si="9"/>
        <v>
209.6</v>
      </c>
      <c r="DP6" s="64">
        <f t="shared" si="9"/>
        <v>
135.6</v>
      </c>
      <c r="DQ6" s="64">
        <f t="shared" si="9"/>
        <v>
134.5</v>
      </c>
      <c r="DR6" s="64">
        <f t="shared" si="9"/>
        <v>
134.9</v>
      </c>
      <c r="DS6" s="64">
        <f t="shared" si="9"/>
        <v>
129.9</v>
      </c>
      <c r="DT6" s="64">
        <f t="shared" si="9"/>
        <v>
105.7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105</v>
      </c>
      <c r="B7" s="60">
        <f t="shared" ref="B7:X7" si="10">
B8</f>
        <v>
2020</v>
      </c>
      <c r="C7" s="60">
        <f t="shared" si="10"/>
        <v>
131172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1</v>
      </c>
      <c r="H7" s="60" t="str">
        <f t="shared" si="10"/>
        <v>
東京都　北区</v>
      </c>
      <c r="I7" s="60" t="str">
        <f t="shared" si="10"/>
        <v>
赤羽駅西口駐車場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Ａ１Ｂ１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附置義務駐車施設</v>
      </c>
      <c r="Q7" s="62" t="str">
        <f t="shared" si="10"/>
        <v>
立体式</v>
      </c>
      <c r="R7" s="63">
        <f t="shared" si="10"/>
        <v>
25</v>
      </c>
      <c r="S7" s="62" t="str">
        <f t="shared" si="10"/>
        <v>
商業施設</v>
      </c>
      <c r="T7" s="62" t="str">
        <f t="shared" si="10"/>
        <v>
無</v>
      </c>
      <c r="U7" s="63">
        <f t="shared" si="10"/>
        <v>
12648</v>
      </c>
      <c r="V7" s="63">
        <f t="shared" si="10"/>
        <v>
450</v>
      </c>
      <c r="W7" s="63">
        <f t="shared" si="10"/>
        <v>
400</v>
      </c>
      <c r="X7" s="62" t="str">
        <f t="shared" si="10"/>
        <v>
利用料金制</v>
      </c>
      <c r="Y7" s="64">
        <f>
Y8</f>
        <v>
190.4</v>
      </c>
      <c r="Z7" s="64">
        <f t="shared" ref="Z7:AH7" si="11">
Z8</f>
        <v>
202.3</v>
      </c>
      <c r="AA7" s="64">
        <f t="shared" si="11"/>
        <v>
220.7</v>
      </c>
      <c r="AB7" s="64">
        <f t="shared" si="11"/>
        <v>
218.9</v>
      </c>
      <c r="AC7" s="64">
        <f t="shared" si="11"/>
        <v>
182.5</v>
      </c>
      <c r="AD7" s="64">
        <f t="shared" si="11"/>
        <v>
156</v>
      </c>
      <c r="AE7" s="64">
        <f t="shared" si="11"/>
        <v>
218.3</v>
      </c>
      <c r="AF7" s="64">
        <f t="shared" si="11"/>
        <v>
255.1</v>
      </c>
      <c r="AG7" s="64">
        <f t="shared" si="11"/>
        <v>
225.1</v>
      </c>
      <c r="AH7" s="64">
        <f t="shared" si="11"/>
        <v>
130.80000000000001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5.6</v>
      </c>
      <c r="AP7" s="64">
        <f t="shared" si="12"/>
        <v>
3.5</v>
      </c>
      <c r="AQ7" s="64">
        <f t="shared" si="12"/>
        <v>
3.8</v>
      </c>
      <c r="AR7" s="64">
        <f t="shared" si="12"/>
        <v>
3.2</v>
      </c>
      <c r="AS7" s="64">
        <f t="shared" si="12"/>
        <v>
9.5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40</v>
      </c>
      <c r="BA7" s="65">
        <f t="shared" si="13"/>
        <v>
28</v>
      </c>
      <c r="BB7" s="65">
        <f t="shared" si="13"/>
        <v>
27</v>
      </c>
      <c r="BC7" s="65">
        <f t="shared" si="13"/>
        <v>
14</v>
      </c>
      <c r="BD7" s="65">
        <f t="shared" si="13"/>
        <v>
4426</v>
      </c>
      <c r="BE7" s="63"/>
      <c r="BF7" s="64">
        <f>
BF8</f>
        <v>
47.5</v>
      </c>
      <c r="BG7" s="64">
        <f t="shared" ref="BG7:BO7" si="14">
BG8</f>
        <v>
50.6</v>
      </c>
      <c r="BH7" s="64">
        <f t="shared" si="14"/>
        <v>
54.7</v>
      </c>
      <c r="BI7" s="64">
        <f t="shared" si="14"/>
        <v>
54.3</v>
      </c>
      <c r="BJ7" s="64">
        <f t="shared" si="14"/>
        <v>
45.2</v>
      </c>
      <c r="BK7" s="64">
        <f t="shared" si="14"/>
        <v>
27.9</v>
      </c>
      <c r="BL7" s="64">
        <f t="shared" si="14"/>
        <v>
30.9</v>
      </c>
      <c r="BM7" s="64">
        <f t="shared" si="14"/>
        <v>
32.4</v>
      </c>
      <c r="BN7" s="64">
        <f t="shared" si="14"/>
        <v>
13.1</v>
      </c>
      <c r="BO7" s="64">
        <f t="shared" si="14"/>
        <v>
-0.7</v>
      </c>
      <c r="BP7" s="61"/>
      <c r="BQ7" s="65">
        <f>
BQ8</f>
        <v>
95475</v>
      </c>
      <c r="BR7" s="65">
        <f t="shared" ref="BR7:BZ7" si="15">
BR8</f>
        <v>
109382</v>
      </c>
      <c r="BS7" s="65">
        <f t="shared" si="15"/>
        <v>
127496</v>
      </c>
      <c r="BT7" s="65">
        <f t="shared" si="15"/>
        <v>
137163</v>
      </c>
      <c r="BU7" s="65">
        <f t="shared" si="15"/>
        <v>
110319</v>
      </c>
      <c r="BV7" s="65">
        <f t="shared" si="15"/>
        <v>
19504</v>
      </c>
      <c r="BW7" s="65">
        <f t="shared" si="15"/>
        <v>
18068</v>
      </c>
      <c r="BX7" s="65">
        <f t="shared" si="15"/>
        <v>
25902</v>
      </c>
      <c r="BY7" s="65">
        <f t="shared" si="15"/>
        <v>
23067</v>
      </c>
      <c r="BZ7" s="65">
        <f t="shared" si="15"/>
        <v>
4197</v>
      </c>
      <c r="CA7" s="63"/>
      <c r="CB7" s="64" t="s">
        <v>
106</v>
      </c>
      <c r="CC7" s="64" t="s">
        <v>
106</v>
      </c>
      <c r="CD7" s="64" t="s">
        <v>
106</v>
      </c>
      <c r="CE7" s="64" t="s">
        <v>
106</v>
      </c>
      <c r="CF7" s="64" t="s">
        <v>
106</v>
      </c>
      <c r="CG7" s="64" t="s">
        <v>
106</v>
      </c>
      <c r="CH7" s="64" t="s">
        <v>
106</v>
      </c>
      <c r="CI7" s="64" t="s">
        <v>
106</v>
      </c>
      <c r="CJ7" s="64" t="s">
        <v>
106</v>
      </c>
      <c r="CK7" s="64" t="s">
        <v>
104</v>
      </c>
      <c r="CL7" s="61"/>
      <c r="CM7" s="63">
        <f>
CM8</f>
        <v>
497640</v>
      </c>
      <c r="CN7" s="63">
        <f>
CN8</f>
        <v>
0</v>
      </c>
      <c r="CO7" s="64" t="s">
        <v>
106</v>
      </c>
      <c r="CP7" s="64" t="s">
        <v>
106</v>
      </c>
      <c r="CQ7" s="64" t="s">
        <v>
106</v>
      </c>
      <c r="CR7" s="64" t="s">
        <v>
106</v>
      </c>
      <c r="CS7" s="64" t="s">
        <v>
106</v>
      </c>
      <c r="CT7" s="64" t="s">
        <v>
106</v>
      </c>
      <c r="CU7" s="64" t="s">
        <v>
106</v>
      </c>
      <c r="CV7" s="64" t="s">
        <v>
106</v>
      </c>
      <c r="CW7" s="64" t="s">
        <v>
106</v>
      </c>
      <c r="CX7" s="64" t="s">
        <v>
107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283.7</v>
      </c>
      <c r="DF7" s="64">
        <f t="shared" si="16"/>
        <v>
263.39999999999998</v>
      </c>
      <c r="DG7" s="64">
        <f t="shared" si="16"/>
        <v>
178.3</v>
      </c>
      <c r="DH7" s="64">
        <f t="shared" si="16"/>
        <v>
1310.7</v>
      </c>
      <c r="DI7" s="64">
        <f t="shared" si="16"/>
        <v>
110.8</v>
      </c>
      <c r="DJ7" s="61"/>
      <c r="DK7" s="64">
        <f>
DK8</f>
        <v>
184.2</v>
      </c>
      <c r="DL7" s="64">
        <f t="shared" ref="DL7:DT7" si="17">
DL8</f>
        <v>
192.9</v>
      </c>
      <c r="DM7" s="64">
        <f t="shared" si="17"/>
        <v>
192.4</v>
      </c>
      <c r="DN7" s="64">
        <f t="shared" si="17"/>
        <v>
203.1</v>
      </c>
      <c r="DO7" s="64">
        <f t="shared" si="17"/>
        <v>
209.6</v>
      </c>
      <c r="DP7" s="64">
        <f t="shared" si="17"/>
        <v>
135.6</v>
      </c>
      <c r="DQ7" s="64">
        <f t="shared" si="17"/>
        <v>
134.5</v>
      </c>
      <c r="DR7" s="64">
        <f t="shared" si="17"/>
        <v>
134.9</v>
      </c>
      <c r="DS7" s="64">
        <f t="shared" si="17"/>
        <v>
129.9</v>
      </c>
      <c r="DT7" s="64">
        <f t="shared" si="17"/>
        <v>
105.7</v>
      </c>
      <c r="DU7" s="61"/>
    </row>
    <row r="8" spans="1:125" s="66" customFormat="1" x14ac:dyDescent="0.2">
      <c r="A8" s="49"/>
      <c r="B8" s="67">
        <v>
2020</v>
      </c>
      <c r="C8" s="67">
        <v>
131172</v>
      </c>
      <c r="D8" s="67">
        <v>
47</v>
      </c>
      <c r="E8" s="67">
        <v>
14</v>
      </c>
      <c r="F8" s="67">
        <v>
0</v>
      </c>
      <c r="G8" s="67">
        <v>
1</v>
      </c>
      <c r="H8" s="67" t="s">
        <v>
108</v>
      </c>
      <c r="I8" s="67" t="s">
        <v>
109</v>
      </c>
      <c r="J8" s="67" t="s">
        <v>
110</v>
      </c>
      <c r="K8" s="67" t="s">
        <v>
111</v>
      </c>
      <c r="L8" s="67" t="s">
        <v>
112</v>
      </c>
      <c r="M8" s="67" t="s">
        <v>
113</v>
      </c>
      <c r="N8" s="67" t="s">
        <v>
114</v>
      </c>
      <c r="O8" s="68" t="s">
        <v>
115</v>
      </c>
      <c r="P8" s="69" t="s">
        <v>
116</v>
      </c>
      <c r="Q8" s="69" t="s">
        <v>
117</v>
      </c>
      <c r="R8" s="70">
        <v>
25</v>
      </c>
      <c r="S8" s="69" t="s">
        <v>
118</v>
      </c>
      <c r="T8" s="69" t="s">
        <v>
119</v>
      </c>
      <c r="U8" s="70">
        <v>
12648</v>
      </c>
      <c r="V8" s="70">
        <v>
450</v>
      </c>
      <c r="W8" s="70">
        <v>
400</v>
      </c>
      <c r="X8" s="69" t="s">
        <v>
120</v>
      </c>
      <c r="Y8" s="71">
        <v>
190.4</v>
      </c>
      <c r="Z8" s="71">
        <v>
202.3</v>
      </c>
      <c r="AA8" s="71">
        <v>
220.7</v>
      </c>
      <c r="AB8" s="71">
        <v>
218.9</v>
      </c>
      <c r="AC8" s="71">
        <v>
182.5</v>
      </c>
      <c r="AD8" s="71">
        <v>
156</v>
      </c>
      <c r="AE8" s="71">
        <v>
218.3</v>
      </c>
      <c r="AF8" s="71">
        <v>
255.1</v>
      </c>
      <c r="AG8" s="71">
        <v>
225.1</v>
      </c>
      <c r="AH8" s="71">
        <v>
130.80000000000001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5.6</v>
      </c>
      <c r="AP8" s="71">
        <v>
3.5</v>
      </c>
      <c r="AQ8" s="71">
        <v>
3.8</v>
      </c>
      <c r="AR8" s="71">
        <v>
3.2</v>
      </c>
      <c r="AS8" s="71">
        <v>
9.5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40</v>
      </c>
      <c r="BA8" s="72">
        <v>
28</v>
      </c>
      <c r="BB8" s="72">
        <v>
27</v>
      </c>
      <c r="BC8" s="72">
        <v>
14</v>
      </c>
      <c r="BD8" s="72">
        <v>
4426</v>
      </c>
      <c r="BE8" s="72">
        <v>
2345</v>
      </c>
      <c r="BF8" s="71">
        <v>
47.5</v>
      </c>
      <c r="BG8" s="71">
        <v>
50.6</v>
      </c>
      <c r="BH8" s="71">
        <v>
54.7</v>
      </c>
      <c r="BI8" s="71">
        <v>
54.3</v>
      </c>
      <c r="BJ8" s="71">
        <v>
45.2</v>
      </c>
      <c r="BK8" s="71">
        <v>
27.9</v>
      </c>
      <c r="BL8" s="71">
        <v>
30.9</v>
      </c>
      <c r="BM8" s="71">
        <v>
32.4</v>
      </c>
      <c r="BN8" s="71">
        <v>
13.1</v>
      </c>
      <c r="BO8" s="71">
        <v>
-0.7</v>
      </c>
      <c r="BP8" s="68">
        <v>
-65.900000000000006</v>
      </c>
      <c r="BQ8" s="72">
        <v>
95475</v>
      </c>
      <c r="BR8" s="72">
        <v>
109382</v>
      </c>
      <c r="BS8" s="72">
        <v>
127496</v>
      </c>
      <c r="BT8" s="73">
        <v>
137163</v>
      </c>
      <c r="BU8" s="73">
        <v>
110319</v>
      </c>
      <c r="BV8" s="72">
        <v>
19504</v>
      </c>
      <c r="BW8" s="72">
        <v>
18068</v>
      </c>
      <c r="BX8" s="72">
        <v>
25902</v>
      </c>
      <c r="BY8" s="72">
        <v>
23067</v>
      </c>
      <c r="BZ8" s="72">
        <v>
4197</v>
      </c>
      <c r="CA8" s="70">
        <v>
3932</v>
      </c>
      <c r="CB8" s="71" t="s">
        <v>
112</v>
      </c>
      <c r="CC8" s="71" t="s">
        <v>
112</v>
      </c>
      <c r="CD8" s="71" t="s">
        <v>
112</v>
      </c>
      <c r="CE8" s="71" t="s">
        <v>
112</v>
      </c>
      <c r="CF8" s="71" t="s">
        <v>
112</v>
      </c>
      <c r="CG8" s="71" t="s">
        <v>
112</v>
      </c>
      <c r="CH8" s="71" t="s">
        <v>
112</v>
      </c>
      <c r="CI8" s="71" t="s">
        <v>
112</v>
      </c>
      <c r="CJ8" s="71" t="s">
        <v>
112</v>
      </c>
      <c r="CK8" s="71" t="s">
        <v>
112</v>
      </c>
      <c r="CL8" s="68" t="s">
        <v>
112</v>
      </c>
      <c r="CM8" s="70">
        <v>
497640</v>
      </c>
      <c r="CN8" s="70">
        <v>
0</v>
      </c>
      <c r="CO8" s="71" t="s">
        <v>
112</v>
      </c>
      <c r="CP8" s="71" t="s">
        <v>
112</v>
      </c>
      <c r="CQ8" s="71" t="s">
        <v>
112</v>
      </c>
      <c r="CR8" s="71" t="s">
        <v>
112</v>
      </c>
      <c r="CS8" s="71" t="s">
        <v>
112</v>
      </c>
      <c r="CT8" s="71" t="s">
        <v>
112</v>
      </c>
      <c r="CU8" s="71" t="s">
        <v>
112</v>
      </c>
      <c r="CV8" s="71" t="s">
        <v>
112</v>
      </c>
      <c r="CW8" s="71" t="s">
        <v>
112</v>
      </c>
      <c r="CX8" s="71" t="s">
        <v>
112</v>
      </c>
      <c r="CY8" s="68" t="s">
        <v>
112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283.7</v>
      </c>
      <c r="DF8" s="71">
        <v>
263.39999999999998</v>
      </c>
      <c r="DG8" s="71">
        <v>
178.3</v>
      </c>
      <c r="DH8" s="71">
        <v>
1310.7</v>
      </c>
      <c r="DI8" s="71">
        <v>
110.8</v>
      </c>
      <c r="DJ8" s="68">
        <v>
183.4</v>
      </c>
      <c r="DK8" s="71">
        <v>
184.2</v>
      </c>
      <c r="DL8" s="71">
        <v>
192.9</v>
      </c>
      <c r="DM8" s="71">
        <v>
192.4</v>
      </c>
      <c r="DN8" s="71">
        <v>
203.1</v>
      </c>
      <c r="DO8" s="71">
        <v>
209.6</v>
      </c>
      <c r="DP8" s="71">
        <v>
135.6</v>
      </c>
      <c r="DQ8" s="71">
        <v>
134.5</v>
      </c>
      <c r="DR8" s="71">
        <v>
134.9</v>
      </c>
      <c r="DS8" s="71">
        <v>
129.9</v>
      </c>
      <c r="DT8" s="71">
        <v>
105.7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121</v>
      </c>
      <c r="C10" s="78" t="s">
        <v>
122</v>
      </c>
      <c r="D10" s="78" t="s">
        <v>
123</v>
      </c>
      <c r="E10" s="78" t="s">
        <v>
124</v>
      </c>
      <c r="F10" s="78" t="s">
        <v>
125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53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2021-12-17T06:01:20Z</dcterms:created>
  <dcterms:modified xsi:type="dcterms:W3CDTF">2022-02-16T07:23:19Z</dcterms:modified>
  <cp:category/>
</cp:coreProperties>
</file>