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17_北区　　　〇\"/>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<sst xmlns="http://schemas.openxmlformats.org/spreadsheetml/2006/main" count="1176" uniqueCount="614">
  <si>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</si>
  <si>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</si>
  <si>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</si>
  <si>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</si>
  <si>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</si>
  <si>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</si>
  <si>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</si>
  <si>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</si>
  <si>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</si>
  <si>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</si>
  <si>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</si>
  <si>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</si>
  <si>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</si>
  <si>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</si>
  <si>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</si>
  <si>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</si>
  <si>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</si>
  <si>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</si>
  <si>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</si>
  <si>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</si>
  <si>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</si>
  <si>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</si>
  <si>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</si>
  <si>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</si>
  <si>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</si>
  <si>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</si>
  <si>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</si>
  <si>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</si>
  <si>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</si>
  <si>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</si>
  <si>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</si>
  <si>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</si>
  <si>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</si>
  <si>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</si>
  <si>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</si>
  <si>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</si>
  <si>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</si>
  <si>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</si>
  <si>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</si>
  <si>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</si>
  <si>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</si>
  <si>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</si>
  <si>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</si>
  <si>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</si>
  <si>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</si>
  <si>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</si>
  <si>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</si>
  <si>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</si>
  <si>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</si>
  <si>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</si>
  <si>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</si>
  <si>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</si>
  <si>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</si>
  <si>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</si>
  <si>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</si>
  <si>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</si>
  <si>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</si>
  <si>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</si>
  <si>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</si>
  <si>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</si>
  <si>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</si>
  <si>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</si>
  <si>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</si>
  <si>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</si>
  <si>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</si>
  <si>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</si>
  <si>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</si>
  <si>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</si>
  <si>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</si>
  <si>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</si>
  <si>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</si>
  <si>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</si>
  <si>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</si>
  <si>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</si>
  <si>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</si>
  <si>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</si>
  <si>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</si>
  <si>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</si>
  <si>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</si>
  <si>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</si>
  <si>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</si>
  <si>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</si>
  <si>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</si>
  <si>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</si>
  <si>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</si>
  <si>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</si>
  <si>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</si>
  <si>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</si>
  <si>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</si>
  <si>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</si>
  <si>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</si>
  <si>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</si>
  <si>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</si>
  <si>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</si>
  <si>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</si>
  <si>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</si>
  <si>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</si>
  <si>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</si>
  <si>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北区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</si>
  <si>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</si>
  <si>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</si>
  <si>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</si>
  <si>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</si>
  <si>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</si>
  <si>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</si>
  <si>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</si>
  <si>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</si>
  <si>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</si>
  <si>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</si>
  <si>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</si>
  <si>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</si>
  <si>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</si>
  <si>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</si>
  <si>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</si>
  <si>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</si>
  <si>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</si>
  <si>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</si>
  <si>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</si>
  <si>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</si>
  <si>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</si>
  <si>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</si>
  <si>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</si>
  <si>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</si>
  <si>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</si>
  <si>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</si>
  <si>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</si>
  <si>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</si>
  <si>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</si>
  <si>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</si>
  <si>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</si>
  <si>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</si>
  <si>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</si>
  <si>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</si>
  <si>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</si>
  <si>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</si>
  <si>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</si>
  <si>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</si>
  <si>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</si>
  <si>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</si>
  <si>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</si>
  <si>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</si>
  <si>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</si>
  <si>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</si>
  <si>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</si>
  <si>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</si>
  <si>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</si>
  <si>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</si>
  <si>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</si>
  <si>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</si>
  <si>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</si>
  <si>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</si>
  <si>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</si>
  <si>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</si>
  <si>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</si>
  <si>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</si>
  <si>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</si>
  <si>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</si>
  <si>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</si>
  <si>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</si>
  <si>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</si>
  <si>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</si>
  <si>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</si>
  <si>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</si>
  <si>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</si>
  <si>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</si>
  <si>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</si>
  <si>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</si>
  <si>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</si>
  <si>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</si>
  <si>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</si>
  <si>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</si>
  <si>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</si>
  <si>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</si>
  <si>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</si>
  <si>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</si>
  <si>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</si>
  <si>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</si>
  <si>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</si>
  <si>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</si>
  <si>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</si>
  <si>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</si>
  <si>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</si>
  <si>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</si>
  <si>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</si>
  <si>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</si>
  <si>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</si>
  <si>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</si>
  <si>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</si>
  <si>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</si>
  <si>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</si>
  <si>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</si>
  <si>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</si>
  <si>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</si>
  <si>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</si>
  <si>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</si>
  <si>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</si>
  <si>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</si>
  <si>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</si>
  <si>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</si>
  <si>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</si>
  <si>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</si>
  <si>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</si>
  <si>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</si>
  <si>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</si>
  <si>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</si>
  <si>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</si>
  <si>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</si>
  <si>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</si>
  <si>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</si>
  <si>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</si>
  <si>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</si>
  <si>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</si>
  <si>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</si>
  <si>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</si>
  <si>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</si>
  <si>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</si>
  <si>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</si>
  <si>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</si>
  <si>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</si>
  <si>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東京都北区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</si>
  <si>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</si>
  <si>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</si>
  <si>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</si>
  <si>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</si>
  <si>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</si>
  <si>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</si>
  <si>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</si>
  <si>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</si>
  <si>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</si>
  <si>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</si>
  <si>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</si>
  <si>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</si>
  <si>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</si>
  <si>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</si>
  <si>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</si>
  <si>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</si>
  <si>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</si>
  <si>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</si>
  <si>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</si>
  <si>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</si>
  <si>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</si>
  <si>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</si>
  <si>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</si>
  <si>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</si>
  <si>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</si>
  <si>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</si>
  <si>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</si>
  <si>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</si>
  <si>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</si>
  <si>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</si>
  <si>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</si>
  <si>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</si>
  <si>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</si>
  <si>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</si>
  <si>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</si>
  <si>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</si>
  <si>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</si>
  <si>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</si>
  <si>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</si>
  <si>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</si>
  <si>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</si>
  <si>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</si>
  <si>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</si>
  <si>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</si>
  <si>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</si>
  <si>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</si>
  <si>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</si>
  <si>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</si>
  <si>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</si>
  <si>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</si>
  <si>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</si>
  <si>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</si>
  <si>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</si>
  <si>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</si>
  <si>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</si>
  <si>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</si>
  <si>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</si>
  <si>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</si>
  <si>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</si>
  <si>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</si>
  <si>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</si>
  <si>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</si>
  <si>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</si>
  <si>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</si>
  <si>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</si>
  <si>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</si>
  <si>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</si>
  <si>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</si>
  <si>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</si>
  <si>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</si>
  <si>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</si>
  <si>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</si>
  <si>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</si>
  <si>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</si>
  <si>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</si>
  <si>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</si>
  <si>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</si>
  <si>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</si>
  <si>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</si>
  <si>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</si>
  <si>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</si>
  <si>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</si>
  <si>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</si>
  <si>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</si>
  <si>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</si>
  <si>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</si>
  <si>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</si>
  <si>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</si>
  <si>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</si>
  <si>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</si>
  <si>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</si>
  <si>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</si>
  <si>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</si>
  <si>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</si>
  <si>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</si>
  <si>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</si>
  <si>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</si>
  <si>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</si>
  <si>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</si>
  <si>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</si>
  <si>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</si>
  <si>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</si>
  <si>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</si>
  <si>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</si>
  <si>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</si>
  <si>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</si>
  <si>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</si>
  <si>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</si>
  <si>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</si>
  <si>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</si>
  <si>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</si>
  <si>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</si>
  <si>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</si>
  <si>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</si>
  <si>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</si>
  <si>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</si>
  <si>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</si>
  <si>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</si>
  <si>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</si>
  <si>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</si>
  <si>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</si>
  <si>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</si>
  <si>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</si>
  <si>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</si>
  <si>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</si>
  <si>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</si>
  <si>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</si>
  <si>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</si>
  <si>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</si>
  <si>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</si>
  <si>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</si>
  <si>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</si>
  <si>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</si>
  <si>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</si>
  <si>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</si>
  <si>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</si>
  <si>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</si>
  <si>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</si>
  <si>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</si>
  <si>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</si>
  <si>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</si>
  <si>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</si>
  <si>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</si>
  <si>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</si>
  <si>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</si>
  <si>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</si>
  <si>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</si>
  <si>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</si>
  <si>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</si>
  <si>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</si>
  <si>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</si>
  <si>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</si>
  <si>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</si>
  <si>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</si>
  <si>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東京都北区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</si>
  <si>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</si>
  <si>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</si>
  <si>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</si>
  <si>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</si>
  <si>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</si>
  <si>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</si>
  <si>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</si>
  <si>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</si>
  <si>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</si>
  <si>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</si>
  <si>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</si>
  <si>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</si>
  <si>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</si>
  <si>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</si>
  <si>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</si>
  <si>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</si>
  <si>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</si>
  <si>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</si>
  <si>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</si>
  <si>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</si>
  <si>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</si>
  <si>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</si>
  <si>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</si>
  <si>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</si>
  <si>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</si>
  <si>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</si>
  <si>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</si>
  <si>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</si>
  <si>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</si>
  <si>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</si>
  <si>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</si>
  <si>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</si>
  <si>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</si>
  <si>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</si>
  <si>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</si>
  <si>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</si>
  <si>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</si>
  <si>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</si>
  <si>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</si>
  <si>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</si>
  <si>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</si>
  <si>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</si>
  <si>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</si>
  <si>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</si>
  <si>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</si>
  <si>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</si>
  <si>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</si>
  <si>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</si>
  <si>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</si>
  <si>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</si>
  <si>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</si>
  <si>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</si>
  <si>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</si>
  <si>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</si>
  <si>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</si>
  <si>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</si>
  <si>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</si>
  <si>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</si>
  <si>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</si>
  <si>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</si>
  <si>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</si>
  <si>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</si>
  <si>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</si>
  <si>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</si>
  <si>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</si>
  <si>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</si>
  <si>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</si>
  <si>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</si>
  <si>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</si>
  <si>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</si>
  <si>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</si>
  <si>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</si>
  <si>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</si>
  <si>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</si>
  <si>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</si>
  <si>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</si>
  <si>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</si>
  <si>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</si>
  <si>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</si>
  <si>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</si>
  <si>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</si>
  <si>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</si>
  <si>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</si>
  <si>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</si>
  <si>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</si>
  <si>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</si>
  <si>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</si>
  <si>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</si>
  <si>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</si>
  <si>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</si>
  <si>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</si>
  <si>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</si>
  <si>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</si>
  <si>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</si>
  <si>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</si>
  <si>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</si>
  <si>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</si>
  <si>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</si>
  <si>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</si>
  <si>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</si>
  <si>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</si>
  <si>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</si>
  <si>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</si>
  <si>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</si>
  <si>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</si>
  <si>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t>
    <phoneticPr fontId="5"/>
  </si>
  <si>
    <t>後期高齢者医療会計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</si>
  <si>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</si>
  <si>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</si>
  <si>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</si>
  <si>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</si>
  <si>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</si>
  <si>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</si>
  <si>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</si>
  <si>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</si>
  <si>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</si>
  <si>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</si>
  <si>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</si>
  <si>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</si>
  <si>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</si>
  <si>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</si>
  <si>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</si>
  <si>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</si>
  <si>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</si>
  <si>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</si>
  <si>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</si>
  <si>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</si>
  <si>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</si>
  <si>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</si>
  <si>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</si>
  <si>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</si>
  <si>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</si>
  <si>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</si>
  <si>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</si>
  <si>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</si>
  <si>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</si>
  <si>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</si>
  <si>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</si>
  <si>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</si>
  <si>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</si>
  <si>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</si>
  <si>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</si>
  <si>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</si>
  <si>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</si>
  <si>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</si>
  <si>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</si>
  <si>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</si>
  <si>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</si>
  <si>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</si>
  <si>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</si>
  <si>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</si>
  <si>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</si>
  <si>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</si>
  <si>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</si>
  <si>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</si>
  <si>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</si>
  <si>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</si>
  <si>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</si>
  <si>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</si>
  <si>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</si>
  <si>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</si>
  <si>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</si>
  <si>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</si>
  <si>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</si>
  <si>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</si>
  <si>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</si>
  <si>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</si>
  <si>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</si>
  <si>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</si>
  <si>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</si>
  <si>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</si>
  <si>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</si>
  <si>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</si>
  <si>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</si>
  <si>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</si>
  <si>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</si>
  <si>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</si>
  <si>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</si>
  <si>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</si>
  <si>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</si>
  <si>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</si>
  <si>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</si>
  <si>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</si>
  <si>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</si>
  <si>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</si>
  <si>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</si>
  <si>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</si>
  <si>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</si>
  <si>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</si>
  <si>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</si>
  <si>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</si>
  <si>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</si>
  <si>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</si>
  <si>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</si>
  <si>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5.52</t>
  </si>
  <si>
    <t>▲ 1.48</t>
  </si>
  <si>
    <t>▲ 2.53</t>
  </si>
  <si>
    <t>▲ 0.65</t>
  </si>
  <si>
    <t>一般会計</t>
  </si>
  <si>
    <t>介護保険会計</t>
  </si>
  <si>
    <t>国民健康保険事業会計</t>
  </si>
  <si>
    <t>後期高齢者医療会計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</si>
  <si>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</si>
  <si>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</si>
  <si>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</si>
  <si>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</si>
  <si>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</si>
  <si>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</si>
  <si>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</si>
  <si>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</si>
  <si>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</si>
  <si>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特別区人事・厚生事務組合</t>
    <phoneticPr fontId="2"/>
  </si>
  <si>
    <t>特別区競馬組合</t>
    <phoneticPr fontId="2"/>
  </si>
  <si>
    <t>東京二十三区清掃一部事務組合</t>
    <phoneticPr fontId="2"/>
  </si>
  <si>
    <t>東京都後期高齢者医療広域連合（一般会計）</t>
    <phoneticPr fontId="2"/>
  </si>
  <si>
    <t xml:space="preserve"> 東京都後期高齢者医療広域連合（後期高齢者医療特別会計）</t>
    <phoneticPr fontId="2"/>
  </si>
  <si>
    <t>法適用</t>
    <phoneticPr fontId="2"/>
  </si>
  <si>
    <t>北区土地開発公社</t>
    <phoneticPr fontId="2"/>
  </si>
  <si>
    <t>○</t>
    <phoneticPr fontId="2"/>
  </si>
  <si>
    <t>東京都北区体育協会</t>
    <phoneticPr fontId="2"/>
  </si>
  <si>
    <t>北区文化振興財団</t>
    <phoneticPr fontId="2"/>
  </si>
  <si>
    <t>東京広域勤労者サービスセンター</t>
    <phoneticPr fontId="2"/>
  </si>
  <si>
    <t>施設建設基金</t>
    <rPh sb="0" eb="4">
      <t>シセツケンセツ</t>
    </rPh>
    <rPh sb="4" eb="6">
      <t>キキン</t>
    </rPh>
    <phoneticPr fontId="5"/>
  </si>
  <si>
    <t>学校改築等基金</t>
    <phoneticPr fontId="5"/>
  </si>
  <si>
    <t>まちづくり基金</t>
    <phoneticPr fontId="5"/>
  </si>
  <si>
    <t>住宅管理基金</t>
    <phoneticPr fontId="5"/>
  </si>
  <si>
    <t>協働推進基金</t>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</si>
  <si>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</si>
  <si>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</si>
  <si>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</si>
  <si>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区債の現在高や債務負担行為に基づく支出予定額等を含めた将来負担額に対して、基金などの充当可能財源が上回っている状態にあり、将来負担比率は算定されていない。一方で、今後も多額の財源が必要となる学校改築やその他施設の更新経費が見込まれるため、適切な区債と基金の活用でさらなる改善を図っ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</si>
  <si>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</si>
  <si>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</si>
  <si>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</si>
  <si>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</si>
  <si>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</si>
  <si>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</si>
  <si>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区債の現在高や債務負担行為に基づく支出予定額等を含めた将来負担額に対して、基金などの充当可能財源が上回っている状態にあり、将来負担比率は算定されていない。
実質公債費比率は、△3.0％となり、類似団体平均を0.4ポイント上回った。今後も学校改築などで区債発行が見込まれるが、引き続き将来負担への影響に配慮し、計画的な活用を図るとともに、減債基金への積立を継続し、償還財源を確保し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</si>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</sst>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2B72-4313-AA71-86723497CE6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62207</c:v>
                </c:pt>
                <c:pt idx="1">
                  <c:v>44052</c:v>
                </c:pt>
                <c:pt idx="2">
                  <c:v>50809</c:v>
                </c:pt>
                <c:pt idx="3">
                  <c:v>53103</c:v>
                </c:pt>
                <c:pt idx="4">
                  <c:v>47904</c:v>
                </c:pt>
              </c:numCache>
            </c:numRef>
          </c:val>
          <c:smooth val="0"/>
          <c:extLst>
            <c:ext xmlns:c16="http://schemas.microsoft.com/office/drawing/2014/chart" uri="{C3380CC4-5D6E-409C-BE32-E72D297353CC}">
              <c16:uniqueId val="{00000001-2B72-4313-AA71-86723497CE6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4.53</c:v>
                </c:pt>
                <c:pt idx="1">
                  <c:v>5.46</c:v>
                </c:pt>
                <c:pt idx="2">
                  <c:v>5.0199999999999996</c:v>
                </c:pt>
                <c:pt idx="3">
                  <c:v>4.7</c:v>
                </c:pt>
                <c:pt idx="4">
                  <c:v>7.55</c:v>
                </c:pt>
              </c:numCache>
            </c:numRef>
          </c:val>
          <c:extLst>
            <c:ext xmlns:c16="http://schemas.microsoft.com/office/drawing/2014/chart" uri="{C3380CC4-5D6E-409C-BE32-E72D297353CC}">
              <c16:uniqueId val="{00000000-BFCD-4266-A5C5-7BAF2FBEECB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18.510000000000002</c:v>
                </c:pt>
                <c:pt idx="1">
                  <c:v>18.600000000000001</c:v>
                </c:pt>
                <c:pt idx="2">
                  <c:v>19.649999999999999</c:v>
                </c:pt>
                <c:pt idx="3">
                  <c:v>20.07</c:v>
                </c:pt>
                <c:pt idx="4">
                  <c:v>19.63</c:v>
                </c:pt>
              </c:numCache>
            </c:numRef>
          </c:val>
          <c:extLst>
            <c:ext xmlns:c16="http://schemas.microsoft.com/office/drawing/2014/chart" uri="{C3380CC4-5D6E-409C-BE32-E72D297353CC}">
              <c16:uniqueId val="{00000001-BFCD-4266-A5C5-7BAF2FBEECB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-5.52</c:v>
                </c:pt>
                <c:pt idx="1">
                  <c:v>-1.48</c:v>
                </c:pt>
                <c:pt idx="2">
                  <c:v>0.01</c:v>
                </c:pt>
                <c:pt idx="3">
                  <c:v>-2.5299999999999998</c:v>
                </c:pt>
                <c:pt idx="4">
                  <c:v>-0.65</c:v>
                </c:pt>
              </c:numCache>
            </c:numRef>
          </c:val>
          <c:smooth val="0"/>
          <c:extLst>
            <c:ext xmlns:c16="http://schemas.microsoft.com/office/drawing/2014/chart" uri="{C3380CC4-5D6E-409C-BE32-E72D297353CC}">
              <c16:uniqueId val="{00000002-BFCD-4266-A5C5-7BAF2FBEECB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BD68-4F7F-B942-D925E86AC1D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D68-4F7F-B942-D925E86AC1D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D68-4F7F-B942-D925E86AC1D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D68-4F7F-B942-D925E86AC1DF}"/>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BD68-4F7F-B942-D925E86AC1DF}"/>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BD68-4F7F-B942-D925E86AC1DF}"/>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0.24</c:v>
                </c:pt>
                <c:pt idx="2">
                  <c:v>#N/A</c:v>
                </c:pt>
                <c:pt idx="3">
                  <c:v>0.25</c:v>
                </c:pt>
                <c:pt idx="4">
                  <c:v>#N/A</c:v>
                </c:pt>
                <c:pt idx="5">
                  <c:v>0.23</c:v>
                </c:pt>
                <c:pt idx="6">
                  <c:v>#N/A</c:v>
                </c:pt>
                <c:pt idx="7">
                  <c:v>0.23</c:v>
                </c:pt>
                <c:pt idx="8">
                  <c:v>#N/A</c:v>
                </c:pt>
                <c:pt idx="9">
                  <c:v>0.26</c:v>
                </c:pt>
              </c:numCache>
            </c:numRef>
          </c:val>
          <c:extLst>
            <c:ext xmlns:c16="http://schemas.microsoft.com/office/drawing/2014/chart" uri="{C3380CC4-5D6E-409C-BE32-E72D297353CC}">
              <c16:uniqueId val="{00000006-BD68-4F7F-B942-D925E86AC1DF}"/>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0.61</c:v>
                </c:pt>
                <c:pt idx="2">
                  <c:v>#N/A</c:v>
                </c:pt>
                <c:pt idx="3">
                  <c:v>1.05</c:v>
                </c:pt>
                <c:pt idx="4">
                  <c:v>#N/A</c:v>
                </c:pt>
                <c:pt idx="5">
                  <c:v>0.84</c:v>
                </c:pt>
                <c:pt idx="6">
                  <c:v>#N/A</c:v>
                </c:pt>
                <c:pt idx="7">
                  <c:v>0.75</c:v>
                </c:pt>
                <c:pt idx="8">
                  <c:v>#N/A</c:v>
                </c:pt>
                <c:pt idx="9">
                  <c:v>0.63</c:v>
                </c:pt>
              </c:numCache>
            </c:numRef>
          </c:val>
          <c:extLst>
            <c:ext xmlns:c16="http://schemas.microsoft.com/office/drawing/2014/chart" uri="{C3380CC4-5D6E-409C-BE32-E72D297353CC}">
              <c16:uniqueId val="{00000007-BD68-4F7F-B942-D925E86AC1DF}"/>
            </c:ext>
          </c:extLst>
        </c:ser>
        <c:ser>
          <c:idx val="8"/>
          <c:order val="8"/>
          <c:tx>
            <c:strRef>
              <c:f>データシート!$A$35</c:f>
              <c:strCache>
                <c:ptCount val="1"/>
                <c:pt idx="0">
                  <c:v>介護保険会計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1.77</c:v>
                </c:pt>
                <c:pt idx="2">
                  <c:v>#N/A</c:v>
                </c:pt>
                <c:pt idx="3">
                  <c:v>1.46</c:v>
                </c:pt>
                <c:pt idx="4">
                  <c:v>#N/A</c:v>
                </c:pt>
                <c:pt idx="5">
                  <c:v>2.27</c:v>
                </c:pt>
                <c:pt idx="6">
                  <c:v>#N/A</c:v>
                </c:pt>
                <c:pt idx="7">
                  <c:v>2.31</c:v>
                </c:pt>
                <c:pt idx="8">
                  <c:v>#N/A</c:v>
                </c:pt>
                <c:pt idx="9">
                  <c:v>2.64</c:v>
                </c:pt>
              </c:numCache>
            </c:numRef>
          </c:val>
          <c:extLst>
            <c:ext xmlns:c16="http://schemas.microsoft.com/office/drawing/2014/chart" uri="{C3380CC4-5D6E-409C-BE32-E72D297353CC}">
              <c16:uniqueId val="{00000008-BD68-4F7F-B942-D925E86AC1D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4.53</c:v>
                </c:pt>
                <c:pt idx="2">
                  <c:v>#N/A</c:v>
                </c:pt>
                <c:pt idx="3">
                  <c:v>5.45</c:v>
                </c:pt>
                <c:pt idx="4">
                  <c:v>#N/A</c:v>
                </c:pt>
                <c:pt idx="5">
                  <c:v>5.0199999999999996</c:v>
                </c:pt>
                <c:pt idx="6">
                  <c:v>#N/A</c:v>
                </c:pt>
                <c:pt idx="7">
                  <c:v>4.7</c:v>
                </c:pt>
                <c:pt idx="8">
                  <c:v>#N/A</c:v>
                </c:pt>
                <c:pt idx="9">
                  <c:v>7.54</c:v>
                </c:pt>
              </c:numCache>
            </c:numRef>
          </c:val>
          <c:extLst>
            <c:ext xmlns:c16="http://schemas.microsoft.com/office/drawing/2014/chart" uri="{C3380CC4-5D6E-409C-BE32-E72D297353CC}">
              <c16:uniqueId val="{00000009-BD68-4F7F-B942-D925E86AC1D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6395</c:v>
                </c:pt>
                <c:pt idx="5">
                  <c:v>6262</c:v>
                </c:pt>
                <c:pt idx="8">
                  <c:v>6110</c:v>
                </c:pt>
                <c:pt idx="11">
                  <c:v>5991</c:v>
                </c:pt>
                <c:pt idx="14">
                  <c:v>5937</c:v>
                </c:pt>
              </c:numCache>
            </c:numRef>
          </c:val>
          <c:extLst>
            <c:ext xmlns:c16="http://schemas.microsoft.com/office/drawing/2014/chart" uri="{C3380CC4-5D6E-409C-BE32-E72D297353CC}">
              <c16:uniqueId val="{00000000-2826-45EE-BF62-BDDAF303763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826-45EE-BF62-BDDAF303763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73</c:v>
                </c:pt>
                <c:pt idx="3">
                  <c:v>15</c:v>
                </c:pt>
                <c:pt idx="6">
                  <c:v>15</c:v>
                </c:pt>
                <c:pt idx="9">
                  <c:v>15</c:v>
                </c:pt>
                <c:pt idx="12">
                  <c:v>15</c:v>
                </c:pt>
              </c:numCache>
            </c:numRef>
          </c:val>
          <c:extLst>
            <c:ext xmlns:c16="http://schemas.microsoft.com/office/drawing/2014/chart" uri="{C3380CC4-5D6E-409C-BE32-E72D297353CC}">
              <c16:uniqueId val="{00000002-2826-45EE-BF62-BDDAF303763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101</c:v>
                </c:pt>
                <c:pt idx="3">
                  <c:v>87</c:v>
                </c:pt>
                <c:pt idx="6">
                  <c:v>95</c:v>
                </c:pt>
                <c:pt idx="9">
                  <c:v>100</c:v>
                </c:pt>
                <c:pt idx="12">
                  <c:v>112</c:v>
                </c:pt>
              </c:numCache>
            </c:numRef>
          </c:val>
          <c:extLst>
            <c:ext xmlns:c16="http://schemas.microsoft.com/office/drawing/2014/chart" uri="{C3380CC4-5D6E-409C-BE32-E72D297353CC}">
              <c16:uniqueId val="{00000003-2826-45EE-BF62-BDDAF303763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826-45EE-BF62-BDDAF303763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27</c:v>
                </c:pt>
                <c:pt idx="3">
                  <c:v>27</c:v>
                </c:pt>
                <c:pt idx="6">
                  <c:v>27</c:v>
                </c:pt>
                <c:pt idx="9">
                  <c:v>87</c:v>
                </c:pt>
                <c:pt idx="12">
                  <c:v>167</c:v>
                </c:pt>
              </c:numCache>
            </c:numRef>
          </c:val>
          <c:extLst>
            <c:ext xmlns:c16="http://schemas.microsoft.com/office/drawing/2014/chart" uri="{C3380CC4-5D6E-409C-BE32-E72D297353CC}">
              <c16:uniqueId val="{00000005-2826-45EE-BF62-BDDAF303763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826-45EE-BF62-BDDAF303763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3252</c:v>
                </c:pt>
                <c:pt idx="3">
                  <c:v>3360</c:v>
                </c:pt>
                <c:pt idx="6">
                  <c:v>3403</c:v>
                </c:pt>
                <c:pt idx="9">
                  <c:v>3201</c:v>
                </c:pt>
                <c:pt idx="12">
                  <c:v>3136</c:v>
                </c:pt>
              </c:numCache>
            </c:numRef>
          </c:val>
          <c:extLst>
            <c:ext xmlns:c16="http://schemas.microsoft.com/office/drawing/2014/chart" uri="{C3380CC4-5D6E-409C-BE32-E72D297353CC}">
              <c16:uniqueId val="{00000007-2826-45EE-BF62-BDDAF303763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-2942</c:v>
                </c:pt>
                <c:pt idx="2">
                  <c:v>#N/A</c:v>
                </c:pt>
                <c:pt idx="3">
                  <c:v>#N/A</c:v>
                </c:pt>
                <c:pt idx="4">
                  <c:v>-2773</c:v>
                </c:pt>
                <c:pt idx="5">
                  <c:v>#N/A</c:v>
                </c:pt>
                <c:pt idx="6">
                  <c:v>#N/A</c:v>
                </c:pt>
                <c:pt idx="7">
                  <c:v>-2570</c:v>
                </c:pt>
                <c:pt idx="8">
                  <c:v>#N/A</c:v>
                </c:pt>
                <c:pt idx="9">
                  <c:v>#N/A</c:v>
                </c:pt>
                <c:pt idx="10">
                  <c:v>-2588</c:v>
                </c:pt>
                <c:pt idx="11">
                  <c:v>#N/A</c:v>
                </c:pt>
                <c:pt idx="12">
                  <c:v>#N/A</c:v>
                </c:pt>
                <c:pt idx="13">
                  <c:v>-2507</c:v>
                </c:pt>
                <c:pt idx="14">
                  <c:v>#N/A</c:v>
                </c:pt>
              </c:numCache>
            </c:numRef>
          </c:val>
          <c:smooth val="0"/>
          <c:extLst>
            <c:ext xmlns:c16="http://schemas.microsoft.com/office/drawing/2014/chart" uri="{C3380CC4-5D6E-409C-BE32-E72D297353CC}">
              <c16:uniqueId val="{00000008-2826-45EE-BF62-BDDAF303763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64148</c:v>
                </c:pt>
                <c:pt idx="5">
                  <c:v>59183</c:v>
                </c:pt>
                <c:pt idx="8">
                  <c:v>54224</c:v>
                </c:pt>
                <c:pt idx="11">
                  <c:v>49380</c:v>
                </c:pt>
                <c:pt idx="14">
                  <c:v>46327</c:v>
                </c:pt>
              </c:numCache>
            </c:numRef>
          </c:val>
          <c:extLst>
            <c:ext xmlns:c16="http://schemas.microsoft.com/office/drawing/2014/chart" uri="{C3380CC4-5D6E-409C-BE32-E72D297353CC}">
              <c16:uniqueId val="{00000000-A4AA-4016-A4C7-A4EF64645C2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4AA-4016-A4C7-A4EF64645C2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57755</c:v>
                </c:pt>
                <c:pt idx="5">
                  <c:v>59301</c:v>
                </c:pt>
                <c:pt idx="8">
                  <c:v>62657</c:v>
                </c:pt>
                <c:pt idx="11">
                  <c:v>66420</c:v>
                </c:pt>
                <c:pt idx="14">
                  <c:v>64219</c:v>
                </c:pt>
              </c:numCache>
            </c:numRef>
          </c:val>
          <c:extLst>
            <c:ext xmlns:c16="http://schemas.microsoft.com/office/drawing/2014/chart" uri="{C3380CC4-5D6E-409C-BE32-E72D297353CC}">
              <c16:uniqueId val="{00000002-A4AA-4016-A4C7-A4EF64645C2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4AA-4016-A4C7-A4EF64645C2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4AA-4016-A4C7-A4EF64645C2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4AA-4016-A4C7-A4EF64645C2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17118</c:v>
                </c:pt>
                <c:pt idx="3">
                  <c:v>16773</c:v>
                </c:pt>
                <c:pt idx="6">
                  <c:v>15154</c:v>
                </c:pt>
                <c:pt idx="9">
                  <c:v>13977</c:v>
                </c:pt>
                <c:pt idx="12">
                  <c:v>15327</c:v>
                </c:pt>
              </c:numCache>
            </c:numRef>
          </c:val>
          <c:extLst>
            <c:ext xmlns:c16="http://schemas.microsoft.com/office/drawing/2014/chart" uri="{C3380CC4-5D6E-409C-BE32-E72D297353CC}">
              <c16:uniqueId val="{00000006-A4AA-4016-A4C7-A4EF64645C2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1052</c:v>
                </c:pt>
                <c:pt idx="3">
                  <c:v>1232</c:v>
                </c:pt>
                <c:pt idx="6">
                  <c:v>1208</c:v>
                </c:pt>
                <c:pt idx="9">
                  <c:v>1247</c:v>
                </c:pt>
                <c:pt idx="12">
                  <c:v>1456</c:v>
                </c:pt>
              </c:numCache>
            </c:numRef>
          </c:val>
          <c:extLst>
            <c:ext xmlns:c16="http://schemas.microsoft.com/office/drawing/2014/chart" uri="{C3380CC4-5D6E-409C-BE32-E72D297353CC}">
              <c16:uniqueId val="{00000007-A4AA-4016-A4C7-A4EF64645C2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A4AA-4016-A4C7-A4EF64645C2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1382</c:v>
                </c:pt>
                <c:pt idx="3">
                  <c:v>1450</c:v>
                </c:pt>
                <c:pt idx="6">
                  <c:v>1320</c:v>
                </c:pt>
                <c:pt idx="9">
                  <c:v>1258</c:v>
                </c:pt>
                <c:pt idx="12">
                  <c:v>1659</c:v>
                </c:pt>
              </c:numCache>
            </c:numRef>
          </c:val>
          <c:extLst>
            <c:ext xmlns:c16="http://schemas.microsoft.com/office/drawing/2014/chart" uri="{C3380CC4-5D6E-409C-BE32-E72D297353CC}">
              <c16:uniqueId val="{00000009-A4AA-4016-A4C7-A4EF64645C2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27763</c:v>
                </c:pt>
                <c:pt idx="3">
                  <c:v>27576</c:v>
                </c:pt>
                <c:pt idx="6">
                  <c:v>28357</c:v>
                </c:pt>
                <c:pt idx="9">
                  <c:v>27885</c:v>
                </c:pt>
                <c:pt idx="12">
                  <c:v>27796</c:v>
                </c:pt>
              </c:numCache>
            </c:numRef>
          </c:val>
          <c:extLst>
            <c:ext xmlns:c16="http://schemas.microsoft.com/office/drawing/2014/chart" uri="{C3380CC4-5D6E-409C-BE32-E72D297353CC}">
              <c16:uniqueId val="{0000000A-A4AA-4016-A4C7-A4EF64645C2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4AA-4016-A4C7-A4EF64645C2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17969</c:v>
                </c:pt>
                <c:pt idx="1">
                  <c:v>18275</c:v>
                </c:pt>
                <c:pt idx="2">
                  <c:v>17425</c:v>
                </c:pt>
              </c:numCache>
            </c:numRef>
          </c:val>
          <c:extLst>
            <c:ext xmlns:c16="http://schemas.microsoft.com/office/drawing/2014/chart" uri="{C3380CC4-5D6E-409C-BE32-E72D297353CC}">
              <c16:uniqueId val="{00000000-C65D-4316-A90A-45BC68D32A2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1530</c:v>
                </c:pt>
                <c:pt idx="1">
                  <c:v>994</c:v>
                </c:pt>
                <c:pt idx="2">
                  <c:v>995</c:v>
                </c:pt>
              </c:numCache>
            </c:numRef>
          </c:val>
          <c:extLst>
            <c:ext xmlns:c16="http://schemas.microsoft.com/office/drawing/2014/chart" uri="{C3380CC4-5D6E-409C-BE32-E72D297353CC}">
              <c16:uniqueId val="{00000001-C65D-4316-A90A-45BC68D32A2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40362</c:v>
                </c:pt>
                <c:pt idx="1">
                  <c:v>43980</c:v>
                </c:pt>
                <c:pt idx="2">
                  <c:v>42155</c:v>
                </c:pt>
              </c:numCache>
            </c:numRef>
          </c:val>
          <c:extLst>
            <c:ext xmlns:c16="http://schemas.microsoft.com/office/drawing/2014/chart" uri="{C3380CC4-5D6E-409C-BE32-E72D297353CC}">
              <c16:uniqueId val="{00000002-C65D-4316-A90A-45BC68D32A2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{2AFFC721-98C4-4C47-9215-AB4493E376FB}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3A9E-4BA7-AFEE-EB5C6F0466A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{3F609988-FCB4-46A9-BEC8-0E3EC4A976E6}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A9E-4BA7-AFEE-EB5C6F0466A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{8F12072C-D85E-4C9F-B662-08AA2A0BEB8C}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A9E-4BA7-AFEE-EB5C6F0466A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{8E97AC59-2625-4D5F-9E22-CFD1D2C5B949}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A9E-4BA7-AFEE-EB5C6F0466A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{D20D439F-0B1F-47C4-B11A-AA87A0990AFD}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A9E-4BA7-AFEE-EB5C6F0466AD}"/>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{FED21C21-7B27-443F-B3D4-442AAC4230F4}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3A9E-4BA7-AFEE-EB5C6F0466AD}"/>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{836E0E28-2F4A-42BE-9E3E-4155CEC2907B}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3A9E-4BA7-AFEE-EB5C6F0466AD}"/>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{19CFB2A1-2E87-4E8E-A9E7-A105ADBA601F}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3A9E-4BA7-AFEE-EB5C6F0466AD}"/>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{E2C4DFF8-73CA-4286-BFF8-0D37ADE09CF4}</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3A9E-4BA7-AFEE-EB5C6F0466A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54.5</c:v>
                </c:pt>
                <c:pt idx="8">
                  <c:v>54.8</c:v>
                </c:pt>
                <c:pt idx="16">
                  <c:v>54.8</c:v>
                </c:pt>
                <c:pt idx="24">
                  <c:v>55</c:v>
                </c:pt>
                <c:pt idx="32">
                  <c:v>55.8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3A9E-4BA7-AFEE-EB5C6F0466A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{0F105E28-6F69-44AE-9C23-3F4BB82BE936}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3A9E-4BA7-AFEE-EB5C6F0466A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{18C2A563-4ADC-4038-A8E8-7187A33435AE}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A9E-4BA7-AFEE-EB5C6F0466A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{13E74C45-C4D5-4818-989B-B40FF4095C7E}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A9E-4BA7-AFEE-EB5C6F0466A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{DBF96415-A290-4D1E-BD1B-A6149D147C63}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A9E-4BA7-AFEE-EB5C6F0466A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{A54F1938-5B03-4585-B0B9-EE4D1D48F621}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A9E-4BA7-AFEE-EB5C6F0466AD}"/>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{501DC472-B169-41BE-AE66-B9031D2498AE}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3A9E-4BA7-AFEE-EB5C6F0466AD}"/>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{6C564306-20F4-41E1-B62E-196B1D64E41F}</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3A9E-4BA7-AFEE-EB5C6F0466AD}"/>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{0F6D2C87-5CE0-49A8-B5FF-912C174FB3E2}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3A9E-4BA7-AFEE-EB5C6F0466AD}"/>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{1911686D-1426-47DF-9688-27E62B7BA898}</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3A9E-4BA7-AFEE-EB5C6F0466A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A9E-4BA7-AFEE-EB5C6F0466AD}"/>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{6C5A5E03-F141-4918-A338-2F41F58884D3}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9C8E-4AD2-8244-1CEAB023C3E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{852AF24A-96A1-4B22-A430-2ED9FEB8B4D4}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C8E-4AD2-8244-1CEAB023C3E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{7EC51DAC-AD7A-429F-8182-9BCE8BC30A08}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C8E-4AD2-8244-1CEAB023C3E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{6EA4E621-FE40-4AA8-91B0-2A726F98036F}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C8E-4AD2-8244-1CEAB023C3E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{93D58966-AA1E-4981-A235-30C93B2F8E11}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C8E-4AD2-8244-1CEAB023C3E7}"/>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{FE0D6E7C-44B5-47E1-A1A0-EEC453DC5823}</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9C8E-4AD2-8244-1CEAB023C3E7}"/>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{332C380E-4E6F-4923-9809-70A5EDA4A617}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9C8E-4AD2-8244-1CEAB023C3E7}"/>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{B1EFF564-2E10-43C4-9435-A248BD3BC512}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9C8E-4AD2-8244-1CEAB023C3E7}"/>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{EF80692F-9E0E-43FC-9EEE-8428ECCAE557}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9C8E-4AD2-8244-1CEAB023C3E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-3.7</c:v>
                </c:pt>
                <c:pt idx="8">
                  <c:v>-3.7</c:v>
                </c:pt>
                <c:pt idx="16">
                  <c:v>-3.4</c:v>
                </c:pt>
                <c:pt idx="24">
                  <c:v>-3.2</c:v>
                </c:pt>
                <c:pt idx="32">
                  <c:v>-3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9C8E-4AD2-8244-1CEAB023C3E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{DBE687EA-F06E-4A6F-B3D2-A9A68D5749EE}</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9C8E-4AD2-8244-1CEAB023C3E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{0040384D-B273-492F-A738-1490888F2BB9}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C8E-4AD2-8244-1CEAB023C3E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{15E9C7FF-1B02-4864-B34A-2418379456E2}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C8E-4AD2-8244-1CEAB023C3E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{5A6CC122-5930-4C74-812E-2B829E52B24C}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C8E-4AD2-8244-1CEAB023C3E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{A67FD7C4-9F1B-4B31-8953-94CB7F1DE748}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C8E-4AD2-8244-1CEAB023C3E7}"/>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{A9EDA95C-1AF7-4987-A577-464F1F8BD492}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9C8E-4AD2-8244-1CEAB023C3E7}"/>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{327FD9DB-3F5C-4B46-AEAD-AEBB8231263C}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9C8E-4AD2-8244-1CEAB023C3E7}"/>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{0D1AF2E4-6451-4E7D-8FE5-6BEDADD195D1}</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9C8E-4AD2-8244-1CEAB023C3E7}"/>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{6711C163-AF99-453E-9292-81D0BB59475C}</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9C8E-4AD2-8244-1CEAB023C3E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C8E-4AD2-8244-1CEAB023C3E7}"/>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元利償還金は、計画的な区債活用により概ね</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億円から</a:t>
          </a:r>
          <a:r>
            <a:rPr kumimoji="1" lang="en-US" altLang="ja-JP" sz="1400">
              <a:latin typeface="ＭＳ ゴシック" pitchFamily="49" charset="-128"/>
              <a:ea typeface="ＭＳ ゴシック" pitchFamily="49" charset="-128"/>
            </a:rPr>
            <a:t>40</a:t>
          </a:r>
          <a:r>
            <a:rPr kumimoji="1" lang="ja-JP" altLang="en-US" sz="1400">
              <a:latin typeface="ＭＳ ゴシック" pitchFamily="49" charset="-128"/>
              <a:ea typeface="ＭＳ ゴシック" pitchFamily="49" charset="-128"/>
            </a:rPr>
            <a:t>億円の範囲で推移している。算入公債費等は、北区には不交付の地方交付税での基準財政需要額に算入される区債償還経費を差し引いた上で実質公債費比率を算定しており、約</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千万円の減少となった。実質公債費比率の分子は、元利償還金等を算入公債費等が上回るため▲となっている。今後も適切な区債活用と計画的償還で改善を図る。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計画的な償還を行っているため、償還額が積立額を上回り、減債基金残高は減少している。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は、地方債発行額が償還額を下回ったことにより減少した。債務負担行為に基づく支出予定額は北区土地開発公社からの用地取得の増などにより増加した。退職手当負担見込額は職員数の増などにより増加した。充当可能基金はコロナ禍により、特定目的基金への一般財源による積立てを見送ったことにより減少した。将来負担額から差し引く基準財政需要額算入見込額は、北区は不交付の地方交付税基準財政需要額に算入見込みの区債償還経費の減により減少している。将来負担比率の分子は、将来負担額を充当可能財源等が上回るため、▲となる。今後も将来負担額に含まれない多額の財源が必要となる学校改築やその他施設の更新経費が見込まれるため、適切な区債と基金の活用でさらなる改善を図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東京都北区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・財政調整基金や学校改築等基金の減等により、基金全体が約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億円の減となった。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・景気変動等のリスクに備え、財政調整基金に着実な積立てを行っていくとともに、個々の特定目的基金についても</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今後の事業計画を踏まえながら、着実に積立てを行っていく。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・施設建設基金：公共用施設等の建設のため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・学校改築等基金：学校を改築及び大規模改修するため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・まちづくり基金：区の総合的なまちづくりのため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・施設建設基金：区営シルバーピアの用地取得に充当するため、約７億円を取崩したため、減少した。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・学校改築等基金：学校改築事業等に充当するために約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億円を取り崩したため、減少した。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・まちづくり基金：十条まちづくり事業に充当するために約３億円を取り崩したため、減少した。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・今後の学校改築需要、新庁舎建設をはじめとする施設建設、十条や王子のまちづくりなどの事業計画を踏まえながら、</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各特定目的基金について、必要かつ適切な積立てを行っていく。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・新型コロナウイルス感染拡大の影響等により、取崩し額が積立額を上回ったため、減少した。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・景気変動による減収、多発する自然災害等に備え、今後も着実な積立てを行っていく。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・取崩しを行わなかったため、前年度と同程度となった。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・地方債残高を踏まえ、計画的な積立てを行っていく。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a:t>
          </a:r>
          <a:r>
            <a:rPr kumimoji="1" lang="en-US" altLang="ja-JP" sz="1100">
              <a:latin typeface="ＭＳ Ｐゴシック" panose="020B0600070205080204" pitchFamily="50" charset="-128"/>
              <a:ea typeface="ＭＳ Ｐゴシック" panose="020B0600070205080204" pitchFamily="50" charset="-128"/>
            </a:rPr>
            <a:t>55.8</a:t>
          </a:r>
          <a:r>
            <a:rPr kumimoji="1" lang="ja-JP" altLang="en-US" sz="1100">
              <a:latin typeface="ＭＳ Ｐゴシック" panose="020B0600070205080204" pitchFamily="50" charset="-128"/>
              <a:ea typeface="ＭＳ Ｐゴシック" panose="020B0600070205080204" pitchFamily="50" charset="-128"/>
            </a:rPr>
            <a:t>％となり、類似団体平均を</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ポイント下回っている。今後も公共資産の更新や維持補修に必要な財源の確保を図るとともに、平成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月に策定した「北区公共施設等総合管理計画」など関連の計画に基づき、公共施設のあり方を見直し、施設の有効活用や維持管理コストの縮減など、公共施設マネジメントに取り組んでいく。</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2" name="有形固定資産減価償却率平均値テキスト"/>
        <xdr:cNvSpPr txBox="1"/>
      </xdr:nvSpPr>
      <xdr:spPr>
        <a:xfrm>
          <a:off x="4813300" y="6003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91349</xdr:rowOff>
    </xdr:from>
    <xdr:to>
      <xdr:col>23</xdr:col>
      <xdr:colOff>136525</xdr:colOff>
      <xdr:row>31</xdr:row>
      <xdr:rowOff>21499</xdr:rowOff>
    </xdr:to>
    <xdr:sp macro="" textlink="">
      <xdr:nvSpPr>
        <xdr:cNvPr id="93" name="楕円 92"/>
        <xdr:cNvSpPr/>
      </xdr:nvSpPr>
      <xdr:spPr>
        <a:xfrm>
          <a:off x="4711700" y="600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114226</xdr:rowOff>
    </xdr:from>
    <xdr:ext cx="405111" cy="259045"/>
    <xdr:sp macro="" textlink="">
      <xdr:nvSpPr>
        <xdr:cNvPr id="94" name="有形固定資産減価償却率該当値テキスト"/>
        <xdr:cNvSpPr txBox="1"/>
      </xdr:nvSpPr>
      <xdr:spPr>
        <a:xfrm>
          <a:off x="4813300" y="5857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66675</xdr:rowOff>
    </xdr:from>
    <xdr:to>
      <xdr:col>19</xdr:col>
      <xdr:colOff>187325</xdr:colOff>
      <xdr:row>30</xdr:row>
      <xdr:rowOff>168275</xdr:rowOff>
    </xdr:to>
    <xdr:sp macro="" textlink="">
      <xdr:nvSpPr>
        <xdr:cNvPr id="95" name="楕円 94"/>
        <xdr:cNvSpPr/>
      </xdr:nvSpPr>
      <xdr:spPr>
        <a:xfrm>
          <a:off x="40005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117475</xdr:rowOff>
    </xdr:from>
    <xdr:to>
      <xdr:col>23</xdr:col>
      <xdr:colOff>85725</xdr:colOff>
      <xdr:row>30</xdr:row>
      <xdr:rowOff>142149</xdr:rowOff>
    </xdr:to>
    <xdr:cxnSp macro="">
      <xdr:nvCxnSpPr>
        <xdr:cNvPr id="96" name="直線コネクタ 95"/>
        <xdr:cNvCxnSpPr/>
      </xdr:nvCxnSpPr>
      <xdr:spPr>
        <a:xfrm>
          <a:off x="4051300" y="6032500"/>
          <a:ext cx="7112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60506</xdr:rowOff>
    </xdr:from>
    <xdr:to>
      <xdr:col>15</xdr:col>
      <xdr:colOff>187325</xdr:colOff>
      <xdr:row>30</xdr:row>
      <xdr:rowOff>162106</xdr:rowOff>
    </xdr:to>
    <xdr:sp macro="" textlink="">
      <xdr:nvSpPr>
        <xdr:cNvPr id="97" name="楕円 96"/>
        <xdr:cNvSpPr/>
      </xdr:nvSpPr>
      <xdr:spPr>
        <a:xfrm>
          <a:off x="3238500" y="597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111306</xdr:rowOff>
    </xdr:from>
    <xdr:to>
      <xdr:col>19</xdr:col>
      <xdr:colOff>136525</xdr:colOff>
      <xdr:row>30</xdr:row>
      <xdr:rowOff>117475</xdr:rowOff>
    </xdr:to>
    <xdr:cxnSp macro="">
      <xdr:nvCxnSpPr>
        <xdr:cNvPr id="98" name="直線コネクタ 97"/>
        <xdr:cNvCxnSpPr/>
      </xdr:nvCxnSpPr>
      <xdr:spPr>
        <a:xfrm>
          <a:off x="3289300" y="6026331"/>
          <a:ext cx="7620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60506</xdr:rowOff>
    </xdr:from>
    <xdr:to>
      <xdr:col>11</xdr:col>
      <xdr:colOff>187325</xdr:colOff>
      <xdr:row>30</xdr:row>
      <xdr:rowOff>162106</xdr:rowOff>
    </xdr:to>
    <xdr:sp macro="" textlink="">
      <xdr:nvSpPr>
        <xdr:cNvPr id="99" name="楕円 98"/>
        <xdr:cNvSpPr/>
      </xdr:nvSpPr>
      <xdr:spPr>
        <a:xfrm>
          <a:off x="2476500" y="597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111306</xdr:rowOff>
    </xdr:from>
    <xdr:to>
      <xdr:col>15</xdr:col>
      <xdr:colOff>136525</xdr:colOff>
      <xdr:row>30</xdr:row>
      <xdr:rowOff>111306</xdr:rowOff>
    </xdr:to>
    <xdr:cxnSp macro="">
      <xdr:nvCxnSpPr>
        <xdr:cNvPr id="100" name="直線コネクタ 99"/>
        <xdr:cNvCxnSpPr/>
      </xdr:nvCxnSpPr>
      <xdr:spPr>
        <a:xfrm>
          <a:off x="2527300" y="6026331"/>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51253</xdr:rowOff>
    </xdr:from>
    <xdr:to>
      <xdr:col>7</xdr:col>
      <xdr:colOff>187325</xdr:colOff>
      <xdr:row>30</xdr:row>
      <xdr:rowOff>152853</xdr:rowOff>
    </xdr:to>
    <xdr:sp macro="" textlink="">
      <xdr:nvSpPr>
        <xdr:cNvPr id="101" name="楕円 100"/>
        <xdr:cNvSpPr/>
      </xdr:nvSpPr>
      <xdr:spPr>
        <a:xfrm>
          <a:off x="1714500" y="596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102053</xdr:rowOff>
    </xdr:from>
    <xdr:to>
      <xdr:col>11</xdr:col>
      <xdr:colOff>136525</xdr:colOff>
      <xdr:row>30</xdr:row>
      <xdr:rowOff>111306</xdr:rowOff>
    </xdr:to>
    <xdr:cxnSp macro="">
      <xdr:nvCxnSpPr>
        <xdr:cNvPr id="102" name="直線コネクタ 101"/>
        <xdr:cNvCxnSpPr/>
      </xdr:nvCxnSpPr>
      <xdr:spPr>
        <a:xfrm>
          <a:off x="1765300" y="6017078"/>
          <a:ext cx="7620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3" name="n_1aveValue有形固定資産減価償却率"/>
        <xdr:cNvSpPr txBox="1"/>
      </xdr:nvSpPr>
      <xdr:spPr>
        <a:xfrm>
          <a:off x="38360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4" name="n_2aveValue有形固定資産減価償却率"/>
        <xdr:cNvSpPr txBox="1"/>
      </xdr:nvSpPr>
      <xdr:spPr>
        <a:xfrm>
          <a:off x="3086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5" name="n_3aveValue有形固定資産減価償却率"/>
        <xdr:cNvSpPr txBox="1"/>
      </xdr:nvSpPr>
      <xdr:spPr>
        <a:xfrm>
          <a:off x="2324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43469</xdr:rowOff>
    </xdr:from>
    <xdr:ext cx="405111" cy="259045"/>
    <xdr:sp macro="" textlink="">
      <xdr:nvSpPr>
        <xdr:cNvPr id="106" name="n_4aveValue有形固定資産減価償却率"/>
        <xdr:cNvSpPr txBox="1"/>
      </xdr:nvSpPr>
      <xdr:spPr>
        <a:xfrm>
          <a:off x="1562744" y="6129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13352</xdr:rowOff>
    </xdr:from>
    <xdr:ext cx="405111" cy="259045"/>
    <xdr:sp macro="" textlink="">
      <xdr:nvSpPr>
        <xdr:cNvPr id="107" name="n_1mainValue有形固定資産減価償却率"/>
        <xdr:cNvSpPr txBox="1"/>
      </xdr:nvSpPr>
      <xdr:spPr>
        <a:xfrm>
          <a:off x="3836044" y="5756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7183</xdr:rowOff>
    </xdr:from>
    <xdr:ext cx="405111" cy="259045"/>
    <xdr:sp macro="" textlink="">
      <xdr:nvSpPr>
        <xdr:cNvPr id="108" name="n_2mainValue有形固定資産減価償却率"/>
        <xdr:cNvSpPr txBox="1"/>
      </xdr:nvSpPr>
      <xdr:spPr>
        <a:xfrm>
          <a:off x="3086744" y="5750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7183</xdr:rowOff>
    </xdr:from>
    <xdr:ext cx="405111" cy="259045"/>
    <xdr:sp macro="" textlink="">
      <xdr:nvSpPr>
        <xdr:cNvPr id="109" name="n_3mainValue有形固定資産減価償却率"/>
        <xdr:cNvSpPr txBox="1"/>
      </xdr:nvSpPr>
      <xdr:spPr>
        <a:xfrm>
          <a:off x="2324744" y="5750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169380</xdr:rowOff>
    </xdr:from>
    <xdr:ext cx="405111" cy="259045"/>
    <xdr:sp macro="" textlink="">
      <xdr:nvSpPr>
        <xdr:cNvPr id="110" name="n_4mainValue有形固定資産減価償却率"/>
        <xdr:cNvSpPr txBox="1"/>
      </xdr:nvSpPr>
      <xdr:spPr>
        <a:xfrm>
          <a:off x="1562744" y="5741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実質債務を充当可能基金が上回っているため、債務償還可能年数は算定されなかった。</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634865" y="566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31586</xdr:rowOff>
    </xdr:from>
    <xdr:ext cx="405111" cy="259045"/>
    <xdr:sp macro="" textlink="">
      <xdr:nvSpPr>
        <xdr:cNvPr id="63" name="【道路】&#10;有形固定資産減価償却率平均値テキスト"/>
        <xdr:cNvSpPr txBox="1"/>
      </xdr:nvSpPr>
      <xdr:spPr>
        <a:xfrm>
          <a:off x="4673600" y="65466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746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968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1079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69487</xdr:rowOff>
    </xdr:from>
    <xdr:to>
      <xdr:col>24</xdr:col>
      <xdr:colOff>114300</xdr:colOff>
      <xdr:row>37</xdr:row>
      <xdr:rowOff>171087</xdr:rowOff>
    </xdr:to>
    <xdr:sp macro="" textlink="">
      <xdr:nvSpPr>
        <xdr:cNvPr id="74" name="楕円 73"/>
        <xdr:cNvSpPr/>
      </xdr:nvSpPr>
      <xdr:spPr>
        <a:xfrm>
          <a:off x="4584700" y="641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92364</xdr:rowOff>
    </xdr:from>
    <xdr:ext cx="405111" cy="259045"/>
    <xdr:sp macro="" textlink="">
      <xdr:nvSpPr>
        <xdr:cNvPr id="75" name="【道路】&#10;有形固定資産減価償却率該当値テキスト"/>
        <xdr:cNvSpPr txBox="1"/>
      </xdr:nvSpPr>
      <xdr:spPr>
        <a:xfrm>
          <a:off x="4673600" y="6264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41728</xdr:rowOff>
    </xdr:from>
    <xdr:to>
      <xdr:col>20</xdr:col>
      <xdr:colOff>38100</xdr:colOff>
      <xdr:row>37</xdr:row>
      <xdr:rowOff>143328</xdr:rowOff>
    </xdr:to>
    <xdr:sp macro="" textlink="">
      <xdr:nvSpPr>
        <xdr:cNvPr id="76" name="楕円 75"/>
        <xdr:cNvSpPr/>
      </xdr:nvSpPr>
      <xdr:spPr>
        <a:xfrm>
          <a:off x="3746500" y="638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92528</xdr:rowOff>
    </xdr:from>
    <xdr:to>
      <xdr:col>24</xdr:col>
      <xdr:colOff>63500</xdr:colOff>
      <xdr:row>37</xdr:row>
      <xdr:rowOff>120287</xdr:rowOff>
    </xdr:to>
    <xdr:cxnSp macro="">
      <xdr:nvCxnSpPr>
        <xdr:cNvPr id="77" name="直線コネクタ 76"/>
        <xdr:cNvCxnSpPr/>
      </xdr:nvCxnSpPr>
      <xdr:spPr>
        <a:xfrm>
          <a:off x="3797300" y="6436178"/>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15603</xdr:rowOff>
    </xdr:from>
    <xdr:to>
      <xdr:col>15</xdr:col>
      <xdr:colOff>101600</xdr:colOff>
      <xdr:row>37</xdr:row>
      <xdr:rowOff>117203</xdr:rowOff>
    </xdr:to>
    <xdr:sp macro="" textlink="">
      <xdr:nvSpPr>
        <xdr:cNvPr id="78" name="楕円 77"/>
        <xdr:cNvSpPr/>
      </xdr:nvSpPr>
      <xdr:spPr>
        <a:xfrm>
          <a:off x="2857500" y="635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66403</xdr:rowOff>
    </xdr:from>
    <xdr:to>
      <xdr:col>19</xdr:col>
      <xdr:colOff>177800</xdr:colOff>
      <xdr:row>37</xdr:row>
      <xdr:rowOff>92528</xdr:rowOff>
    </xdr:to>
    <xdr:cxnSp macro="">
      <xdr:nvCxnSpPr>
        <xdr:cNvPr id="79" name="直線コネクタ 78"/>
        <xdr:cNvCxnSpPr/>
      </xdr:nvCxnSpPr>
      <xdr:spPr>
        <a:xfrm>
          <a:off x="2908300" y="6410053"/>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159294</xdr:rowOff>
    </xdr:from>
    <xdr:to>
      <xdr:col>10</xdr:col>
      <xdr:colOff>165100</xdr:colOff>
      <xdr:row>37</xdr:row>
      <xdr:rowOff>89444</xdr:rowOff>
    </xdr:to>
    <xdr:sp macro="" textlink="">
      <xdr:nvSpPr>
        <xdr:cNvPr id="80" name="楕円 79"/>
        <xdr:cNvSpPr/>
      </xdr:nvSpPr>
      <xdr:spPr>
        <a:xfrm>
          <a:off x="1968500" y="633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38644</xdr:rowOff>
    </xdr:from>
    <xdr:to>
      <xdr:col>15</xdr:col>
      <xdr:colOff>50800</xdr:colOff>
      <xdr:row>37</xdr:row>
      <xdr:rowOff>66403</xdr:rowOff>
    </xdr:to>
    <xdr:cxnSp macro="">
      <xdr:nvCxnSpPr>
        <xdr:cNvPr id="81" name="直線コネクタ 80"/>
        <xdr:cNvCxnSpPr/>
      </xdr:nvCxnSpPr>
      <xdr:spPr>
        <a:xfrm>
          <a:off x="2019300" y="638229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133169</xdr:rowOff>
    </xdr:from>
    <xdr:to>
      <xdr:col>6</xdr:col>
      <xdr:colOff>38100</xdr:colOff>
      <xdr:row>37</xdr:row>
      <xdr:rowOff>63319</xdr:rowOff>
    </xdr:to>
    <xdr:sp macro="" textlink="">
      <xdr:nvSpPr>
        <xdr:cNvPr id="82" name="楕円 81"/>
        <xdr:cNvSpPr/>
      </xdr:nvSpPr>
      <xdr:spPr>
        <a:xfrm>
          <a:off x="1079500" y="630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12519</xdr:rowOff>
    </xdr:from>
    <xdr:to>
      <xdr:col>10</xdr:col>
      <xdr:colOff>114300</xdr:colOff>
      <xdr:row>37</xdr:row>
      <xdr:rowOff>38644</xdr:rowOff>
    </xdr:to>
    <xdr:cxnSp macro="">
      <xdr:nvCxnSpPr>
        <xdr:cNvPr id="83" name="直線コネクタ 82"/>
        <xdr:cNvCxnSpPr/>
      </xdr:nvCxnSpPr>
      <xdr:spPr>
        <a:xfrm>
          <a:off x="1130300" y="635616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134455</xdr:rowOff>
    </xdr:from>
    <xdr:ext cx="405111" cy="259045"/>
    <xdr:sp macro="" textlink="">
      <xdr:nvSpPr>
        <xdr:cNvPr id="84" name="n_1aveValue【道路】&#10;有形固定資産減価償却率"/>
        <xdr:cNvSpPr txBox="1"/>
      </xdr:nvSpPr>
      <xdr:spPr>
        <a:xfrm>
          <a:off x="35820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116494</xdr:rowOff>
    </xdr:from>
    <xdr:ext cx="405111" cy="259045"/>
    <xdr:sp macro="" textlink="">
      <xdr:nvSpPr>
        <xdr:cNvPr id="85" name="n_2aveValue【道路】&#10;有形固定資産減価償却率"/>
        <xdr:cNvSpPr txBox="1"/>
      </xdr:nvSpPr>
      <xdr:spPr>
        <a:xfrm>
          <a:off x="2705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77305</xdr:rowOff>
    </xdr:from>
    <xdr:ext cx="405111" cy="259045"/>
    <xdr:sp macro="" textlink="">
      <xdr:nvSpPr>
        <xdr:cNvPr id="86" name="n_3aveValue【道路】&#10;有形固定資産減価償却率"/>
        <xdr:cNvSpPr txBox="1"/>
      </xdr:nvSpPr>
      <xdr:spPr>
        <a:xfrm>
          <a:off x="1816744"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162214</xdr:rowOff>
    </xdr:from>
    <xdr:ext cx="405111" cy="259045"/>
    <xdr:sp macro="" textlink="">
      <xdr:nvSpPr>
        <xdr:cNvPr id="87" name="n_4aveValue【道路】&#10;有形固定資産減価償却率"/>
        <xdr:cNvSpPr txBox="1"/>
      </xdr:nvSpPr>
      <xdr:spPr>
        <a:xfrm>
          <a:off x="927744" y="684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159855</xdr:rowOff>
    </xdr:from>
    <xdr:ext cx="405111" cy="259045"/>
    <xdr:sp macro="" textlink="">
      <xdr:nvSpPr>
        <xdr:cNvPr id="88" name="n_1mainValue【道路】&#10;有形固定資産減価償却率"/>
        <xdr:cNvSpPr txBox="1"/>
      </xdr:nvSpPr>
      <xdr:spPr>
        <a:xfrm>
          <a:off x="3582044" y="616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133730</xdr:rowOff>
    </xdr:from>
    <xdr:ext cx="405111" cy="259045"/>
    <xdr:sp macro="" textlink="">
      <xdr:nvSpPr>
        <xdr:cNvPr id="89" name="n_2mainValue【道路】&#10;有形固定資産減価償却率"/>
        <xdr:cNvSpPr txBox="1"/>
      </xdr:nvSpPr>
      <xdr:spPr>
        <a:xfrm>
          <a:off x="2705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105971</xdr:rowOff>
    </xdr:from>
    <xdr:ext cx="405111" cy="259045"/>
    <xdr:sp macro="" textlink="">
      <xdr:nvSpPr>
        <xdr:cNvPr id="90" name="n_3mainValue【道路】&#10;有形固定資産減価償却率"/>
        <xdr:cNvSpPr txBox="1"/>
      </xdr:nvSpPr>
      <xdr:spPr>
        <a:xfrm>
          <a:off x="1816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79846</xdr:rowOff>
    </xdr:from>
    <xdr:ext cx="405111" cy="259045"/>
    <xdr:sp macro="" textlink="">
      <xdr:nvSpPr>
        <xdr:cNvPr id="91" name="n_4mainValue【道路】&#10;有形固定資産減価償却率"/>
        <xdr:cNvSpPr txBox="1"/>
      </xdr:nvSpPr>
      <xdr:spPr>
        <a:xfrm>
          <a:off x="927744" y="608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20"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147320</xdr:rowOff>
    </xdr:from>
    <xdr:to>
      <xdr:col>55</xdr:col>
      <xdr:colOff>50800</xdr:colOff>
      <xdr:row>41</xdr:row>
      <xdr:rowOff>77470</xdr:rowOff>
    </xdr:to>
    <xdr:sp macro="" textlink="">
      <xdr:nvSpPr>
        <xdr:cNvPr id="131" name="楕円 130"/>
        <xdr:cNvSpPr/>
      </xdr:nvSpPr>
      <xdr:spPr>
        <a:xfrm>
          <a:off x="104267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62247</xdr:rowOff>
    </xdr:from>
    <xdr:ext cx="469744" cy="259045"/>
    <xdr:sp macro="" textlink="">
      <xdr:nvSpPr>
        <xdr:cNvPr id="132" name="【道路】&#10;一人当たり延長該当値テキスト"/>
        <xdr:cNvSpPr txBox="1"/>
      </xdr:nvSpPr>
      <xdr:spPr>
        <a:xfrm>
          <a:off x="10515600" y="692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147701</xdr:rowOff>
    </xdr:from>
    <xdr:to>
      <xdr:col>50</xdr:col>
      <xdr:colOff>165100</xdr:colOff>
      <xdr:row>41</xdr:row>
      <xdr:rowOff>77851</xdr:rowOff>
    </xdr:to>
    <xdr:sp macro="" textlink="">
      <xdr:nvSpPr>
        <xdr:cNvPr id="133" name="楕円 132"/>
        <xdr:cNvSpPr/>
      </xdr:nvSpPr>
      <xdr:spPr>
        <a:xfrm>
          <a:off x="9588500" y="700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26670</xdr:rowOff>
    </xdr:from>
    <xdr:to>
      <xdr:col>55</xdr:col>
      <xdr:colOff>0</xdr:colOff>
      <xdr:row>41</xdr:row>
      <xdr:rowOff>27051</xdr:rowOff>
    </xdr:to>
    <xdr:cxnSp macro="">
      <xdr:nvCxnSpPr>
        <xdr:cNvPr id="134" name="直線コネクタ 133"/>
        <xdr:cNvCxnSpPr/>
      </xdr:nvCxnSpPr>
      <xdr:spPr>
        <a:xfrm flipV="1">
          <a:off x="9639300" y="7056120"/>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146939</xdr:rowOff>
    </xdr:from>
    <xdr:to>
      <xdr:col>46</xdr:col>
      <xdr:colOff>38100</xdr:colOff>
      <xdr:row>41</xdr:row>
      <xdr:rowOff>77089</xdr:rowOff>
    </xdr:to>
    <xdr:sp macro="" textlink="">
      <xdr:nvSpPr>
        <xdr:cNvPr id="135" name="楕円 134"/>
        <xdr:cNvSpPr/>
      </xdr:nvSpPr>
      <xdr:spPr>
        <a:xfrm>
          <a:off x="8699500" y="700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26289</xdr:rowOff>
    </xdr:from>
    <xdr:to>
      <xdr:col>50</xdr:col>
      <xdr:colOff>114300</xdr:colOff>
      <xdr:row>41</xdr:row>
      <xdr:rowOff>27051</xdr:rowOff>
    </xdr:to>
    <xdr:cxnSp macro="">
      <xdr:nvCxnSpPr>
        <xdr:cNvPr id="136" name="直線コネクタ 135"/>
        <xdr:cNvCxnSpPr/>
      </xdr:nvCxnSpPr>
      <xdr:spPr>
        <a:xfrm>
          <a:off x="8750300" y="705573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144653</xdr:rowOff>
    </xdr:from>
    <xdr:to>
      <xdr:col>41</xdr:col>
      <xdr:colOff>101600</xdr:colOff>
      <xdr:row>41</xdr:row>
      <xdr:rowOff>74803</xdr:rowOff>
    </xdr:to>
    <xdr:sp macro="" textlink="">
      <xdr:nvSpPr>
        <xdr:cNvPr id="137" name="楕円 136"/>
        <xdr:cNvSpPr/>
      </xdr:nvSpPr>
      <xdr:spPr>
        <a:xfrm>
          <a:off x="7810500" y="700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24003</xdr:rowOff>
    </xdr:from>
    <xdr:to>
      <xdr:col>45</xdr:col>
      <xdr:colOff>177800</xdr:colOff>
      <xdr:row>41</xdr:row>
      <xdr:rowOff>26289</xdr:rowOff>
    </xdr:to>
    <xdr:cxnSp macro="">
      <xdr:nvCxnSpPr>
        <xdr:cNvPr id="138" name="直線コネクタ 137"/>
        <xdr:cNvCxnSpPr/>
      </xdr:nvCxnSpPr>
      <xdr:spPr>
        <a:xfrm>
          <a:off x="7861300" y="7053453"/>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143319</xdr:rowOff>
    </xdr:from>
    <xdr:to>
      <xdr:col>36</xdr:col>
      <xdr:colOff>165100</xdr:colOff>
      <xdr:row>41</xdr:row>
      <xdr:rowOff>73469</xdr:rowOff>
    </xdr:to>
    <xdr:sp macro="" textlink="">
      <xdr:nvSpPr>
        <xdr:cNvPr id="139" name="楕円 138"/>
        <xdr:cNvSpPr/>
      </xdr:nvSpPr>
      <xdr:spPr>
        <a:xfrm>
          <a:off x="6921500" y="7001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22669</xdr:rowOff>
    </xdr:from>
    <xdr:to>
      <xdr:col>41</xdr:col>
      <xdr:colOff>50800</xdr:colOff>
      <xdr:row>41</xdr:row>
      <xdr:rowOff>24003</xdr:rowOff>
    </xdr:to>
    <xdr:cxnSp macro="">
      <xdr:nvCxnSpPr>
        <xdr:cNvPr id="140" name="直線コネクタ 139"/>
        <xdr:cNvCxnSpPr/>
      </xdr:nvCxnSpPr>
      <xdr:spPr>
        <a:xfrm>
          <a:off x="6972300" y="7052119"/>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41"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42"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43"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44" name="n_4aveValue【道路】&#10;一人当たり延長"/>
        <xdr:cNvSpPr txBox="1"/>
      </xdr:nvSpPr>
      <xdr:spPr>
        <a:xfrm>
          <a:off x="6737427" y="67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68978</xdr:rowOff>
    </xdr:from>
    <xdr:ext cx="469744" cy="259045"/>
    <xdr:sp macro="" textlink="">
      <xdr:nvSpPr>
        <xdr:cNvPr id="145" name="n_1mainValue【道路】&#10;一人当たり延長"/>
        <xdr:cNvSpPr txBox="1"/>
      </xdr:nvSpPr>
      <xdr:spPr>
        <a:xfrm>
          <a:off x="9391727" y="7098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68216</xdr:rowOff>
    </xdr:from>
    <xdr:ext cx="469744" cy="259045"/>
    <xdr:sp macro="" textlink="">
      <xdr:nvSpPr>
        <xdr:cNvPr id="146" name="n_2mainValue【道路】&#10;一人当たり延長"/>
        <xdr:cNvSpPr txBox="1"/>
      </xdr:nvSpPr>
      <xdr:spPr>
        <a:xfrm>
          <a:off x="8515427" y="709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65930</xdr:rowOff>
    </xdr:from>
    <xdr:ext cx="469744" cy="259045"/>
    <xdr:sp macro="" textlink="">
      <xdr:nvSpPr>
        <xdr:cNvPr id="147" name="n_3mainValue【道路】&#10;一人当たり延長"/>
        <xdr:cNvSpPr txBox="1"/>
      </xdr:nvSpPr>
      <xdr:spPr>
        <a:xfrm>
          <a:off x="7626427" y="709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64596</xdr:rowOff>
    </xdr:from>
    <xdr:ext cx="469744" cy="259045"/>
    <xdr:sp macro="" textlink="">
      <xdr:nvSpPr>
        <xdr:cNvPr id="148" name="n_4mainValue【道路】&#10;一人当たり延長"/>
        <xdr:cNvSpPr txBox="1"/>
      </xdr:nvSpPr>
      <xdr:spPr>
        <a:xfrm>
          <a:off x="6737427" y="7094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6" name="【橋りょう・トンネル】&#10;有形固定資産減価償却率平均値テキスト"/>
        <xdr:cNvSpPr txBox="1"/>
      </xdr:nvSpPr>
      <xdr:spPr>
        <a:xfrm>
          <a:off x="467360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161798</xdr:rowOff>
    </xdr:from>
    <xdr:to>
      <xdr:col>24</xdr:col>
      <xdr:colOff>114300</xdr:colOff>
      <xdr:row>63</xdr:row>
      <xdr:rowOff>91948</xdr:rowOff>
    </xdr:to>
    <xdr:sp macro="" textlink="">
      <xdr:nvSpPr>
        <xdr:cNvPr id="187" name="楕円 186"/>
        <xdr:cNvSpPr/>
      </xdr:nvSpPr>
      <xdr:spPr>
        <a:xfrm>
          <a:off x="4584700" y="1079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76725</xdr:rowOff>
    </xdr:from>
    <xdr:ext cx="405111" cy="259045"/>
    <xdr:sp macro="" textlink="">
      <xdr:nvSpPr>
        <xdr:cNvPr id="188" name="【橋りょう・トンネル】&#10;有形固定資産減価償却率該当値テキスト"/>
        <xdr:cNvSpPr txBox="1"/>
      </xdr:nvSpPr>
      <xdr:spPr>
        <a:xfrm>
          <a:off x="4673600" y="10706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132080</xdr:rowOff>
    </xdr:from>
    <xdr:to>
      <xdr:col>20</xdr:col>
      <xdr:colOff>38100</xdr:colOff>
      <xdr:row>63</xdr:row>
      <xdr:rowOff>62230</xdr:rowOff>
    </xdr:to>
    <xdr:sp macro="" textlink="">
      <xdr:nvSpPr>
        <xdr:cNvPr id="189" name="楕円 188"/>
        <xdr:cNvSpPr/>
      </xdr:nvSpPr>
      <xdr:spPr>
        <a:xfrm>
          <a:off x="3746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11430</xdr:rowOff>
    </xdr:from>
    <xdr:to>
      <xdr:col>24</xdr:col>
      <xdr:colOff>63500</xdr:colOff>
      <xdr:row>63</xdr:row>
      <xdr:rowOff>41148</xdr:rowOff>
    </xdr:to>
    <xdr:cxnSp macro="">
      <xdr:nvCxnSpPr>
        <xdr:cNvPr id="190" name="直線コネクタ 189"/>
        <xdr:cNvCxnSpPr/>
      </xdr:nvCxnSpPr>
      <xdr:spPr>
        <a:xfrm>
          <a:off x="3797300" y="10812780"/>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102362</xdr:rowOff>
    </xdr:from>
    <xdr:to>
      <xdr:col>15</xdr:col>
      <xdr:colOff>101600</xdr:colOff>
      <xdr:row>63</xdr:row>
      <xdr:rowOff>32512</xdr:rowOff>
    </xdr:to>
    <xdr:sp macro="" textlink="">
      <xdr:nvSpPr>
        <xdr:cNvPr id="191" name="楕円 190"/>
        <xdr:cNvSpPr/>
      </xdr:nvSpPr>
      <xdr:spPr>
        <a:xfrm>
          <a:off x="2857500" y="10732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153162</xdr:rowOff>
    </xdr:from>
    <xdr:to>
      <xdr:col>19</xdr:col>
      <xdr:colOff>177800</xdr:colOff>
      <xdr:row>63</xdr:row>
      <xdr:rowOff>11430</xdr:rowOff>
    </xdr:to>
    <xdr:cxnSp macro="">
      <xdr:nvCxnSpPr>
        <xdr:cNvPr id="192" name="直線コネクタ 191"/>
        <xdr:cNvCxnSpPr/>
      </xdr:nvCxnSpPr>
      <xdr:spPr>
        <a:xfrm>
          <a:off x="2908300" y="1078306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72644</xdr:rowOff>
    </xdr:from>
    <xdr:to>
      <xdr:col>10</xdr:col>
      <xdr:colOff>165100</xdr:colOff>
      <xdr:row>63</xdr:row>
      <xdr:rowOff>2794</xdr:rowOff>
    </xdr:to>
    <xdr:sp macro="" textlink="">
      <xdr:nvSpPr>
        <xdr:cNvPr id="193" name="楕円 192"/>
        <xdr:cNvSpPr/>
      </xdr:nvSpPr>
      <xdr:spPr>
        <a:xfrm>
          <a:off x="1968500" y="1070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123444</xdr:rowOff>
    </xdr:from>
    <xdr:to>
      <xdr:col>15</xdr:col>
      <xdr:colOff>50800</xdr:colOff>
      <xdr:row>62</xdr:row>
      <xdr:rowOff>153162</xdr:rowOff>
    </xdr:to>
    <xdr:cxnSp macro="">
      <xdr:nvCxnSpPr>
        <xdr:cNvPr id="194" name="直線コネクタ 193"/>
        <xdr:cNvCxnSpPr/>
      </xdr:nvCxnSpPr>
      <xdr:spPr>
        <a:xfrm>
          <a:off x="2019300" y="10753344"/>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90932</xdr:rowOff>
    </xdr:from>
    <xdr:to>
      <xdr:col>6</xdr:col>
      <xdr:colOff>38100</xdr:colOff>
      <xdr:row>63</xdr:row>
      <xdr:rowOff>21082</xdr:rowOff>
    </xdr:to>
    <xdr:sp macro="" textlink="">
      <xdr:nvSpPr>
        <xdr:cNvPr id="195" name="楕円 194"/>
        <xdr:cNvSpPr/>
      </xdr:nvSpPr>
      <xdr:spPr>
        <a:xfrm>
          <a:off x="1079500" y="1072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123444</xdr:rowOff>
    </xdr:from>
    <xdr:to>
      <xdr:col>10</xdr:col>
      <xdr:colOff>114300</xdr:colOff>
      <xdr:row>62</xdr:row>
      <xdr:rowOff>141732</xdr:rowOff>
    </xdr:to>
    <xdr:cxnSp macro="">
      <xdr:nvCxnSpPr>
        <xdr:cNvPr id="196" name="直線コネクタ 195"/>
        <xdr:cNvCxnSpPr/>
      </xdr:nvCxnSpPr>
      <xdr:spPr>
        <a:xfrm flipV="1">
          <a:off x="1130300" y="1075334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138193</xdr:rowOff>
    </xdr:from>
    <xdr:ext cx="405111" cy="259045"/>
    <xdr:sp macro="" textlink="">
      <xdr:nvSpPr>
        <xdr:cNvPr id="197" name="n_1aveValue【橋りょう・トンネル】&#10;有形固定資産減価償却率"/>
        <xdr:cNvSpPr txBox="1"/>
      </xdr:nvSpPr>
      <xdr:spPr>
        <a:xfrm>
          <a:off x="3582044" y="1008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110761</xdr:rowOff>
    </xdr:from>
    <xdr:ext cx="405111" cy="259045"/>
    <xdr:sp macro="" textlink="">
      <xdr:nvSpPr>
        <xdr:cNvPr id="198" name="n_2aveValue【橋りょう・トンネル】&#10;有形固定資産減価償却率"/>
        <xdr:cNvSpPr txBox="1"/>
      </xdr:nvSpPr>
      <xdr:spPr>
        <a:xfrm>
          <a:off x="2705744" y="1005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99" name="n_3aveValue【橋りょう・トンネル】&#10;有形固定資産減価償却率"/>
        <xdr:cNvSpPr txBox="1"/>
      </xdr:nvSpPr>
      <xdr:spPr>
        <a:xfrm>
          <a:off x="1816744" y="1004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200" name="n_4aveValue【橋りょう・トンネル】&#10;有形固定資産減価償却率"/>
        <xdr:cNvSpPr txBox="1"/>
      </xdr:nvSpPr>
      <xdr:spPr>
        <a:xfrm>
          <a:off x="927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53357</xdr:rowOff>
    </xdr:from>
    <xdr:ext cx="405111" cy="259045"/>
    <xdr:sp macro="" textlink="">
      <xdr:nvSpPr>
        <xdr:cNvPr id="201" name="n_1mainValue【橋りょう・トンネル】&#10;有形固定資産減価償却率"/>
        <xdr:cNvSpPr txBox="1"/>
      </xdr:nvSpPr>
      <xdr:spPr>
        <a:xfrm>
          <a:off x="3582044" y="1085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23639</xdr:rowOff>
    </xdr:from>
    <xdr:ext cx="405111" cy="259045"/>
    <xdr:sp macro="" textlink="">
      <xdr:nvSpPr>
        <xdr:cNvPr id="202" name="n_2mainValue【橋りょう・トンネル】&#10;有形固定資産減価償却率"/>
        <xdr:cNvSpPr txBox="1"/>
      </xdr:nvSpPr>
      <xdr:spPr>
        <a:xfrm>
          <a:off x="2705744" y="10824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165371</xdr:rowOff>
    </xdr:from>
    <xdr:ext cx="405111" cy="259045"/>
    <xdr:sp macro="" textlink="">
      <xdr:nvSpPr>
        <xdr:cNvPr id="203" name="n_3mainValue【橋りょう・トンネル】&#10;有形固定資産減価償却率"/>
        <xdr:cNvSpPr txBox="1"/>
      </xdr:nvSpPr>
      <xdr:spPr>
        <a:xfrm>
          <a:off x="1816744" y="1079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12209</xdr:rowOff>
    </xdr:from>
    <xdr:ext cx="405111" cy="259045"/>
    <xdr:sp macro="" textlink="">
      <xdr:nvSpPr>
        <xdr:cNvPr id="204" name="n_4mainValue【橋りょう・トンネル】&#10;有形固定資産減価償却率"/>
        <xdr:cNvSpPr txBox="1"/>
      </xdr:nvSpPr>
      <xdr:spPr>
        <a:xfrm>
          <a:off x="927744" y="10813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48747</xdr:rowOff>
    </xdr:from>
    <xdr:ext cx="534377" cy="259045"/>
    <xdr:sp macro="" textlink="">
      <xdr:nvSpPr>
        <xdr:cNvPr id="233" name="【橋りょう・トンネル】&#10;一人当たり有形固定資産（償却資産）額平均値テキスト"/>
        <xdr:cNvSpPr txBox="1"/>
      </xdr:nvSpPr>
      <xdr:spPr>
        <a:xfrm>
          <a:off x="10515600" y="10678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135395</xdr:rowOff>
    </xdr:from>
    <xdr:to>
      <xdr:col>55</xdr:col>
      <xdr:colOff>50800</xdr:colOff>
      <xdr:row>61</xdr:row>
      <xdr:rowOff>65545</xdr:rowOff>
    </xdr:to>
    <xdr:sp macro="" textlink="">
      <xdr:nvSpPr>
        <xdr:cNvPr id="244" name="楕円 243"/>
        <xdr:cNvSpPr/>
      </xdr:nvSpPr>
      <xdr:spPr>
        <a:xfrm>
          <a:off x="10426700" y="1042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158272</xdr:rowOff>
    </xdr:from>
    <xdr:ext cx="534377" cy="259045"/>
    <xdr:sp macro="" textlink="">
      <xdr:nvSpPr>
        <xdr:cNvPr id="245" name="【橋りょう・トンネル】&#10;一人当たり有形固定資産（償却資産）額該当値テキスト"/>
        <xdr:cNvSpPr txBox="1"/>
      </xdr:nvSpPr>
      <xdr:spPr>
        <a:xfrm>
          <a:off x="10515600" y="1027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136614</xdr:rowOff>
    </xdr:from>
    <xdr:to>
      <xdr:col>50</xdr:col>
      <xdr:colOff>165100</xdr:colOff>
      <xdr:row>61</xdr:row>
      <xdr:rowOff>66764</xdr:rowOff>
    </xdr:to>
    <xdr:sp macro="" textlink="">
      <xdr:nvSpPr>
        <xdr:cNvPr id="246" name="楕円 245"/>
        <xdr:cNvSpPr/>
      </xdr:nvSpPr>
      <xdr:spPr>
        <a:xfrm>
          <a:off x="9588500" y="1042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14745</xdr:rowOff>
    </xdr:from>
    <xdr:to>
      <xdr:col>55</xdr:col>
      <xdr:colOff>0</xdr:colOff>
      <xdr:row>61</xdr:row>
      <xdr:rowOff>15964</xdr:rowOff>
    </xdr:to>
    <xdr:cxnSp macro="">
      <xdr:nvCxnSpPr>
        <xdr:cNvPr id="247" name="直線コネクタ 246"/>
        <xdr:cNvCxnSpPr/>
      </xdr:nvCxnSpPr>
      <xdr:spPr>
        <a:xfrm flipV="1">
          <a:off x="9639300" y="10473195"/>
          <a:ext cx="8382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133459</xdr:rowOff>
    </xdr:from>
    <xdr:to>
      <xdr:col>46</xdr:col>
      <xdr:colOff>38100</xdr:colOff>
      <xdr:row>61</xdr:row>
      <xdr:rowOff>63609</xdr:rowOff>
    </xdr:to>
    <xdr:sp macro="" textlink="">
      <xdr:nvSpPr>
        <xdr:cNvPr id="248" name="楕円 247"/>
        <xdr:cNvSpPr/>
      </xdr:nvSpPr>
      <xdr:spPr>
        <a:xfrm>
          <a:off x="8699500" y="1042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12809</xdr:rowOff>
    </xdr:from>
    <xdr:to>
      <xdr:col>50</xdr:col>
      <xdr:colOff>114300</xdr:colOff>
      <xdr:row>61</xdr:row>
      <xdr:rowOff>15964</xdr:rowOff>
    </xdr:to>
    <xdr:cxnSp macro="">
      <xdr:nvCxnSpPr>
        <xdr:cNvPr id="249" name="直線コネクタ 248"/>
        <xdr:cNvCxnSpPr/>
      </xdr:nvCxnSpPr>
      <xdr:spPr>
        <a:xfrm>
          <a:off x="8750300" y="10471259"/>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126914</xdr:rowOff>
    </xdr:from>
    <xdr:to>
      <xdr:col>41</xdr:col>
      <xdr:colOff>101600</xdr:colOff>
      <xdr:row>61</xdr:row>
      <xdr:rowOff>57064</xdr:rowOff>
    </xdr:to>
    <xdr:sp macro="" textlink="">
      <xdr:nvSpPr>
        <xdr:cNvPr id="250" name="楕円 249"/>
        <xdr:cNvSpPr/>
      </xdr:nvSpPr>
      <xdr:spPr>
        <a:xfrm>
          <a:off x="7810500" y="1041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6264</xdr:rowOff>
    </xdr:from>
    <xdr:to>
      <xdr:col>45</xdr:col>
      <xdr:colOff>177800</xdr:colOff>
      <xdr:row>61</xdr:row>
      <xdr:rowOff>12809</xdr:rowOff>
    </xdr:to>
    <xdr:cxnSp macro="">
      <xdr:nvCxnSpPr>
        <xdr:cNvPr id="251" name="直線コネクタ 250"/>
        <xdr:cNvCxnSpPr/>
      </xdr:nvCxnSpPr>
      <xdr:spPr>
        <a:xfrm>
          <a:off x="7861300" y="10464714"/>
          <a:ext cx="889000" cy="6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138374</xdr:rowOff>
    </xdr:from>
    <xdr:to>
      <xdr:col>36</xdr:col>
      <xdr:colOff>165100</xdr:colOff>
      <xdr:row>61</xdr:row>
      <xdr:rowOff>68524</xdr:rowOff>
    </xdr:to>
    <xdr:sp macro="" textlink="">
      <xdr:nvSpPr>
        <xdr:cNvPr id="252" name="楕円 251"/>
        <xdr:cNvSpPr/>
      </xdr:nvSpPr>
      <xdr:spPr>
        <a:xfrm>
          <a:off x="6921500" y="1042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6264</xdr:rowOff>
    </xdr:from>
    <xdr:to>
      <xdr:col>41</xdr:col>
      <xdr:colOff>50800</xdr:colOff>
      <xdr:row>61</xdr:row>
      <xdr:rowOff>17724</xdr:rowOff>
    </xdr:to>
    <xdr:cxnSp macro="">
      <xdr:nvCxnSpPr>
        <xdr:cNvPr id="253" name="直線コネクタ 252"/>
        <xdr:cNvCxnSpPr/>
      </xdr:nvCxnSpPr>
      <xdr:spPr>
        <a:xfrm flipV="1">
          <a:off x="6972300" y="10464714"/>
          <a:ext cx="889000" cy="1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157781</xdr:rowOff>
    </xdr:from>
    <xdr:ext cx="534377" cy="259045"/>
    <xdr:sp macro="" textlink="">
      <xdr:nvSpPr>
        <xdr:cNvPr id="254" name="n_1aveValue【橋りょう・トンネル】&#10;一人当たり有形固定資産（償却資産）額"/>
        <xdr:cNvSpPr txBox="1"/>
      </xdr:nvSpPr>
      <xdr:spPr>
        <a:xfrm>
          <a:off x="9359411" y="1078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162209</xdr:rowOff>
    </xdr:from>
    <xdr:ext cx="534377" cy="259045"/>
    <xdr:sp macro="" textlink="">
      <xdr:nvSpPr>
        <xdr:cNvPr id="255" name="n_2aveValue【橋りょう・トンネル】&#10;一人当たり有形固定資産（償却資産）額"/>
        <xdr:cNvSpPr txBox="1"/>
      </xdr:nvSpPr>
      <xdr:spPr>
        <a:xfrm>
          <a:off x="8483111" y="1079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2936</xdr:rowOff>
    </xdr:from>
    <xdr:ext cx="534377" cy="259045"/>
    <xdr:sp macro="" textlink="">
      <xdr:nvSpPr>
        <xdr:cNvPr id="256" name="n_3aveValue【橋りょう・トンネル】&#10;一人当たり有形固定資産（償却資産）額"/>
        <xdr:cNvSpPr txBox="1"/>
      </xdr:nvSpPr>
      <xdr:spPr>
        <a:xfrm>
          <a:off x="7594111" y="1080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120329</xdr:rowOff>
    </xdr:from>
    <xdr:ext cx="534377" cy="259045"/>
    <xdr:sp macro="" textlink="">
      <xdr:nvSpPr>
        <xdr:cNvPr id="257" name="n_4aveValue【橋りょう・トンネル】&#10;一人当たり有形固定資産（償却資産）額"/>
        <xdr:cNvSpPr txBox="1"/>
      </xdr:nvSpPr>
      <xdr:spPr>
        <a:xfrm>
          <a:off x="6705111" y="10750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59</xdr:row>
      <xdr:rowOff>83291</xdr:rowOff>
    </xdr:from>
    <xdr:ext cx="534377" cy="259045"/>
    <xdr:sp macro="" textlink="">
      <xdr:nvSpPr>
        <xdr:cNvPr id="258" name="n_1mainValue【橋りょう・トンネル】&#10;一人当たり有形固定資産（償却資産）額"/>
        <xdr:cNvSpPr txBox="1"/>
      </xdr:nvSpPr>
      <xdr:spPr>
        <a:xfrm>
          <a:off x="9359411" y="1019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80136</xdr:rowOff>
    </xdr:from>
    <xdr:ext cx="534377" cy="259045"/>
    <xdr:sp macro="" textlink="">
      <xdr:nvSpPr>
        <xdr:cNvPr id="259" name="n_2mainValue【橋りょう・トンネル】&#10;一人当たり有形固定資産（償却資産）額"/>
        <xdr:cNvSpPr txBox="1"/>
      </xdr:nvSpPr>
      <xdr:spPr>
        <a:xfrm>
          <a:off x="8483111" y="1019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73591</xdr:rowOff>
    </xdr:from>
    <xdr:ext cx="534377" cy="259045"/>
    <xdr:sp macro="" textlink="">
      <xdr:nvSpPr>
        <xdr:cNvPr id="260" name="n_3mainValue【橋りょう・トンネル】&#10;一人当たり有形固定資産（償却資産）額"/>
        <xdr:cNvSpPr txBox="1"/>
      </xdr:nvSpPr>
      <xdr:spPr>
        <a:xfrm>
          <a:off x="7594111" y="1018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59</xdr:row>
      <xdr:rowOff>85051</xdr:rowOff>
    </xdr:from>
    <xdr:ext cx="534377" cy="259045"/>
    <xdr:sp macro="" textlink="">
      <xdr:nvSpPr>
        <xdr:cNvPr id="261" name="n_4mainValue【橋りょう・トンネル】&#10;一人当たり有形固定資産（償却資産）額"/>
        <xdr:cNvSpPr txBox="1"/>
      </xdr:nvSpPr>
      <xdr:spPr>
        <a:xfrm>
          <a:off x="6705111" y="1020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2" name="テキスト ボックス 271"/>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634865" y="1334262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89" name="【公営住宅】&#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1"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73858</xdr:rowOff>
    </xdr:from>
    <xdr:ext cx="405111" cy="259045"/>
    <xdr:sp macro="" textlink="">
      <xdr:nvSpPr>
        <xdr:cNvPr id="293" name="【公営住宅】&#10;有形固定資産減価償却率平均値テキスト"/>
        <xdr:cNvSpPr txBox="1"/>
      </xdr:nvSpPr>
      <xdr:spPr>
        <a:xfrm>
          <a:off x="4673600" y="13789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94" name="フローチャート: 判断 293"/>
        <xdr:cNvSpPr/>
      </xdr:nvSpPr>
      <xdr:spPr>
        <a:xfrm>
          <a:off x="45847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95" name="フローチャート: 判断 294"/>
        <xdr:cNvSpPr/>
      </xdr:nvSpPr>
      <xdr:spPr>
        <a:xfrm>
          <a:off x="37465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97" name="フローチャート: 判断 296"/>
        <xdr:cNvSpPr/>
      </xdr:nvSpPr>
      <xdr:spPr>
        <a:xfrm>
          <a:off x="1968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98" name="フローチャート: 判断 297"/>
        <xdr:cNvSpPr/>
      </xdr:nvSpPr>
      <xdr:spPr>
        <a:xfrm>
          <a:off x="10795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98334</xdr:rowOff>
    </xdr:from>
    <xdr:to>
      <xdr:col>24</xdr:col>
      <xdr:colOff>114300</xdr:colOff>
      <xdr:row>83</xdr:row>
      <xdr:rowOff>28484</xdr:rowOff>
    </xdr:to>
    <xdr:sp macro="" textlink="">
      <xdr:nvSpPr>
        <xdr:cNvPr id="304" name="楕円 303"/>
        <xdr:cNvSpPr/>
      </xdr:nvSpPr>
      <xdr:spPr>
        <a:xfrm>
          <a:off x="4584700" y="1415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76761</xdr:rowOff>
    </xdr:from>
    <xdr:ext cx="405111" cy="259045"/>
    <xdr:sp macro="" textlink="">
      <xdr:nvSpPr>
        <xdr:cNvPr id="305" name="【公営住宅】&#10;有形固定資産減価償却率該当値テキスト"/>
        <xdr:cNvSpPr txBox="1"/>
      </xdr:nvSpPr>
      <xdr:spPr>
        <a:xfrm>
          <a:off x="4673600" y="1413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8527</xdr:rowOff>
    </xdr:from>
    <xdr:to>
      <xdr:col>20</xdr:col>
      <xdr:colOff>38100</xdr:colOff>
      <xdr:row>85</xdr:row>
      <xdr:rowOff>110127</xdr:rowOff>
    </xdr:to>
    <xdr:sp macro="" textlink="">
      <xdr:nvSpPr>
        <xdr:cNvPr id="306" name="楕円 305"/>
        <xdr:cNvSpPr/>
      </xdr:nvSpPr>
      <xdr:spPr>
        <a:xfrm>
          <a:off x="3746500" y="1458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149134</xdr:rowOff>
    </xdr:from>
    <xdr:to>
      <xdr:col>24</xdr:col>
      <xdr:colOff>63500</xdr:colOff>
      <xdr:row>85</xdr:row>
      <xdr:rowOff>59327</xdr:rowOff>
    </xdr:to>
    <xdr:cxnSp macro="">
      <xdr:nvCxnSpPr>
        <xdr:cNvPr id="307" name="直線コネクタ 306"/>
        <xdr:cNvCxnSpPr/>
      </xdr:nvCxnSpPr>
      <xdr:spPr>
        <a:xfrm flipV="1">
          <a:off x="3797300" y="14208034"/>
          <a:ext cx="8382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130992</xdr:rowOff>
    </xdr:from>
    <xdr:to>
      <xdr:col>15</xdr:col>
      <xdr:colOff>101600</xdr:colOff>
      <xdr:row>85</xdr:row>
      <xdr:rowOff>61142</xdr:rowOff>
    </xdr:to>
    <xdr:sp macro="" textlink="">
      <xdr:nvSpPr>
        <xdr:cNvPr id="308" name="楕円 307"/>
        <xdr:cNvSpPr/>
      </xdr:nvSpPr>
      <xdr:spPr>
        <a:xfrm>
          <a:off x="2857500" y="145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10342</xdr:rowOff>
    </xdr:from>
    <xdr:to>
      <xdr:col>19</xdr:col>
      <xdr:colOff>177800</xdr:colOff>
      <xdr:row>85</xdr:row>
      <xdr:rowOff>59327</xdr:rowOff>
    </xdr:to>
    <xdr:cxnSp macro="">
      <xdr:nvCxnSpPr>
        <xdr:cNvPr id="309" name="直線コネクタ 308"/>
        <xdr:cNvCxnSpPr/>
      </xdr:nvCxnSpPr>
      <xdr:spPr>
        <a:xfrm>
          <a:off x="2908300" y="1458359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68943</xdr:rowOff>
    </xdr:from>
    <xdr:to>
      <xdr:col>10</xdr:col>
      <xdr:colOff>165100</xdr:colOff>
      <xdr:row>84</xdr:row>
      <xdr:rowOff>170543</xdr:rowOff>
    </xdr:to>
    <xdr:sp macro="" textlink="">
      <xdr:nvSpPr>
        <xdr:cNvPr id="310" name="楕円 309"/>
        <xdr:cNvSpPr/>
      </xdr:nvSpPr>
      <xdr:spPr>
        <a:xfrm>
          <a:off x="1968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119743</xdr:rowOff>
    </xdr:from>
    <xdr:to>
      <xdr:col>15</xdr:col>
      <xdr:colOff>50800</xdr:colOff>
      <xdr:row>85</xdr:row>
      <xdr:rowOff>10342</xdr:rowOff>
    </xdr:to>
    <xdr:cxnSp macro="">
      <xdr:nvCxnSpPr>
        <xdr:cNvPr id="311" name="直線コネクタ 310"/>
        <xdr:cNvCxnSpPr/>
      </xdr:nvCxnSpPr>
      <xdr:spPr>
        <a:xfrm>
          <a:off x="2019300" y="14521543"/>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36286</xdr:rowOff>
    </xdr:from>
    <xdr:to>
      <xdr:col>6</xdr:col>
      <xdr:colOff>38100</xdr:colOff>
      <xdr:row>86</xdr:row>
      <xdr:rowOff>137886</xdr:rowOff>
    </xdr:to>
    <xdr:sp macro="" textlink="">
      <xdr:nvSpPr>
        <xdr:cNvPr id="312" name="楕円 311"/>
        <xdr:cNvSpPr/>
      </xdr:nvSpPr>
      <xdr:spPr>
        <a:xfrm>
          <a:off x="1079500" y="1478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119743</xdr:rowOff>
    </xdr:from>
    <xdr:to>
      <xdr:col>10</xdr:col>
      <xdr:colOff>114300</xdr:colOff>
      <xdr:row>86</xdr:row>
      <xdr:rowOff>87086</xdr:rowOff>
    </xdr:to>
    <xdr:cxnSp macro="">
      <xdr:nvCxnSpPr>
        <xdr:cNvPr id="313" name="直線コネクタ 312"/>
        <xdr:cNvCxnSpPr/>
      </xdr:nvCxnSpPr>
      <xdr:spPr>
        <a:xfrm flipV="1">
          <a:off x="1130300" y="14521543"/>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107059</xdr:rowOff>
    </xdr:from>
    <xdr:ext cx="405111" cy="259045"/>
    <xdr:sp macro="" textlink="">
      <xdr:nvSpPr>
        <xdr:cNvPr id="314" name="n_1aveValue【公営住宅】&#10;有形固定資産減価償却率"/>
        <xdr:cNvSpPr txBox="1"/>
      </xdr:nvSpPr>
      <xdr:spPr>
        <a:xfrm>
          <a:off x="3582044" y="1365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93997</xdr:rowOff>
    </xdr:from>
    <xdr:ext cx="405111" cy="259045"/>
    <xdr:sp macro="" textlink="">
      <xdr:nvSpPr>
        <xdr:cNvPr id="315" name="n_2aveValue【公営住宅】&#10;有形固定資産減価償却率"/>
        <xdr:cNvSpPr txBox="1"/>
      </xdr:nvSpPr>
      <xdr:spPr>
        <a:xfrm>
          <a:off x="2705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15620</xdr:rowOff>
    </xdr:from>
    <xdr:ext cx="405111" cy="259045"/>
    <xdr:sp macro="" textlink="">
      <xdr:nvSpPr>
        <xdr:cNvPr id="316" name="n_3aveValue【公営住宅】&#10;有形固定資産減価償却率"/>
        <xdr:cNvSpPr txBox="1"/>
      </xdr:nvSpPr>
      <xdr:spPr>
        <a:xfrm>
          <a:off x="1816744" y="1356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317" name="n_4aveValue【公営住宅】&#10;有形固定資産減価償却率"/>
        <xdr:cNvSpPr txBox="1"/>
      </xdr:nvSpPr>
      <xdr:spPr>
        <a:xfrm>
          <a:off x="927744" y="1353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101254</xdr:rowOff>
    </xdr:from>
    <xdr:ext cx="405111" cy="259045"/>
    <xdr:sp macro="" textlink="">
      <xdr:nvSpPr>
        <xdr:cNvPr id="318" name="n_1mainValue【公営住宅】&#10;有形固定資産減価償却率"/>
        <xdr:cNvSpPr txBox="1"/>
      </xdr:nvSpPr>
      <xdr:spPr>
        <a:xfrm>
          <a:off x="3582044" y="14674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52269</xdr:rowOff>
    </xdr:from>
    <xdr:ext cx="405111" cy="259045"/>
    <xdr:sp macro="" textlink="">
      <xdr:nvSpPr>
        <xdr:cNvPr id="319" name="n_2mainValue【公営住宅】&#10;有形固定資産減価償却率"/>
        <xdr:cNvSpPr txBox="1"/>
      </xdr:nvSpPr>
      <xdr:spPr>
        <a:xfrm>
          <a:off x="2705744" y="1462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161670</xdr:rowOff>
    </xdr:from>
    <xdr:ext cx="405111" cy="259045"/>
    <xdr:sp macro="" textlink="">
      <xdr:nvSpPr>
        <xdr:cNvPr id="320" name="n_3mainValue【公営住宅】&#10;有形固定資産減価償却率"/>
        <xdr:cNvSpPr txBox="1"/>
      </xdr:nvSpPr>
      <xdr:spPr>
        <a:xfrm>
          <a:off x="18167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129013</xdr:rowOff>
    </xdr:from>
    <xdr:ext cx="405111" cy="259045"/>
    <xdr:sp macro="" textlink="">
      <xdr:nvSpPr>
        <xdr:cNvPr id="321" name="n_4mainValue【公営住宅】&#10;有形固定資産減価償却率"/>
        <xdr:cNvSpPr txBox="1"/>
      </xdr:nvSpPr>
      <xdr:spPr>
        <a:xfrm>
          <a:off x="927744" y="1487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47" name="直線コネクタ 346"/>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50"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1" name="直線コネクタ 350"/>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2" name="【公営住宅】&#10;一人当たり面積平均値テキスト"/>
        <xdr:cNvSpPr txBox="1"/>
      </xdr:nvSpPr>
      <xdr:spPr>
        <a:xfrm>
          <a:off x="10515600" y="14684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3" name="フローチャート: 判断 352"/>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55" name="フローチャート: 判断 354"/>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56" name="フローチャート: 判断 355"/>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57" name="フローチャート: 判断 356"/>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42818</xdr:rowOff>
    </xdr:from>
    <xdr:to>
      <xdr:col>55</xdr:col>
      <xdr:colOff>50800</xdr:colOff>
      <xdr:row>85</xdr:row>
      <xdr:rowOff>144418</xdr:rowOff>
    </xdr:to>
    <xdr:sp macro="" textlink="">
      <xdr:nvSpPr>
        <xdr:cNvPr id="363" name="楕円 362"/>
        <xdr:cNvSpPr/>
      </xdr:nvSpPr>
      <xdr:spPr>
        <a:xfrm>
          <a:off x="10426700" y="1461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65695</xdr:rowOff>
    </xdr:from>
    <xdr:ext cx="469744" cy="259045"/>
    <xdr:sp macro="" textlink="">
      <xdr:nvSpPr>
        <xdr:cNvPr id="364" name="【公営住宅】&#10;一人当たり面積該当値テキスト"/>
        <xdr:cNvSpPr txBox="1"/>
      </xdr:nvSpPr>
      <xdr:spPr>
        <a:xfrm>
          <a:off x="10515600" y="14467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75474</xdr:rowOff>
    </xdr:from>
    <xdr:to>
      <xdr:col>50</xdr:col>
      <xdr:colOff>165100</xdr:colOff>
      <xdr:row>86</xdr:row>
      <xdr:rowOff>5624</xdr:rowOff>
    </xdr:to>
    <xdr:sp macro="" textlink="">
      <xdr:nvSpPr>
        <xdr:cNvPr id="365" name="楕円 364"/>
        <xdr:cNvSpPr/>
      </xdr:nvSpPr>
      <xdr:spPr>
        <a:xfrm>
          <a:off x="9588500" y="1464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93618</xdr:rowOff>
    </xdr:from>
    <xdr:to>
      <xdr:col>55</xdr:col>
      <xdr:colOff>0</xdr:colOff>
      <xdr:row>85</xdr:row>
      <xdr:rowOff>126274</xdr:rowOff>
    </xdr:to>
    <xdr:cxnSp macro="">
      <xdr:nvCxnSpPr>
        <xdr:cNvPr id="366" name="直線コネクタ 365"/>
        <xdr:cNvCxnSpPr/>
      </xdr:nvCxnSpPr>
      <xdr:spPr>
        <a:xfrm flipV="1">
          <a:off x="9639300" y="14666868"/>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73842</xdr:rowOff>
    </xdr:from>
    <xdr:to>
      <xdr:col>46</xdr:col>
      <xdr:colOff>38100</xdr:colOff>
      <xdr:row>86</xdr:row>
      <xdr:rowOff>3992</xdr:rowOff>
    </xdr:to>
    <xdr:sp macro="" textlink="">
      <xdr:nvSpPr>
        <xdr:cNvPr id="367" name="楕円 366"/>
        <xdr:cNvSpPr/>
      </xdr:nvSpPr>
      <xdr:spPr>
        <a:xfrm>
          <a:off x="8699500" y="1464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124642</xdr:rowOff>
    </xdr:from>
    <xdr:to>
      <xdr:col>50</xdr:col>
      <xdr:colOff>114300</xdr:colOff>
      <xdr:row>85</xdr:row>
      <xdr:rowOff>126274</xdr:rowOff>
    </xdr:to>
    <xdr:cxnSp macro="">
      <xdr:nvCxnSpPr>
        <xdr:cNvPr id="368" name="直線コネクタ 367"/>
        <xdr:cNvCxnSpPr/>
      </xdr:nvCxnSpPr>
      <xdr:spPr>
        <a:xfrm>
          <a:off x="8750300" y="1469789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73842</xdr:rowOff>
    </xdr:from>
    <xdr:to>
      <xdr:col>41</xdr:col>
      <xdr:colOff>101600</xdr:colOff>
      <xdr:row>86</xdr:row>
      <xdr:rowOff>3992</xdr:rowOff>
    </xdr:to>
    <xdr:sp macro="" textlink="">
      <xdr:nvSpPr>
        <xdr:cNvPr id="369" name="楕円 368"/>
        <xdr:cNvSpPr/>
      </xdr:nvSpPr>
      <xdr:spPr>
        <a:xfrm>
          <a:off x="7810500" y="1464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124642</xdr:rowOff>
    </xdr:from>
    <xdr:to>
      <xdr:col>45</xdr:col>
      <xdr:colOff>177800</xdr:colOff>
      <xdr:row>85</xdr:row>
      <xdr:rowOff>124642</xdr:rowOff>
    </xdr:to>
    <xdr:cxnSp macro="">
      <xdr:nvCxnSpPr>
        <xdr:cNvPr id="370" name="直線コネクタ 369"/>
        <xdr:cNvCxnSpPr/>
      </xdr:nvCxnSpPr>
      <xdr:spPr>
        <a:xfrm>
          <a:off x="7861300" y="146978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90170</xdr:rowOff>
    </xdr:from>
    <xdr:to>
      <xdr:col>36</xdr:col>
      <xdr:colOff>165100</xdr:colOff>
      <xdr:row>86</xdr:row>
      <xdr:rowOff>20320</xdr:rowOff>
    </xdr:to>
    <xdr:sp macro="" textlink="">
      <xdr:nvSpPr>
        <xdr:cNvPr id="371" name="楕円 370"/>
        <xdr:cNvSpPr/>
      </xdr:nvSpPr>
      <xdr:spPr>
        <a:xfrm>
          <a:off x="6921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124642</xdr:rowOff>
    </xdr:from>
    <xdr:to>
      <xdr:col>41</xdr:col>
      <xdr:colOff>50800</xdr:colOff>
      <xdr:row>85</xdr:row>
      <xdr:rowOff>140970</xdr:rowOff>
    </xdr:to>
    <xdr:cxnSp macro="">
      <xdr:nvCxnSpPr>
        <xdr:cNvPr id="372" name="直線コネクタ 371"/>
        <xdr:cNvCxnSpPr/>
      </xdr:nvCxnSpPr>
      <xdr:spPr>
        <a:xfrm flipV="1">
          <a:off x="6972300" y="1469789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73" name="n_1aveValue【公営住宅】&#10;一人当たり面積"/>
        <xdr:cNvSpPr txBox="1"/>
      </xdr:nvSpPr>
      <xdr:spPr>
        <a:xfrm>
          <a:off x="93917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52269</xdr:rowOff>
    </xdr:from>
    <xdr:ext cx="469744" cy="259045"/>
    <xdr:sp macro="" textlink="">
      <xdr:nvSpPr>
        <xdr:cNvPr id="374" name="n_2aveValue【公営住宅】&#10;一人当たり面積"/>
        <xdr:cNvSpPr txBox="1"/>
      </xdr:nvSpPr>
      <xdr:spPr>
        <a:xfrm>
          <a:off x="8515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50635</xdr:rowOff>
    </xdr:from>
    <xdr:ext cx="469744" cy="259045"/>
    <xdr:sp macro="" textlink="">
      <xdr:nvSpPr>
        <xdr:cNvPr id="375" name="n_3aveValue【公営住宅】&#10;一人当たり面積"/>
        <xdr:cNvSpPr txBox="1"/>
      </xdr:nvSpPr>
      <xdr:spPr>
        <a:xfrm>
          <a:off x="7626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45738</xdr:rowOff>
    </xdr:from>
    <xdr:ext cx="469744" cy="259045"/>
    <xdr:sp macro="" textlink="">
      <xdr:nvSpPr>
        <xdr:cNvPr id="376" name="n_4aveValue【公営住宅】&#10;一人当たり面積"/>
        <xdr:cNvSpPr txBox="1"/>
      </xdr:nvSpPr>
      <xdr:spPr>
        <a:xfrm>
          <a:off x="6737427" y="1479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22151</xdr:rowOff>
    </xdr:from>
    <xdr:ext cx="469744" cy="259045"/>
    <xdr:sp macro="" textlink="">
      <xdr:nvSpPr>
        <xdr:cNvPr id="377" name="n_1mainValue【公営住宅】&#10;一人当たり面積"/>
        <xdr:cNvSpPr txBox="1"/>
      </xdr:nvSpPr>
      <xdr:spPr>
        <a:xfrm>
          <a:off x="9391727" y="14423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20519</xdr:rowOff>
    </xdr:from>
    <xdr:ext cx="469744" cy="259045"/>
    <xdr:sp macro="" textlink="">
      <xdr:nvSpPr>
        <xdr:cNvPr id="378" name="n_2mainValue【公営住宅】&#10;一人当たり面積"/>
        <xdr:cNvSpPr txBox="1"/>
      </xdr:nvSpPr>
      <xdr:spPr>
        <a:xfrm>
          <a:off x="8515427" y="14422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20519</xdr:rowOff>
    </xdr:from>
    <xdr:ext cx="469744" cy="259045"/>
    <xdr:sp macro="" textlink="">
      <xdr:nvSpPr>
        <xdr:cNvPr id="379" name="n_3mainValue【公営住宅】&#10;一人当たり面積"/>
        <xdr:cNvSpPr txBox="1"/>
      </xdr:nvSpPr>
      <xdr:spPr>
        <a:xfrm>
          <a:off x="7626427" y="14422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36847</xdr:rowOff>
    </xdr:from>
    <xdr:ext cx="469744" cy="259045"/>
    <xdr:sp macro="" textlink="">
      <xdr:nvSpPr>
        <xdr:cNvPr id="380" name="n_4mainValue【公営住宅】&#10;一人当たり面積"/>
        <xdr:cNvSpPr txBox="1"/>
      </xdr:nvSpPr>
      <xdr:spPr>
        <a:xfrm>
          <a:off x="6737427" y="1443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415" name="直線コネクタ 414"/>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416"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7" name="直線コネクタ 416"/>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18"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9" name="直線コネクタ 418"/>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148861</xdr:rowOff>
    </xdr:from>
    <xdr:ext cx="405111" cy="259045"/>
    <xdr:sp macro="" textlink="">
      <xdr:nvSpPr>
        <xdr:cNvPr id="420" name="【認定こども園・幼稚園・保育所】&#10;有形固定資産減価償却率平均値テキスト"/>
        <xdr:cNvSpPr txBox="1"/>
      </xdr:nvSpPr>
      <xdr:spPr>
        <a:xfrm>
          <a:off x="16357600" y="6321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21" name="フローチャート: 判断 420"/>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22" name="フローチャート: 判断 421"/>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23" name="フローチャート: 判断 422"/>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4" name="フローチャート: 判断 423"/>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25" name="フローチャート: 判断 424"/>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23114</xdr:rowOff>
    </xdr:from>
    <xdr:to>
      <xdr:col>85</xdr:col>
      <xdr:colOff>177800</xdr:colOff>
      <xdr:row>41</xdr:row>
      <xdr:rowOff>124714</xdr:rowOff>
    </xdr:to>
    <xdr:sp macro="" textlink="">
      <xdr:nvSpPr>
        <xdr:cNvPr id="431" name="楕円 430"/>
        <xdr:cNvSpPr/>
      </xdr:nvSpPr>
      <xdr:spPr>
        <a:xfrm>
          <a:off x="16268700" y="70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109491</xdr:rowOff>
    </xdr:from>
    <xdr:ext cx="405111" cy="259045"/>
    <xdr:sp macro="" textlink="">
      <xdr:nvSpPr>
        <xdr:cNvPr id="432" name="【認定こども園・幼稚園・保育所】&#10;有形固定資産減価償却率該当値テキスト"/>
        <xdr:cNvSpPr txBox="1"/>
      </xdr:nvSpPr>
      <xdr:spPr>
        <a:xfrm>
          <a:off x="16357600" y="696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13970</xdr:rowOff>
    </xdr:from>
    <xdr:to>
      <xdr:col>81</xdr:col>
      <xdr:colOff>101600</xdr:colOff>
      <xdr:row>41</xdr:row>
      <xdr:rowOff>115570</xdr:rowOff>
    </xdr:to>
    <xdr:sp macro="" textlink="">
      <xdr:nvSpPr>
        <xdr:cNvPr id="433" name="楕円 432"/>
        <xdr:cNvSpPr/>
      </xdr:nvSpPr>
      <xdr:spPr>
        <a:xfrm>
          <a:off x="15430500" y="70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64770</xdr:rowOff>
    </xdr:from>
    <xdr:to>
      <xdr:col>85</xdr:col>
      <xdr:colOff>127000</xdr:colOff>
      <xdr:row>41</xdr:row>
      <xdr:rowOff>73914</xdr:rowOff>
    </xdr:to>
    <xdr:cxnSp macro="">
      <xdr:nvCxnSpPr>
        <xdr:cNvPr id="434" name="直線コネクタ 433"/>
        <xdr:cNvCxnSpPr/>
      </xdr:nvCxnSpPr>
      <xdr:spPr>
        <a:xfrm>
          <a:off x="15481300" y="709422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50546</xdr:rowOff>
    </xdr:from>
    <xdr:to>
      <xdr:col>76</xdr:col>
      <xdr:colOff>165100</xdr:colOff>
      <xdr:row>41</xdr:row>
      <xdr:rowOff>152146</xdr:rowOff>
    </xdr:to>
    <xdr:sp macro="" textlink="">
      <xdr:nvSpPr>
        <xdr:cNvPr id="435" name="楕円 434"/>
        <xdr:cNvSpPr/>
      </xdr:nvSpPr>
      <xdr:spPr>
        <a:xfrm>
          <a:off x="14541500" y="707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64770</xdr:rowOff>
    </xdr:from>
    <xdr:to>
      <xdr:col>81</xdr:col>
      <xdr:colOff>50800</xdr:colOff>
      <xdr:row>41</xdr:row>
      <xdr:rowOff>101346</xdr:rowOff>
    </xdr:to>
    <xdr:cxnSp macro="">
      <xdr:nvCxnSpPr>
        <xdr:cNvPr id="436" name="直線コネクタ 435"/>
        <xdr:cNvCxnSpPr/>
      </xdr:nvCxnSpPr>
      <xdr:spPr>
        <a:xfrm flipV="1">
          <a:off x="14592300" y="70942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20828</xdr:rowOff>
    </xdr:from>
    <xdr:to>
      <xdr:col>72</xdr:col>
      <xdr:colOff>38100</xdr:colOff>
      <xdr:row>41</xdr:row>
      <xdr:rowOff>122428</xdr:rowOff>
    </xdr:to>
    <xdr:sp macro="" textlink="">
      <xdr:nvSpPr>
        <xdr:cNvPr id="437" name="楕円 436"/>
        <xdr:cNvSpPr/>
      </xdr:nvSpPr>
      <xdr:spPr>
        <a:xfrm>
          <a:off x="13652500" y="705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71628</xdr:rowOff>
    </xdr:from>
    <xdr:to>
      <xdr:col>76</xdr:col>
      <xdr:colOff>114300</xdr:colOff>
      <xdr:row>41</xdr:row>
      <xdr:rowOff>101346</xdr:rowOff>
    </xdr:to>
    <xdr:cxnSp macro="">
      <xdr:nvCxnSpPr>
        <xdr:cNvPr id="438" name="直線コネクタ 437"/>
        <xdr:cNvCxnSpPr/>
      </xdr:nvCxnSpPr>
      <xdr:spPr>
        <a:xfrm>
          <a:off x="13703300" y="7101078"/>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123698</xdr:rowOff>
    </xdr:from>
    <xdr:to>
      <xdr:col>67</xdr:col>
      <xdr:colOff>101600</xdr:colOff>
      <xdr:row>41</xdr:row>
      <xdr:rowOff>53848</xdr:rowOff>
    </xdr:to>
    <xdr:sp macro="" textlink="">
      <xdr:nvSpPr>
        <xdr:cNvPr id="439" name="楕円 438"/>
        <xdr:cNvSpPr/>
      </xdr:nvSpPr>
      <xdr:spPr>
        <a:xfrm>
          <a:off x="12763500" y="698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3048</xdr:rowOff>
    </xdr:from>
    <xdr:to>
      <xdr:col>71</xdr:col>
      <xdr:colOff>177800</xdr:colOff>
      <xdr:row>41</xdr:row>
      <xdr:rowOff>71628</xdr:rowOff>
    </xdr:to>
    <xdr:cxnSp macro="">
      <xdr:nvCxnSpPr>
        <xdr:cNvPr id="440" name="直線コネクタ 439"/>
        <xdr:cNvCxnSpPr/>
      </xdr:nvCxnSpPr>
      <xdr:spPr>
        <a:xfrm>
          <a:off x="12814300" y="703249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47515</xdr:rowOff>
    </xdr:from>
    <xdr:ext cx="405111" cy="259045"/>
    <xdr:sp macro="" textlink="">
      <xdr:nvSpPr>
        <xdr:cNvPr id="441" name="n_1aveValue【認定こども園・幼稚園・保育所】&#10;有形固定資産減価償却率"/>
        <xdr:cNvSpPr txBox="1"/>
      </xdr:nvSpPr>
      <xdr:spPr>
        <a:xfrm>
          <a:off x="152660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150385</xdr:rowOff>
    </xdr:from>
    <xdr:ext cx="405111" cy="259045"/>
    <xdr:sp macro="" textlink="">
      <xdr:nvSpPr>
        <xdr:cNvPr id="442" name="n_2aveValue【認定こども園・幼稚園・保育所】&#10;有形固定資産減価償却率"/>
        <xdr:cNvSpPr txBox="1"/>
      </xdr:nvSpPr>
      <xdr:spPr>
        <a:xfrm>
          <a:off x="14389744" y="632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443" name="n_3aveValue【認定こども園・幼稚園・保育所】&#10;有形固定資産減価償却率"/>
        <xdr:cNvSpPr txBox="1"/>
      </xdr:nvSpPr>
      <xdr:spPr>
        <a:xfrm>
          <a:off x="13500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444" name="n_4aveValue【認定こども園・幼稚園・保育所】&#10;有形固定資産減価償却率"/>
        <xdr:cNvSpPr txBox="1"/>
      </xdr:nvSpPr>
      <xdr:spPr>
        <a:xfrm>
          <a:off x="12611744" y="624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106697</xdr:rowOff>
    </xdr:from>
    <xdr:ext cx="405111" cy="259045"/>
    <xdr:sp macro="" textlink="">
      <xdr:nvSpPr>
        <xdr:cNvPr id="445" name="n_1mainValue【認定こども園・幼稚園・保育所】&#10;有形固定資産減価償却率"/>
        <xdr:cNvSpPr txBox="1"/>
      </xdr:nvSpPr>
      <xdr:spPr>
        <a:xfrm>
          <a:off x="15266044"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143273</xdr:rowOff>
    </xdr:from>
    <xdr:ext cx="405111" cy="259045"/>
    <xdr:sp macro="" textlink="">
      <xdr:nvSpPr>
        <xdr:cNvPr id="446" name="n_2mainValue【認定こども園・幼稚園・保育所】&#10;有形固定資産減価償却率"/>
        <xdr:cNvSpPr txBox="1"/>
      </xdr:nvSpPr>
      <xdr:spPr>
        <a:xfrm>
          <a:off x="14389744" y="7172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113555</xdr:rowOff>
    </xdr:from>
    <xdr:ext cx="405111" cy="259045"/>
    <xdr:sp macro="" textlink="">
      <xdr:nvSpPr>
        <xdr:cNvPr id="447" name="n_3mainValue【認定こども園・幼稚園・保育所】&#10;有形固定資産減価償却率"/>
        <xdr:cNvSpPr txBox="1"/>
      </xdr:nvSpPr>
      <xdr:spPr>
        <a:xfrm>
          <a:off x="13500744" y="7143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44975</xdr:rowOff>
    </xdr:from>
    <xdr:ext cx="405111" cy="259045"/>
    <xdr:sp macro="" textlink="">
      <xdr:nvSpPr>
        <xdr:cNvPr id="448" name="n_4mainValue【認定こども園・幼稚園・保育所】&#10;有形固定資産減価償却率"/>
        <xdr:cNvSpPr txBox="1"/>
      </xdr:nvSpPr>
      <xdr:spPr>
        <a:xfrm>
          <a:off x="12611744" y="7074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70" name="直線コネクタ 469"/>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71"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72" name="直線コネクタ 471"/>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73"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4" name="直線コネクタ 473"/>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475" name="【認定こども園・幼稚園・保育所】&#10;一人当たり面積平均値テキスト"/>
        <xdr:cNvSpPr txBox="1"/>
      </xdr:nvSpPr>
      <xdr:spPr>
        <a:xfrm>
          <a:off x="22199600" y="6784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76" name="フローチャート: 判断 475"/>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7" name="フローチャート: 判断 476"/>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80" name="フローチャート: 判断 479"/>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xdr:rowOff>
    </xdr:from>
    <xdr:to>
      <xdr:col>116</xdr:col>
      <xdr:colOff>114300</xdr:colOff>
      <xdr:row>39</xdr:row>
      <xdr:rowOff>101854</xdr:rowOff>
    </xdr:to>
    <xdr:sp macro="" textlink="">
      <xdr:nvSpPr>
        <xdr:cNvPr id="486" name="楕円 485"/>
        <xdr:cNvSpPr/>
      </xdr:nvSpPr>
      <xdr:spPr>
        <a:xfrm>
          <a:off x="22110700" y="668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23131</xdr:rowOff>
    </xdr:from>
    <xdr:ext cx="469744" cy="259045"/>
    <xdr:sp macro="" textlink="">
      <xdr:nvSpPr>
        <xdr:cNvPr id="487" name="【認定こども園・幼稚園・保育所】&#10;一人当たり面積該当値テキスト"/>
        <xdr:cNvSpPr txBox="1"/>
      </xdr:nvSpPr>
      <xdr:spPr>
        <a:xfrm>
          <a:off x="22199600" y="6538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9398</xdr:rowOff>
    </xdr:from>
    <xdr:to>
      <xdr:col>112</xdr:col>
      <xdr:colOff>38100</xdr:colOff>
      <xdr:row>39</xdr:row>
      <xdr:rowOff>110998</xdr:rowOff>
    </xdr:to>
    <xdr:sp macro="" textlink="">
      <xdr:nvSpPr>
        <xdr:cNvPr id="488" name="楕円 487"/>
        <xdr:cNvSpPr/>
      </xdr:nvSpPr>
      <xdr:spPr>
        <a:xfrm>
          <a:off x="212725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51054</xdr:rowOff>
    </xdr:from>
    <xdr:to>
      <xdr:col>116</xdr:col>
      <xdr:colOff>63500</xdr:colOff>
      <xdr:row>39</xdr:row>
      <xdr:rowOff>60198</xdr:rowOff>
    </xdr:to>
    <xdr:cxnSp macro="">
      <xdr:nvCxnSpPr>
        <xdr:cNvPr id="489" name="直線コネクタ 488"/>
        <xdr:cNvCxnSpPr/>
      </xdr:nvCxnSpPr>
      <xdr:spPr>
        <a:xfrm flipV="1">
          <a:off x="21323300" y="673760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4826</xdr:rowOff>
    </xdr:from>
    <xdr:to>
      <xdr:col>107</xdr:col>
      <xdr:colOff>101600</xdr:colOff>
      <xdr:row>39</xdr:row>
      <xdr:rowOff>106426</xdr:rowOff>
    </xdr:to>
    <xdr:sp macro="" textlink="">
      <xdr:nvSpPr>
        <xdr:cNvPr id="490" name="楕円 489"/>
        <xdr:cNvSpPr/>
      </xdr:nvSpPr>
      <xdr:spPr>
        <a:xfrm>
          <a:off x="20383500" y="669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55626</xdr:rowOff>
    </xdr:from>
    <xdr:to>
      <xdr:col>111</xdr:col>
      <xdr:colOff>177800</xdr:colOff>
      <xdr:row>39</xdr:row>
      <xdr:rowOff>60198</xdr:rowOff>
    </xdr:to>
    <xdr:cxnSp macro="">
      <xdr:nvCxnSpPr>
        <xdr:cNvPr id="491" name="直線コネクタ 490"/>
        <xdr:cNvCxnSpPr/>
      </xdr:nvCxnSpPr>
      <xdr:spPr>
        <a:xfrm>
          <a:off x="20434300" y="67421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167132</xdr:rowOff>
    </xdr:from>
    <xdr:to>
      <xdr:col>102</xdr:col>
      <xdr:colOff>165100</xdr:colOff>
      <xdr:row>39</xdr:row>
      <xdr:rowOff>97282</xdr:rowOff>
    </xdr:to>
    <xdr:sp macro="" textlink="">
      <xdr:nvSpPr>
        <xdr:cNvPr id="492" name="楕円 491"/>
        <xdr:cNvSpPr/>
      </xdr:nvSpPr>
      <xdr:spPr>
        <a:xfrm>
          <a:off x="19494500" y="668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46482</xdr:rowOff>
    </xdr:from>
    <xdr:to>
      <xdr:col>107</xdr:col>
      <xdr:colOff>50800</xdr:colOff>
      <xdr:row>39</xdr:row>
      <xdr:rowOff>55626</xdr:rowOff>
    </xdr:to>
    <xdr:cxnSp macro="">
      <xdr:nvCxnSpPr>
        <xdr:cNvPr id="493" name="直線コネクタ 492"/>
        <xdr:cNvCxnSpPr/>
      </xdr:nvCxnSpPr>
      <xdr:spPr>
        <a:xfrm>
          <a:off x="19545300" y="67330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107696</xdr:rowOff>
    </xdr:from>
    <xdr:to>
      <xdr:col>98</xdr:col>
      <xdr:colOff>38100</xdr:colOff>
      <xdr:row>39</xdr:row>
      <xdr:rowOff>37846</xdr:rowOff>
    </xdr:to>
    <xdr:sp macro="" textlink="">
      <xdr:nvSpPr>
        <xdr:cNvPr id="494" name="楕円 493"/>
        <xdr:cNvSpPr/>
      </xdr:nvSpPr>
      <xdr:spPr>
        <a:xfrm>
          <a:off x="18605500" y="66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158496</xdr:rowOff>
    </xdr:from>
    <xdr:to>
      <xdr:col>102</xdr:col>
      <xdr:colOff>114300</xdr:colOff>
      <xdr:row>39</xdr:row>
      <xdr:rowOff>46482</xdr:rowOff>
    </xdr:to>
    <xdr:cxnSp macro="">
      <xdr:nvCxnSpPr>
        <xdr:cNvPr id="495" name="直線コネクタ 494"/>
        <xdr:cNvCxnSpPr/>
      </xdr:nvCxnSpPr>
      <xdr:spPr>
        <a:xfrm>
          <a:off x="18656300" y="66735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496" name="n_1aveValue【認定こども園・幼稚園・保育所】&#10;一人当たり面積"/>
        <xdr:cNvSpPr txBox="1"/>
      </xdr:nvSpPr>
      <xdr:spPr>
        <a:xfrm>
          <a:off x="21075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7" name="n_2aveValue【認定こども園・幼稚園・保育所】&#10;一人当たり面積"/>
        <xdr:cNvSpPr txBox="1"/>
      </xdr:nvSpPr>
      <xdr:spPr>
        <a:xfrm>
          <a:off x="20199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98" name="n_3aveValue【認定こども園・幼稚園・保育所】&#10;一人当たり面積"/>
        <xdr:cNvSpPr txBox="1"/>
      </xdr:nvSpPr>
      <xdr:spPr>
        <a:xfrm>
          <a:off x="19310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31259</xdr:rowOff>
    </xdr:from>
    <xdr:ext cx="469744" cy="259045"/>
    <xdr:sp macro="" textlink="">
      <xdr:nvSpPr>
        <xdr:cNvPr id="499" name="n_4aveValue【認定こども園・幼稚園・保育所】&#10;一人当たり面積"/>
        <xdr:cNvSpPr txBox="1"/>
      </xdr:nvSpPr>
      <xdr:spPr>
        <a:xfrm>
          <a:off x="18421427" y="688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127525</xdr:rowOff>
    </xdr:from>
    <xdr:ext cx="469744" cy="259045"/>
    <xdr:sp macro="" textlink="">
      <xdr:nvSpPr>
        <xdr:cNvPr id="500" name="n_1mainValue【認定こども園・幼稚園・保育所】&#10;一人当たり面積"/>
        <xdr:cNvSpPr txBox="1"/>
      </xdr:nvSpPr>
      <xdr:spPr>
        <a:xfrm>
          <a:off x="210757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122953</xdr:rowOff>
    </xdr:from>
    <xdr:ext cx="469744" cy="259045"/>
    <xdr:sp macro="" textlink="">
      <xdr:nvSpPr>
        <xdr:cNvPr id="501" name="n_2mainValue【認定こども園・幼稚園・保育所】&#10;一人当たり面積"/>
        <xdr:cNvSpPr txBox="1"/>
      </xdr:nvSpPr>
      <xdr:spPr>
        <a:xfrm>
          <a:off x="20199427" y="646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113809</xdr:rowOff>
    </xdr:from>
    <xdr:ext cx="469744" cy="259045"/>
    <xdr:sp macro="" textlink="">
      <xdr:nvSpPr>
        <xdr:cNvPr id="502" name="n_3mainValue【認定こども園・幼稚園・保育所】&#10;一人当たり面積"/>
        <xdr:cNvSpPr txBox="1"/>
      </xdr:nvSpPr>
      <xdr:spPr>
        <a:xfrm>
          <a:off x="19310427" y="645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54373</xdr:rowOff>
    </xdr:from>
    <xdr:ext cx="469744" cy="259045"/>
    <xdr:sp macro="" textlink="">
      <xdr:nvSpPr>
        <xdr:cNvPr id="503" name="n_4mainValue【認定こども園・幼稚園・保育所】&#10;一人当たり面積"/>
        <xdr:cNvSpPr txBox="1"/>
      </xdr:nvSpPr>
      <xdr:spPr>
        <a:xfrm>
          <a:off x="18421427" y="639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30" name="直線コネクタ 529"/>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31"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32" name="直線コネクタ 531"/>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33"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34" name="直線コネクタ 533"/>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535"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6" name="フローチャート: 判断 535"/>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37" name="フローチャート: 判断 536"/>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38" name="フローチャート: 判断 537"/>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39" name="フローチャート: 判断 538"/>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40" name="フローチャート: 判断 539"/>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22678</xdr:rowOff>
    </xdr:from>
    <xdr:to>
      <xdr:col>85</xdr:col>
      <xdr:colOff>177800</xdr:colOff>
      <xdr:row>57</xdr:row>
      <xdr:rowOff>124278</xdr:rowOff>
    </xdr:to>
    <xdr:sp macro="" textlink="">
      <xdr:nvSpPr>
        <xdr:cNvPr id="546" name="楕円 545"/>
        <xdr:cNvSpPr/>
      </xdr:nvSpPr>
      <xdr:spPr>
        <a:xfrm>
          <a:off x="16268700" y="979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45555</xdr:rowOff>
    </xdr:from>
    <xdr:ext cx="405111" cy="259045"/>
    <xdr:sp macro="" textlink="">
      <xdr:nvSpPr>
        <xdr:cNvPr id="547" name="【学校施設】&#10;有形固定資産減価償却率該当値テキスト"/>
        <xdr:cNvSpPr txBox="1"/>
      </xdr:nvSpPr>
      <xdr:spPr>
        <a:xfrm>
          <a:off x="16357600" y="9646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148409</xdr:rowOff>
    </xdr:from>
    <xdr:to>
      <xdr:col>81</xdr:col>
      <xdr:colOff>101600</xdr:colOff>
      <xdr:row>57</xdr:row>
      <xdr:rowOff>78559</xdr:rowOff>
    </xdr:to>
    <xdr:sp macro="" textlink="">
      <xdr:nvSpPr>
        <xdr:cNvPr id="548" name="楕円 547"/>
        <xdr:cNvSpPr/>
      </xdr:nvSpPr>
      <xdr:spPr>
        <a:xfrm>
          <a:off x="15430500" y="974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27759</xdr:rowOff>
    </xdr:from>
    <xdr:to>
      <xdr:col>85</xdr:col>
      <xdr:colOff>127000</xdr:colOff>
      <xdr:row>57</xdr:row>
      <xdr:rowOff>73478</xdr:rowOff>
    </xdr:to>
    <xdr:cxnSp macro="">
      <xdr:nvCxnSpPr>
        <xdr:cNvPr id="549" name="直線コネクタ 548"/>
        <xdr:cNvCxnSpPr/>
      </xdr:nvCxnSpPr>
      <xdr:spPr>
        <a:xfrm>
          <a:off x="15481300" y="9800409"/>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61867</xdr:rowOff>
    </xdr:from>
    <xdr:to>
      <xdr:col>76</xdr:col>
      <xdr:colOff>165100</xdr:colOff>
      <xdr:row>57</xdr:row>
      <xdr:rowOff>163467</xdr:rowOff>
    </xdr:to>
    <xdr:sp macro="" textlink="">
      <xdr:nvSpPr>
        <xdr:cNvPr id="550" name="楕円 549"/>
        <xdr:cNvSpPr/>
      </xdr:nvSpPr>
      <xdr:spPr>
        <a:xfrm>
          <a:off x="14541500" y="983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27759</xdr:rowOff>
    </xdr:from>
    <xdr:to>
      <xdr:col>81</xdr:col>
      <xdr:colOff>50800</xdr:colOff>
      <xdr:row>57</xdr:row>
      <xdr:rowOff>112667</xdr:rowOff>
    </xdr:to>
    <xdr:cxnSp macro="">
      <xdr:nvCxnSpPr>
        <xdr:cNvPr id="551" name="直線コネクタ 550"/>
        <xdr:cNvCxnSpPr/>
      </xdr:nvCxnSpPr>
      <xdr:spPr>
        <a:xfrm flipV="1">
          <a:off x="14592300" y="9800409"/>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66766</xdr:rowOff>
    </xdr:from>
    <xdr:to>
      <xdr:col>72</xdr:col>
      <xdr:colOff>38100</xdr:colOff>
      <xdr:row>58</xdr:row>
      <xdr:rowOff>168366</xdr:rowOff>
    </xdr:to>
    <xdr:sp macro="" textlink="">
      <xdr:nvSpPr>
        <xdr:cNvPr id="552" name="楕円 551"/>
        <xdr:cNvSpPr/>
      </xdr:nvSpPr>
      <xdr:spPr>
        <a:xfrm>
          <a:off x="13652500" y="1001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112667</xdr:rowOff>
    </xdr:from>
    <xdr:to>
      <xdr:col>76</xdr:col>
      <xdr:colOff>114300</xdr:colOff>
      <xdr:row>58</xdr:row>
      <xdr:rowOff>117566</xdr:rowOff>
    </xdr:to>
    <xdr:cxnSp macro="">
      <xdr:nvCxnSpPr>
        <xdr:cNvPr id="553" name="直線コネクタ 552"/>
        <xdr:cNvCxnSpPr/>
      </xdr:nvCxnSpPr>
      <xdr:spPr>
        <a:xfrm flipV="1">
          <a:off x="13703300" y="9885317"/>
          <a:ext cx="889000" cy="17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3084</xdr:rowOff>
    </xdr:from>
    <xdr:to>
      <xdr:col>67</xdr:col>
      <xdr:colOff>101600</xdr:colOff>
      <xdr:row>59</xdr:row>
      <xdr:rowOff>104684</xdr:rowOff>
    </xdr:to>
    <xdr:sp macro="" textlink="">
      <xdr:nvSpPr>
        <xdr:cNvPr id="554" name="楕円 553"/>
        <xdr:cNvSpPr/>
      </xdr:nvSpPr>
      <xdr:spPr>
        <a:xfrm>
          <a:off x="12763500" y="1011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117566</xdr:rowOff>
    </xdr:from>
    <xdr:to>
      <xdr:col>71</xdr:col>
      <xdr:colOff>177800</xdr:colOff>
      <xdr:row>59</xdr:row>
      <xdr:rowOff>53884</xdr:rowOff>
    </xdr:to>
    <xdr:cxnSp macro="">
      <xdr:nvCxnSpPr>
        <xdr:cNvPr id="555" name="直線コネクタ 554"/>
        <xdr:cNvCxnSpPr/>
      </xdr:nvCxnSpPr>
      <xdr:spPr>
        <a:xfrm flipV="1">
          <a:off x="12814300" y="10061666"/>
          <a:ext cx="889000" cy="107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56"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57" name="n_2aveValue【学校施設】&#10;有形固定資産減価償却率"/>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10903</xdr:rowOff>
    </xdr:from>
    <xdr:ext cx="405111" cy="259045"/>
    <xdr:sp macro="" textlink="">
      <xdr:nvSpPr>
        <xdr:cNvPr id="558" name="n_3aveValue【学校施設】&#10;有形固定資産減価償却率"/>
        <xdr:cNvSpPr txBox="1"/>
      </xdr:nvSpPr>
      <xdr:spPr>
        <a:xfrm>
          <a:off x="13500744" y="10469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121937</xdr:rowOff>
    </xdr:from>
    <xdr:ext cx="405111" cy="259045"/>
    <xdr:sp macro="" textlink="">
      <xdr:nvSpPr>
        <xdr:cNvPr id="559" name="n_4aveValue【学校施設】&#10;有形固定資産減価償却率"/>
        <xdr:cNvSpPr txBox="1"/>
      </xdr:nvSpPr>
      <xdr:spPr>
        <a:xfrm>
          <a:off x="1261174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95086</xdr:rowOff>
    </xdr:from>
    <xdr:ext cx="405111" cy="259045"/>
    <xdr:sp macro="" textlink="">
      <xdr:nvSpPr>
        <xdr:cNvPr id="560" name="n_1mainValue【学校施設】&#10;有形固定資産減価償却率"/>
        <xdr:cNvSpPr txBox="1"/>
      </xdr:nvSpPr>
      <xdr:spPr>
        <a:xfrm>
          <a:off x="15266044" y="9524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8544</xdr:rowOff>
    </xdr:from>
    <xdr:ext cx="405111" cy="259045"/>
    <xdr:sp macro="" textlink="">
      <xdr:nvSpPr>
        <xdr:cNvPr id="561" name="n_2mainValue【学校施設】&#10;有形固定資産減価償却率"/>
        <xdr:cNvSpPr txBox="1"/>
      </xdr:nvSpPr>
      <xdr:spPr>
        <a:xfrm>
          <a:off x="14389744" y="960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13443</xdr:rowOff>
    </xdr:from>
    <xdr:ext cx="405111" cy="259045"/>
    <xdr:sp macro="" textlink="">
      <xdr:nvSpPr>
        <xdr:cNvPr id="562" name="n_3mainValue【学校施設】&#10;有形固定資産減価償却率"/>
        <xdr:cNvSpPr txBox="1"/>
      </xdr:nvSpPr>
      <xdr:spPr>
        <a:xfrm>
          <a:off x="13500744" y="978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121211</xdr:rowOff>
    </xdr:from>
    <xdr:ext cx="405111" cy="259045"/>
    <xdr:sp macro="" textlink="">
      <xdr:nvSpPr>
        <xdr:cNvPr id="563" name="n_4mainValue【学校施設】&#10;有形固定資産減価償却率"/>
        <xdr:cNvSpPr txBox="1"/>
      </xdr:nvSpPr>
      <xdr:spPr>
        <a:xfrm>
          <a:off x="12611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88" name="直線コネクタ 587"/>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89"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90" name="直線コネクタ 589"/>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91"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92" name="直線コネクタ 591"/>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593" name="【学校施設】&#10;一人当たり面積平均値テキスト"/>
        <xdr:cNvSpPr txBox="1"/>
      </xdr:nvSpPr>
      <xdr:spPr>
        <a:xfrm>
          <a:off x="22199600" y="10643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4" name="フローチャート: 判断 593"/>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5" name="フローチャート: 判断 594"/>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6" name="フローチャート: 判断 595"/>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7" name="フローチャート: 判断 596"/>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8" name="フローチャート: 判断 597"/>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129540</xdr:rowOff>
    </xdr:from>
    <xdr:to>
      <xdr:col>116</xdr:col>
      <xdr:colOff>114300</xdr:colOff>
      <xdr:row>62</xdr:row>
      <xdr:rowOff>59690</xdr:rowOff>
    </xdr:to>
    <xdr:sp macro="" textlink="">
      <xdr:nvSpPr>
        <xdr:cNvPr id="604" name="楕円 603"/>
        <xdr:cNvSpPr/>
      </xdr:nvSpPr>
      <xdr:spPr>
        <a:xfrm>
          <a:off x="22110700" y="1058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152417</xdr:rowOff>
    </xdr:from>
    <xdr:ext cx="469744" cy="259045"/>
    <xdr:sp macro="" textlink="">
      <xdr:nvSpPr>
        <xdr:cNvPr id="605" name="【学校施設】&#10;一人当たり面積該当値テキスト"/>
        <xdr:cNvSpPr txBox="1"/>
      </xdr:nvSpPr>
      <xdr:spPr>
        <a:xfrm>
          <a:off x="22199600" y="1043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130810</xdr:rowOff>
    </xdr:from>
    <xdr:to>
      <xdr:col>112</xdr:col>
      <xdr:colOff>38100</xdr:colOff>
      <xdr:row>62</xdr:row>
      <xdr:rowOff>60960</xdr:rowOff>
    </xdr:to>
    <xdr:sp macro="" textlink="">
      <xdr:nvSpPr>
        <xdr:cNvPr id="606" name="楕円 605"/>
        <xdr:cNvSpPr/>
      </xdr:nvSpPr>
      <xdr:spPr>
        <a:xfrm>
          <a:off x="21272500" y="1058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8890</xdr:rowOff>
    </xdr:from>
    <xdr:to>
      <xdr:col>116</xdr:col>
      <xdr:colOff>63500</xdr:colOff>
      <xdr:row>62</xdr:row>
      <xdr:rowOff>10160</xdr:rowOff>
    </xdr:to>
    <xdr:cxnSp macro="">
      <xdr:nvCxnSpPr>
        <xdr:cNvPr id="607" name="直線コネクタ 606"/>
        <xdr:cNvCxnSpPr/>
      </xdr:nvCxnSpPr>
      <xdr:spPr>
        <a:xfrm flipV="1">
          <a:off x="21323300" y="1063879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125730</xdr:rowOff>
    </xdr:from>
    <xdr:to>
      <xdr:col>107</xdr:col>
      <xdr:colOff>101600</xdr:colOff>
      <xdr:row>62</xdr:row>
      <xdr:rowOff>55880</xdr:rowOff>
    </xdr:to>
    <xdr:sp macro="" textlink="">
      <xdr:nvSpPr>
        <xdr:cNvPr id="608" name="楕円 607"/>
        <xdr:cNvSpPr/>
      </xdr:nvSpPr>
      <xdr:spPr>
        <a:xfrm>
          <a:off x="20383500" y="1058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5080</xdr:rowOff>
    </xdr:from>
    <xdr:to>
      <xdr:col>111</xdr:col>
      <xdr:colOff>177800</xdr:colOff>
      <xdr:row>62</xdr:row>
      <xdr:rowOff>10160</xdr:rowOff>
    </xdr:to>
    <xdr:cxnSp macro="">
      <xdr:nvCxnSpPr>
        <xdr:cNvPr id="609" name="直線コネクタ 608"/>
        <xdr:cNvCxnSpPr/>
      </xdr:nvCxnSpPr>
      <xdr:spPr>
        <a:xfrm>
          <a:off x="20434300" y="1063498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128270</xdr:rowOff>
    </xdr:from>
    <xdr:to>
      <xdr:col>102</xdr:col>
      <xdr:colOff>165100</xdr:colOff>
      <xdr:row>62</xdr:row>
      <xdr:rowOff>58420</xdr:rowOff>
    </xdr:to>
    <xdr:sp macro="" textlink="">
      <xdr:nvSpPr>
        <xdr:cNvPr id="610" name="楕円 609"/>
        <xdr:cNvSpPr/>
      </xdr:nvSpPr>
      <xdr:spPr>
        <a:xfrm>
          <a:off x="194945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5080</xdr:rowOff>
    </xdr:from>
    <xdr:to>
      <xdr:col>107</xdr:col>
      <xdr:colOff>50800</xdr:colOff>
      <xdr:row>62</xdr:row>
      <xdr:rowOff>7620</xdr:rowOff>
    </xdr:to>
    <xdr:cxnSp macro="">
      <xdr:nvCxnSpPr>
        <xdr:cNvPr id="611" name="直線コネクタ 610"/>
        <xdr:cNvCxnSpPr/>
      </xdr:nvCxnSpPr>
      <xdr:spPr>
        <a:xfrm flipV="1">
          <a:off x="19545300" y="1063498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29210</xdr:rowOff>
    </xdr:from>
    <xdr:to>
      <xdr:col>98</xdr:col>
      <xdr:colOff>38100</xdr:colOff>
      <xdr:row>62</xdr:row>
      <xdr:rowOff>130810</xdr:rowOff>
    </xdr:to>
    <xdr:sp macro="" textlink="">
      <xdr:nvSpPr>
        <xdr:cNvPr id="612" name="楕円 611"/>
        <xdr:cNvSpPr/>
      </xdr:nvSpPr>
      <xdr:spPr>
        <a:xfrm>
          <a:off x="18605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7620</xdr:rowOff>
    </xdr:from>
    <xdr:to>
      <xdr:col>102</xdr:col>
      <xdr:colOff>114300</xdr:colOff>
      <xdr:row>62</xdr:row>
      <xdr:rowOff>80010</xdr:rowOff>
    </xdr:to>
    <xdr:cxnSp macro="">
      <xdr:nvCxnSpPr>
        <xdr:cNvPr id="613" name="直線コネクタ 612"/>
        <xdr:cNvCxnSpPr/>
      </xdr:nvCxnSpPr>
      <xdr:spPr>
        <a:xfrm flipV="1">
          <a:off x="18656300" y="1063752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107967</xdr:rowOff>
    </xdr:from>
    <xdr:ext cx="469744" cy="259045"/>
    <xdr:sp macro="" textlink="">
      <xdr:nvSpPr>
        <xdr:cNvPr id="614" name="n_1aveValue【学校施設】&#10;一人当たり面積"/>
        <xdr:cNvSpPr txBox="1"/>
      </xdr:nvSpPr>
      <xdr:spPr>
        <a:xfrm>
          <a:off x="210757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102887</xdr:rowOff>
    </xdr:from>
    <xdr:ext cx="469744" cy="259045"/>
    <xdr:sp macro="" textlink="">
      <xdr:nvSpPr>
        <xdr:cNvPr id="615" name="n_2aveValue【学校施設】&#10;一人当たり面積"/>
        <xdr:cNvSpPr txBox="1"/>
      </xdr:nvSpPr>
      <xdr:spPr>
        <a:xfrm>
          <a:off x="20199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109237</xdr:rowOff>
    </xdr:from>
    <xdr:ext cx="469744" cy="259045"/>
    <xdr:sp macro="" textlink="">
      <xdr:nvSpPr>
        <xdr:cNvPr id="616" name="n_3aveValue【学校施設】&#10;一人当たり面積"/>
        <xdr:cNvSpPr txBox="1"/>
      </xdr:nvSpPr>
      <xdr:spPr>
        <a:xfrm>
          <a:off x="19310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617" name="n_4aveValue【学校施設】&#10;一人当たり面積"/>
        <xdr:cNvSpPr txBox="1"/>
      </xdr:nvSpPr>
      <xdr:spPr>
        <a:xfrm>
          <a:off x="1842142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77487</xdr:rowOff>
    </xdr:from>
    <xdr:ext cx="469744" cy="259045"/>
    <xdr:sp macro="" textlink="">
      <xdr:nvSpPr>
        <xdr:cNvPr id="618" name="n_1mainValue【学校施設】&#10;一人当たり面積"/>
        <xdr:cNvSpPr txBox="1"/>
      </xdr:nvSpPr>
      <xdr:spPr>
        <a:xfrm>
          <a:off x="21075727" y="1036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72407</xdr:rowOff>
    </xdr:from>
    <xdr:ext cx="469744" cy="259045"/>
    <xdr:sp macro="" textlink="">
      <xdr:nvSpPr>
        <xdr:cNvPr id="619" name="n_2mainValue【学校施設】&#10;一人当たり面積"/>
        <xdr:cNvSpPr txBox="1"/>
      </xdr:nvSpPr>
      <xdr:spPr>
        <a:xfrm>
          <a:off x="20199427" y="1035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74947</xdr:rowOff>
    </xdr:from>
    <xdr:ext cx="469744" cy="259045"/>
    <xdr:sp macro="" textlink="">
      <xdr:nvSpPr>
        <xdr:cNvPr id="620" name="n_3mainValue【学校施設】&#10;一人当たり面積"/>
        <xdr:cNvSpPr txBox="1"/>
      </xdr:nvSpPr>
      <xdr:spPr>
        <a:xfrm>
          <a:off x="19310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121937</xdr:rowOff>
    </xdr:from>
    <xdr:ext cx="469744" cy="259045"/>
    <xdr:sp macro="" textlink="">
      <xdr:nvSpPr>
        <xdr:cNvPr id="621" name="n_4mainValue【学校施設】&#10;一人当たり面積"/>
        <xdr:cNvSpPr txBox="1"/>
      </xdr:nvSpPr>
      <xdr:spPr>
        <a:xfrm>
          <a:off x="184214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47" name="直線コネクタ 646"/>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48"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49" name="直線コネクタ 648"/>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50"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51" name="直線コネクタ 650"/>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52" name="【児童館】&#10;有形固定資産減価償却率平均値テキスト"/>
        <xdr:cNvSpPr txBox="1"/>
      </xdr:nvSpPr>
      <xdr:spPr>
        <a:xfrm>
          <a:off x="16357600" y="14021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53" name="フローチャート: 判断 652"/>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4" name="フローチャート: 判断 653"/>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55" name="フローチャート: 判断 654"/>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56" name="フローチャート: 判断 655"/>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57" name="フローチャート: 判断 656"/>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24856</xdr:rowOff>
    </xdr:from>
    <xdr:to>
      <xdr:col>85</xdr:col>
      <xdr:colOff>177800</xdr:colOff>
      <xdr:row>83</xdr:row>
      <xdr:rowOff>126456</xdr:rowOff>
    </xdr:to>
    <xdr:sp macro="" textlink="">
      <xdr:nvSpPr>
        <xdr:cNvPr id="663" name="楕円 662"/>
        <xdr:cNvSpPr/>
      </xdr:nvSpPr>
      <xdr:spPr>
        <a:xfrm>
          <a:off x="16268700" y="1425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3283</xdr:rowOff>
    </xdr:from>
    <xdr:ext cx="405111" cy="259045"/>
    <xdr:sp macro="" textlink="">
      <xdr:nvSpPr>
        <xdr:cNvPr id="664" name="【児童館】&#10;有形固定資産減価償却率該当値テキスト"/>
        <xdr:cNvSpPr txBox="1"/>
      </xdr:nvSpPr>
      <xdr:spPr>
        <a:xfrm>
          <a:off x="16357600" y="1423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15058</xdr:rowOff>
    </xdr:from>
    <xdr:to>
      <xdr:col>81</xdr:col>
      <xdr:colOff>101600</xdr:colOff>
      <xdr:row>83</xdr:row>
      <xdr:rowOff>116658</xdr:rowOff>
    </xdr:to>
    <xdr:sp macro="" textlink="">
      <xdr:nvSpPr>
        <xdr:cNvPr id="665" name="楕円 664"/>
        <xdr:cNvSpPr/>
      </xdr:nvSpPr>
      <xdr:spPr>
        <a:xfrm>
          <a:off x="15430500" y="1424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65858</xdr:rowOff>
    </xdr:from>
    <xdr:to>
      <xdr:col>85</xdr:col>
      <xdr:colOff>127000</xdr:colOff>
      <xdr:row>83</xdr:row>
      <xdr:rowOff>75656</xdr:rowOff>
    </xdr:to>
    <xdr:cxnSp macro="">
      <xdr:nvCxnSpPr>
        <xdr:cNvPr id="666" name="直線コネクタ 665"/>
        <xdr:cNvCxnSpPr/>
      </xdr:nvCxnSpPr>
      <xdr:spPr>
        <a:xfrm>
          <a:off x="15481300" y="14296208"/>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72208</xdr:rowOff>
    </xdr:from>
    <xdr:to>
      <xdr:col>76</xdr:col>
      <xdr:colOff>165100</xdr:colOff>
      <xdr:row>84</xdr:row>
      <xdr:rowOff>2358</xdr:rowOff>
    </xdr:to>
    <xdr:sp macro="" textlink="">
      <xdr:nvSpPr>
        <xdr:cNvPr id="667" name="楕円 666"/>
        <xdr:cNvSpPr/>
      </xdr:nvSpPr>
      <xdr:spPr>
        <a:xfrm>
          <a:off x="14541500" y="1430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65858</xdr:rowOff>
    </xdr:from>
    <xdr:to>
      <xdr:col>81</xdr:col>
      <xdr:colOff>50800</xdr:colOff>
      <xdr:row>83</xdr:row>
      <xdr:rowOff>123008</xdr:rowOff>
    </xdr:to>
    <xdr:cxnSp macro="">
      <xdr:nvCxnSpPr>
        <xdr:cNvPr id="668" name="直線コネクタ 667"/>
        <xdr:cNvCxnSpPr/>
      </xdr:nvCxnSpPr>
      <xdr:spPr>
        <a:xfrm flipV="1">
          <a:off x="14592300" y="1429620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36286</xdr:rowOff>
    </xdr:from>
    <xdr:to>
      <xdr:col>72</xdr:col>
      <xdr:colOff>38100</xdr:colOff>
      <xdr:row>83</xdr:row>
      <xdr:rowOff>137886</xdr:rowOff>
    </xdr:to>
    <xdr:sp macro="" textlink="">
      <xdr:nvSpPr>
        <xdr:cNvPr id="669" name="楕円 668"/>
        <xdr:cNvSpPr/>
      </xdr:nvSpPr>
      <xdr:spPr>
        <a:xfrm>
          <a:off x="13652500" y="142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87086</xdr:rowOff>
    </xdr:from>
    <xdr:to>
      <xdr:col>76</xdr:col>
      <xdr:colOff>114300</xdr:colOff>
      <xdr:row>83</xdr:row>
      <xdr:rowOff>123008</xdr:rowOff>
    </xdr:to>
    <xdr:cxnSp macro="">
      <xdr:nvCxnSpPr>
        <xdr:cNvPr id="670" name="直線コネクタ 669"/>
        <xdr:cNvCxnSpPr/>
      </xdr:nvCxnSpPr>
      <xdr:spPr>
        <a:xfrm>
          <a:off x="13703300" y="1431743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158750</xdr:rowOff>
    </xdr:from>
    <xdr:to>
      <xdr:col>67</xdr:col>
      <xdr:colOff>101600</xdr:colOff>
      <xdr:row>83</xdr:row>
      <xdr:rowOff>88900</xdr:rowOff>
    </xdr:to>
    <xdr:sp macro="" textlink="">
      <xdr:nvSpPr>
        <xdr:cNvPr id="671" name="楕円 670"/>
        <xdr:cNvSpPr/>
      </xdr:nvSpPr>
      <xdr:spPr>
        <a:xfrm>
          <a:off x="12763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38100</xdr:rowOff>
    </xdr:from>
    <xdr:to>
      <xdr:col>71</xdr:col>
      <xdr:colOff>177800</xdr:colOff>
      <xdr:row>83</xdr:row>
      <xdr:rowOff>87086</xdr:rowOff>
    </xdr:to>
    <xdr:cxnSp macro="">
      <xdr:nvCxnSpPr>
        <xdr:cNvPr id="672" name="直線コネクタ 671"/>
        <xdr:cNvCxnSpPr/>
      </xdr:nvCxnSpPr>
      <xdr:spPr>
        <a:xfrm>
          <a:off x="12814300" y="1426845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3" name="n_1aveValue【児童館】&#10;有形固定資産減価償却率"/>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674" name="n_2aveValue【児童館】&#10;有形固定資産減価償却率"/>
        <xdr:cNvSpPr txBox="1"/>
      </xdr:nvSpPr>
      <xdr:spPr>
        <a:xfrm>
          <a:off x="143897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75" name="n_3aveValue【児童館】&#10;有形固定資産減価償却率"/>
        <xdr:cNvSpPr txBox="1"/>
      </xdr:nvSpPr>
      <xdr:spPr>
        <a:xfrm>
          <a:off x="13500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76" name="n_4aveValue【児童館】&#10;有形固定資産減価償却率"/>
        <xdr:cNvSpPr txBox="1"/>
      </xdr:nvSpPr>
      <xdr:spPr>
        <a:xfrm>
          <a:off x="12611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107785</xdr:rowOff>
    </xdr:from>
    <xdr:ext cx="405111" cy="259045"/>
    <xdr:sp macro="" textlink="">
      <xdr:nvSpPr>
        <xdr:cNvPr id="677" name="n_1mainValue【児童館】&#10;有形固定資産減価償却率"/>
        <xdr:cNvSpPr txBox="1"/>
      </xdr:nvSpPr>
      <xdr:spPr>
        <a:xfrm>
          <a:off x="15266044" y="1433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164935</xdr:rowOff>
    </xdr:from>
    <xdr:ext cx="405111" cy="259045"/>
    <xdr:sp macro="" textlink="">
      <xdr:nvSpPr>
        <xdr:cNvPr id="678" name="n_2mainValue【児童館】&#10;有形固定資産減価償却率"/>
        <xdr:cNvSpPr txBox="1"/>
      </xdr:nvSpPr>
      <xdr:spPr>
        <a:xfrm>
          <a:off x="143897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129013</xdr:rowOff>
    </xdr:from>
    <xdr:ext cx="405111" cy="259045"/>
    <xdr:sp macro="" textlink="">
      <xdr:nvSpPr>
        <xdr:cNvPr id="679" name="n_3mainValue【児童館】&#10;有形固定資産減価償却率"/>
        <xdr:cNvSpPr txBox="1"/>
      </xdr:nvSpPr>
      <xdr:spPr>
        <a:xfrm>
          <a:off x="13500744" y="1435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80027</xdr:rowOff>
    </xdr:from>
    <xdr:ext cx="405111" cy="259045"/>
    <xdr:sp macro="" textlink="">
      <xdr:nvSpPr>
        <xdr:cNvPr id="680" name="n_4mainValue【児童館】&#10;有形固定資産減価償却率"/>
        <xdr:cNvSpPr txBox="1"/>
      </xdr:nvSpPr>
      <xdr:spPr>
        <a:xfrm>
          <a:off x="12611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4" name="直線コネクタ 703"/>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5"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6" name="直線コネクタ 705"/>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7"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8" name="直線コネクタ 707"/>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09" name="【児童館】&#10;一人当たり面積平均値テキスト"/>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0" name="フローチャート: 判断 709"/>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711" name="フローチャート: 判断 710"/>
        <xdr:cNvSpPr/>
      </xdr:nvSpPr>
      <xdr:spPr>
        <a:xfrm>
          <a:off x="21272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2" name="フローチャート: 判断 711"/>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13" name="フローチャート: 判断 712"/>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4" name="フローチャート: 判断 713"/>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20" name="楕円 719"/>
        <xdr:cNvSpPr/>
      </xdr:nvSpPr>
      <xdr:spPr>
        <a:xfrm>
          <a:off x="221107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60977</xdr:rowOff>
    </xdr:from>
    <xdr:ext cx="469744" cy="259045"/>
    <xdr:sp macro="" textlink="">
      <xdr:nvSpPr>
        <xdr:cNvPr id="721" name="【児童館】&#10;一人当たり面積該当値テキスト"/>
        <xdr:cNvSpPr txBox="1"/>
      </xdr:nvSpPr>
      <xdr:spPr>
        <a:xfrm>
          <a:off x="22199600"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44450</xdr:rowOff>
    </xdr:from>
    <xdr:to>
      <xdr:col>112</xdr:col>
      <xdr:colOff>38100</xdr:colOff>
      <xdr:row>83</xdr:row>
      <xdr:rowOff>146050</xdr:rowOff>
    </xdr:to>
    <xdr:sp macro="" textlink="">
      <xdr:nvSpPr>
        <xdr:cNvPr id="722" name="楕円 721"/>
        <xdr:cNvSpPr/>
      </xdr:nvSpPr>
      <xdr:spPr>
        <a:xfrm>
          <a:off x="2127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95250</xdr:rowOff>
    </xdr:from>
    <xdr:to>
      <xdr:col>116</xdr:col>
      <xdr:colOff>63500</xdr:colOff>
      <xdr:row>83</xdr:row>
      <xdr:rowOff>133350</xdr:rowOff>
    </xdr:to>
    <xdr:cxnSp macro="">
      <xdr:nvCxnSpPr>
        <xdr:cNvPr id="723" name="直線コネクタ 722"/>
        <xdr:cNvCxnSpPr/>
      </xdr:nvCxnSpPr>
      <xdr:spPr>
        <a:xfrm>
          <a:off x="21323300" y="14325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82550</xdr:rowOff>
    </xdr:from>
    <xdr:to>
      <xdr:col>107</xdr:col>
      <xdr:colOff>101600</xdr:colOff>
      <xdr:row>84</xdr:row>
      <xdr:rowOff>12700</xdr:rowOff>
    </xdr:to>
    <xdr:sp macro="" textlink="">
      <xdr:nvSpPr>
        <xdr:cNvPr id="724" name="楕円 723"/>
        <xdr:cNvSpPr/>
      </xdr:nvSpPr>
      <xdr:spPr>
        <a:xfrm>
          <a:off x="20383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95250</xdr:rowOff>
    </xdr:from>
    <xdr:to>
      <xdr:col>111</xdr:col>
      <xdr:colOff>177800</xdr:colOff>
      <xdr:row>83</xdr:row>
      <xdr:rowOff>133350</xdr:rowOff>
    </xdr:to>
    <xdr:cxnSp macro="">
      <xdr:nvCxnSpPr>
        <xdr:cNvPr id="725" name="直線コネクタ 724"/>
        <xdr:cNvCxnSpPr/>
      </xdr:nvCxnSpPr>
      <xdr:spPr>
        <a:xfrm flipV="1">
          <a:off x="20434300" y="1432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726" name="楕円 725"/>
        <xdr:cNvSpPr/>
      </xdr:nvSpPr>
      <xdr:spPr>
        <a:xfrm>
          <a:off x="19494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133350</xdr:rowOff>
    </xdr:from>
    <xdr:to>
      <xdr:col>107</xdr:col>
      <xdr:colOff>50800</xdr:colOff>
      <xdr:row>83</xdr:row>
      <xdr:rowOff>133350</xdr:rowOff>
    </xdr:to>
    <xdr:cxnSp macro="">
      <xdr:nvCxnSpPr>
        <xdr:cNvPr id="727" name="直線コネクタ 726"/>
        <xdr:cNvCxnSpPr/>
      </xdr:nvCxnSpPr>
      <xdr:spPr>
        <a:xfrm>
          <a:off x="19545300" y="1436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28" name="楕円 727"/>
        <xdr:cNvSpPr/>
      </xdr:nvSpPr>
      <xdr:spPr>
        <a:xfrm>
          <a:off x="18605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133350</xdr:rowOff>
    </xdr:from>
    <xdr:to>
      <xdr:col>102</xdr:col>
      <xdr:colOff>114300</xdr:colOff>
      <xdr:row>83</xdr:row>
      <xdr:rowOff>152400</xdr:rowOff>
    </xdr:to>
    <xdr:cxnSp macro="">
      <xdr:nvCxnSpPr>
        <xdr:cNvPr id="729" name="直線コネクタ 728"/>
        <xdr:cNvCxnSpPr/>
      </xdr:nvCxnSpPr>
      <xdr:spPr>
        <a:xfrm flipV="1">
          <a:off x="18656300" y="14363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730" name="n_1aveValue【児童館】&#10;一人当たり面積"/>
        <xdr:cNvSpPr txBox="1"/>
      </xdr:nvSpPr>
      <xdr:spPr>
        <a:xfrm>
          <a:off x="210757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731" name="n_2ave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732" name="n_3aveValue【児童館】&#10;一人当たり面積"/>
        <xdr:cNvSpPr txBox="1"/>
      </xdr:nvSpPr>
      <xdr:spPr>
        <a:xfrm>
          <a:off x="19310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33" name="n_4aveValue【児童館】&#10;一人当たり面積"/>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137177</xdr:rowOff>
    </xdr:from>
    <xdr:ext cx="469744" cy="259045"/>
    <xdr:sp macro="" textlink="">
      <xdr:nvSpPr>
        <xdr:cNvPr id="734" name="n_1mainValue【児童館】&#10;一人当たり面積"/>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3827</xdr:rowOff>
    </xdr:from>
    <xdr:ext cx="469744" cy="259045"/>
    <xdr:sp macro="" textlink="">
      <xdr:nvSpPr>
        <xdr:cNvPr id="735" name="n_2mainValue【児童館】&#10;一人当たり面積"/>
        <xdr:cNvSpPr txBox="1"/>
      </xdr:nvSpPr>
      <xdr:spPr>
        <a:xfrm>
          <a:off x="20199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3827</xdr:rowOff>
    </xdr:from>
    <xdr:ext cx="469744" cy="259045"/>
    <xdr:sp macro="" textlink="">
      <xdr:nvSpPr>
        <xdr:cNvPr id="736" name="n_3mainValue【児童館】&#10;一人当たり面積"/>
        <xdr:cNvSpPr txBox="1"/>
      </xdr:nvSpPr>
      <xdr:spPr>
        <a:xfrm>
          <a:off x="19310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22877</xdr:rowOff>
    </xdr:from>
    <xdr:ext cx="469744" cy="259045"/>
    <xdr:sp macro="" textlink="">
      <xdr:nvSpPr>
        <xdr:cNvPr id="737" name="n_4mainValue【児童館】&#10;一人当たり面積"/>
        <xdr:cNvSpPr txBox="1"/>
      </xdr:nvSpPr>
      <xdr:spPr>
        <a:xfrm>
          <a:off x="18421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9" name="正方形/長方形 738"/>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0" name="正方形/長方形 739"/>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1" name="正方形/長方形 740"/>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2" name="正方形/長方形 741"/>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4" name="テキスト ボックス 7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5" name="直線コネクタ 7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46" name="テキスト ボックス 745"/>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7" name="直線コネクタ 74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48" name="テキスト ボックス 747"/>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9" name="直線コネクタ 74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0" name="テキスト ボックス 74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1" name="直線コネクタ 75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2" name="テキスト ボックス 75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3" name="直線コネクタ 75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4" name="テキスト ボックス 75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5" name="直線コネクタ 75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6" name="テキスト ボックス 755"/>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7" name="直線コネクタ 7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8" name="テキスト ボックス 757"/>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9"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0" name="テキスト ボックス 75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1" name="テキスト ボックス 76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2" name="テキスト ボックス 76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3" name="テキスト ボックス 76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4" name="テキスト ボックス 76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120650</xdr:rowOff>
    </xdr:from>
    <xdr:to>
      <xdr:col>85</xdr:col>
      <xdr:colOff>177800</xdr:colOff>
      <xdr:row>108</xdr:row>
      <xdr:rowOff>50800</xdr:rowOff>
    </xdr:to>
    <xdr:sp macro="" textlink="">
      <xdr:nvSpPr>
        <xdr:cNvPr id="765" name="楕円 764"/>
        <xdr:cNvSpPr/>
      </xdr:nvSpPr>
      <xdr:spPr>
        <a:xfrm>
          <a:off x="16268700" y="184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22877</xdr:rowOff>
    </xdr:from>
    <xdr:ext cx="405111" cy="259045"/>
    <xdr:sp macro="" textlink="">
      <xdr:nvSpPr>
        <xdr:cNvPr id="766" name="【公民館】&#10;有形固定資産減価償却率該当値テキスト"/>
        <xdr:cNvSpPr txBox="1"/>
      </xdr:nvSpPr>
      <xdr:spPr>
        <a:xfrm>
          <a:off x="16357600" y="1836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82550</xdr:rowOff>
    </xdr:from>
    <xdr:to>
      <xdr:col>81</xdr:col>
      <xdr:colOff>101600</xdr:colOff>
      <xdr:row>106</xdr:row>
      <xdr:rowOff>12700</xdr:rowOff>
    </xdr:to>
    <xdr:sp macro="" textlink="">
      <xdr:nvSpPr>
        <xdr:cNvPr id="767" name="楕円 766"/>
        <xdr:cNvSpPr/>
      </xdr:nvSpPr>
      <xdr:spPr>
        <a:xfrm>
          <a:off x="15430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133350</xdr:rowOff>
    </xdr:from>
    <xdr:to>
      <xdr:col>85</xdr:col>
      <xdr:colOff>127000</xdr:colOff>
      <xdr:row>108</xdr:row>
      <xdr:rowOff>0</xdr:rowOff>
    </xdr:to>
    <xdr:cxnSp macro="">
      <xdr:nvCxnSpPr>
        <xdr:cNvPr id="768" name="直線コネクタ 767"/>
        <xdr:cNvCxnSpPr/>
      </xdr:nvCxnSpPr>
      <xdr:spPr>
        <a:xfrm>
          <a:off x="15481300" y="18135600"/>
          <a:ext cx="8382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44450</xdr:rowOff>
    </xdr:from>
    <xdr:to>
      <xdr:col>76</xdr:col>
      <xdr:colOff>165100</xdr:colOff>
      <xdr:row>103</xdr:row>
      <xdr:rowOff>146050</xdr:rowOff>
    </xdr:to>
    <xdr:sp macro="" textlink="">
      <xdr:nvSpPr>
        <xdr:cNvPr id="769" name="楕円 768"/>
        <xdr:cNvSpPr/>
      </xdr:nvSpPr>
      <xdr:spPr>
        <a:xfrm>
          <a:off x="14541500" y="1770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95250</xdr:rowOff>
    </xdr:from>
    <xdr:to>
      <xdr:col>81</xdr:col>
      <xdr:colOff>50800</xdr:colOff>
      <xdr:row>105</xdr:row>
      <xdr:rowOff>133350</xdr:rowOff>
    </xdr:to>
    <xdr:cxnSp macro="">
      <xdr:nvCxnSpPr>
        <xdr:cNvPr id="770" name="直線コネクタ 769"/>
        <xdr:cNvCxnSpPr/>
      </xdr:nvCxnSpPr>
      <xdr:spPr>
        <a:xfrm>
          <a:off x="14592300" y="17754600"/>
          <a:ext cx="8890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101600</xdr:rowOff>
    </xdr:from>
    <xdr:to>
      <xdr:col>72</xdr:col>
      <xdr:colOff>38100</xdr:colOff>
      <xdr:row>101</xdr:row>
      <xdr:rowOff>31750</xdr:rowOff>
    </xdr:to>
    <xdr:sp macro="" textlink="">
      <xdr:nvSpPr>
        <xdr:cNvPr id="771" name="楕円 770"/>
        <xdr:cNvSpPr/>
      </xdr:nvSpPr>
      <xdr:spPr>
        <a:xfrm>
          <a:off x="13652500" y="1724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152400</xdr:rowOff>
    </xdr:from>
    <xdr:to>
      <xdr:col>76</xdr:col>
      <xdr:colOff>114300</xdr:colOff>
      <xdr:row>103</xdr:row>
      <xdr:rowOff>95250</xdr:rowOff>
    </xdr:to>
    <xdr:cxnSp macro="">
      <xdr:nvCxnSpPr>
        <xdr:cNvPr id="772" name="直線コネクタ 771"/>
        <xdr:cNvCxnSpPr/>
      </xdr:nvCxnSpPr>
      <xdr:spPr>
        <a:xfrm>
          <a:off x="13703300" y="172974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29227</xdr:rowOff>
    </xdr:from>
    <xdr:ext cx="405111" cy="259045"/>
    <xdr:sp macro="" textlink="">
      <xdr:nvSpPr>
        <xdr:cNvPr id="773" name="n_1mainValue【公民館】&#10;有形固定資産減価償却率"/>
        <xdr:cNvSpPr txBox="1"/>
      </xdr:nvSpPr>
      <xdr:spPr>
        <a:xfrm>
          <a:off x="152660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162577</xdr:rowOff>
    </xdr:from>
    <xdr:ext cx="405111" cy="259045"/>
    <xdr:sp macro="" textlink="">
      <xdr:nvSpPr>
        <xdr:cNvPr id="774" name="n_2mainValue【公民館】&#10;有形固定資産減価償却率"/>
        <xdr:cNvSpPr txBox="1"/>
      </xdr:nvSpPr>
      <xdr:spPr>
        <a:xfrm>
          <a:off x="14389744" y="1747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48277</xdr:rowOff>
    </xdr:from>
    <xdr:ext cx="405111" cy="259045"/>
    <xdr:sp macro="" textlink="">
      <xdr:nvSpPr>
        <xdr:cNvPr id="775" name="n_3mainValue【公民館】&#10;有形固定資産減価償却率"/>
        <xdr:cNvSpPr txBox="1"/>
      </xdr:nvSpPr>
      <xdr:spPr>
        <a:xfrm>
          <a:off x="13500744" y="1702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6" name="正方形/長方形 77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77" name="正方形/長方形 776"/>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78" name="正方形/長方形 777"/>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79" name="正方形/長方形 778"/>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80" name="正方形/長方形 779"/>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81" name="正方形/長方形 78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82" name="テキスト ボックス 78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3" name="直線コネクタ 78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84" name="テキスト ボックス 783"/>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785" name="直線コネクタ 78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86" name="テキスト ボックス 78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87" name="直線コネクタ 78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88" name="テキスト ボックス 78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89" name="直線コネクタ 78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90" name="テキスト ボックス 78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91" name="直線コネクタ 79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92" name="テキスト ボックス 79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93" name="直線コネクタ 79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94" name="テキスト ボックス 79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5" name="直線コネクタ 79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6" name="テキスト ボックス 79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9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8" name="テキスト ボックス 79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9" name="テキスト ボックス 79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0" name="テキスト ボックス 79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1" name="テキスト ボックス 80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02" name="テキスト ボックス 80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101600</xdr:rowOff>
    </xdr:from>
    <xdr:to>
      <xdr:col>116</xdr:col>
      <xdr:colOff>114300</xdr:colOff>
      <xdr:row>109</xdr:row>
      <xdr:rowOff>31750</xdr:rowOff>
    </xdr:to>
    <xdr:sp macro="" textlink="">
      <xdr:nvSpPr>
        <xdr:cNvPr id="803" name="楕円 802"/>
        <xdr:cNvSpPr/>
      </xdr:nvSpPr>
      <xdr:spPr>
        <a:xfrm>
          <a:off x="221107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3827</xdr:rowOff>
    </xdr:from>
    <xdr:ext cx="469744" cy="259045"/>
    <xdr:sp macro="" textlink="">
      <xdr:nvSpPr>
        <xdr:cNvPr id="804" name="【公民館】&#10;一人当たり面積該当値テキスト"/>
        <xdr:cNvSpPr txBox="1"/>
      </xdr:nvSpPr>
      <xdr:spPr>
        <a:xfrm>
          <a:off x="22199600"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101600</xdr:rowOff>
    </xdr:from>
    <xdr:to>
      <xdr:col>112</xdr:col>
      <xdr:colOff>38100</xdr:colOff>
      <xdr:row>109</xdr:row>
      <xdr:rowOff>31750</xdr:rowOff>
    </xdr:to>
    <xdr:sp macro="" textlink="">
      <xdr:nvSpPr>
        <xdr:cNvPr id="805" name="楕円 804"/>
        <xdr:cNvSpPr/>
      </xdr:nvSpPr>
      <xdr:spPr>
        <a:xfrm>
          <a:off x="21272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152400</xdr:rowOff>
    </xdr:from>
    <xdr:to>
      <xdr:col>116</xdr:col>
      <xdr:colOff>63500</xdr:colOff>
      <xdr:row>108</xdr:row>
      <xdr:rowOff>152400</xdr:rowOff>
    </xdr:to>
    <xdr:cxnSp macro="">
      <xdr:nvCxnSpPr>
        <xdr:cNvPr id="806" name="直線コネクタ 805"/>
        <xdr:cNvCxnSpPr/>
      </xdr:nvCxnSpPr>
      <xdr:spPr>
        <a:xfrm>
          <a:off x="21323300" y="1866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101600</xdr:rowOff>
    </xdr:from>
    <xdr:to>
      <xdr:col>107</xdr:col>
      <xdr:colOff>101600</xdr:colOff>
      <xdr:row>109</xdr:row>
      <xdr:rowOff>31750</xdr:rowOff>
    </xdr:to>
    <xdr:sp macro="" textlink="">
      <xdr:nvSpPr>
        <xdr:cNvPr id="807" name="楕円 806"/>
        <xdr:cNvSpPr/>
      </xdr:nvSpPr>
      <xdr:spPr>
        <a:xfrm>
          <a:off x="20383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152400</xdr:rowOff>
    </xdr:from>
    <xdr:to>
      <xdr:col>111</xdr:col>
      <xdr:colOff>177800</xdr:colOff>
      <xdr:row>108</xdr:row>
      <xdr:rowOff>152400</xdr:rowOff>
    </xdr:to>
    <xdr:cxnSp macro="">
      <xdr:nvCxnSpPr>
        <xdr:cNvPr id="808" name="直線コネクタ 807"/>
        <xdr:cNvCxnSpPr/>
      </xdr:nvCxnSpPr>
      <xdr:spPr>
        <a:xfrm>
          <a:off x="20434300" y="1866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120650</xdr:rowOff>
    </xdr:from>
    <xdr:to>
      <xdr:col>102</xdr:col>
      <xdr:colOff>165100</xdr:colOff>
      <xdr:row>100</xdr:row>
      <xdr:rowOff>50800</xdr:rowOff>
    </xdr:to>
    <xdr:sp macro="" textlink="">
      <xdr:nvSpPr>
        <xdr:cNvPr id="809" name="楕円 808"/>
        <xdr:cNvSpPr/>
      </xdr:nvSpPr>
      <xdr:spPr>
        <a:xfrm>
          <a:off x="19494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0</xdr:rowOff>
    </xdr:from>
    <xdr:to>
      <xdr:col>107</xdr:col>
      <xdr:colOff>50800</xdr:colOff>
      <xdr:row>108</xdr:row>
      <xdr:rowOff>152400</xdr:rowOff>
    </xdr:to>
    <xdr:cxnSp macro="">
      <xdr:nvCxnSpPr>
        <xdr:cNvPr id="810" name="直線コネクタ 809"/>
        <xdr:cNvCxnSpPr/>
      </xdr:nvCxnSpPr>
      <xdr:spPr>
        <a:xfrm>
          <a:off x="19545300" y="17145000"/>
          <a:ext cx="889000" cy="152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48277</xdr:rowOff>
    </xdr:from>
    <xdr:ext cx="469744" cy="259045"/>
    <xdr:sp macro="" textlink="">
      <xdr:nvSpPr>
        <xdr:cNvPr id="811" name="n_1mainValue【公民館】&#10;一人当たり面積"/>
        <xdr:cNvSpPr txBox="1"/>
      </xdr:nvSpPr>
      <xdr:spPr>
        <a:xfrm>
          <a:off x="21075727" y="1839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48277</xdr:rowOff>
    </xdr:from>
    <xdr:ext cx="469744" cy="259045"/>
    <xdr:sp macro="" textlink="">
      <xdr:nvSpPr>
        <xdr:cNvPr id="812" name="n_2mainValue【公民館】&#10;一人当たり面積"/>
        <xdr:cNvSpPr txBox="1"/>
      </xdr:nvSpPr>
      <xdr:spPr>
        <a:xfrm>
          <a:off x="20199427" y="1839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98</xdr:row>
      <xdr:rowOff>67327</xdr:rowOff>
    </xdr:from>
    <xdr:ext cx="469744" cy="259045"/>
    <xdr:sp macro="" textlink="">
      <xdr:nvSpPr>
        <xdr:cNvPr id="813" name="n_3mainValue【公民館】&#10;一人当たり面積"/>
        <xdr:cNvSpPr txBox="1"/>
      </xdr:nvSpPr>
      <xdr:spPr>
        <a:xfrm>
          <a:off x="19310427"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4" name="正方形/長方形 81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5" name="正方形/長方形 81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6" name="テキスト ボックス 81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橋りょう・トンネル、認定こども園・幼稚園・保育園、公営住宅、児童館であり、一方で低くなっている施設は、道路、学校施設である。</a:t>
          </a:r>
        </a:p>
        <a:p>
          <a:r>
            <a:rPr kumimoji="1" lang="ja-JP" altLang="en-US" sz="1300">
              <a:latin typeface="ＭＳ Ｐゴシック" panose="020B0600070205080204" pitchFamily="50" charset="-128"/>
              <a:ea typeface="ＭＳ Ｐゴシック" panose="020B0600070205080204" pitchFamily="50" charset="-128"/>
            </a:rPr>
            <a:t>橋りょう・トンネルは</a:t>
          </a:r>
          <a:r>
            <a:rPr kumimoji="1" lang="en-US" altLang="ja-JP" sz="1300">
              <a:latin typeface="ＭＳ Ｐゴシック" panose="020B0600070205080204" pitchFamily="50" charset="-128"/>
              <a:ea typeface="ＭＳ Ｐゴシック" panose="020B0600070205080204" pitchFamily="50" charset="-128"/>
            </a:rPr>
            <a:t>74.3</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20.3</a:t>
          </a:r>
          <a:r>
            <a:rPr kumimoji="1" lang="ja-JP" altLang="en-US" sz="1300">
              <a:latin typeface="ＭＳ Ｐゴシック" panose="020B0600070205080204" pitchFamily="50" charset="-128"/>
              <a:ea typeface="ＭＳ Ｐゴシック" panose="020B0600070205080204" pitchFamily="50" charset="-128"/>
            </a:rPr>
            <a:t>ポイント上回った。架設後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年以上経過した橋りょうが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割強を占めており、橋梁⾧寿命化修繕計画に基づき、必要な修繕・架替えを実施していく。</a:t>
          </a:r>
        </a:p>
        <a:p>
          <a:r>
            <a:rPr kumimoji="1" lang="ja-JP" altLang="en-US" sz="1300">
              <a:latin typeface="ＭＳ Ｐゴシック" panose="020B0600070205080204" pitchFamily="50" charset="-128"/>
              <a:ea typeface="ＭＳ Ｐゴシック" panose="020B0600070205080204" pitchFamily="50" charset="-128"/>
            </a:rPr>
            <a:t>認定こども園・幼稚園・保育園は</a:t>
          </a:r>
          <a:r>
            <a:rPr kumimoji="1" lang="en-US" altLang="ja-JP" sz="1300">
              <a:latin typeface="ＭＳ Ｐゴシック" panose="020B0600070205080204" pitchFamily="50" charset="-128"/>
              <a:ea typeface="ＭＳ Ｐゴシック" panose="020B0600070205080204" pitchFamily="50" charset="-128"/>
            </a:rPr>
            <a:t>77.4</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25.5</a:t>
          </a:r>
          <a:r>
            <a:rPr kumimoji="1" lang="ja-JP" altLang="en-US" sz="1300">
              <a:latin typeface="ＭＳ Ｐゴシック" panose="020B0600070205080204" pitchFamily="50" charset="-128"/>
              <a:ea typeface="ＭＳ Ｐゴシック" panose="020B0600070205080204" pitchFamily="50" charset="-128"/>
            </a:rPr>
            <a:t>ポイント上回った。開設から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年以上経過した園が約</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割となっているが、待機児童解消に向けて整備を継続している。</a:t>
          </a:r>
        </a:p>
        <a:p>
          <a:r>
            <a:rPr kumimoji="1" lang="ja-JP" altLang="en-US" sz="1300">
              <a:latin typeface="ＭＳ Ｐゴシック" panose="020B0600070205080204" pitchFamily="50" charset="-128"/>
              <a:ea typeface="ＭＳ Ｐゴシック" panose="020B0600070205080204" pitchFamily="50" charset="-128"/>
            </a:rPr>
            <a:t>公営住宅は</a:t>
          </a:r>
          <a:r>
            <a:rPr kumimoji="1" lang="en-US" altLang="ja-JP" sz="1300">
              <a:latin typeface="ＭＳ Ｐゴシック" panose="020B0600070205080204" pitchFamily="50" charset="-128"/>
              <a:ea typeface="ＭＳ Ｐゴシック" panose="020B0600070205080204" pitchFamily="50" charset="-128"/>
            </a:rPr>
            <a:t>58.4</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ポイント上回った。区営住宅の役割の見直しを行うとともに、建替え時には施設の集約化を検討する。</a:t>
          </a:r>
        </a:p>
        <a:p>
          <a:r>
            <a:rPr kumimoji="1" lang="ja-JP" altLang="en-US" sz="1300">
              <a:latin typeface="ＭＳ Ｐゴシック" panose="020B0600070205080204" pitchFamily="50" charset="-128"/>
              <a:ea typeface="ＭＳ Ｐゴシック" panose="020B0600070205080204" pitchFamily="50" charset="-128"/>
            </a:rPr>
            <a:t>学校施設は</a:t>
          </a:r>
          <a:r>
            <a:rPr kumimoji="1" lang="en-US" altLang="ja-JP" sz="1300">
              <a:latin typeface="ＭＳ Ｐゴシック" panose="020B0600070205080204" pitchFamily="50" charset="-128"/>
              <a:ea typeface="ＭＳ Ｐゴシック" panose="020B0600070205080204" pitchFamily="50" charset="-128"/>
            </a:rPr>
            <a:t>41.5</a:t>
          </a:r>
          <a:r>
            <a:rPr kumimoji="1" lang="ja-JP" altLang="en-US" sz="1300">
              <a:latin typeface="ＭＳ Ｐゴシック" panose="020B0600070205080204" pitchFamily="50" charset="-128"/>
              <a:ea typeface="ＭＳ Ｐゴシック" panose="020B0600070205080204" pitchFamily="50" charset="-128"/>
            </a:rPr>
            <a:t>％と類似団体内で</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番目の低さとなった。今後も計画的な学校改築に取り組んでいく。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xdr:cNvSpPr txBox="1"/>
      </xdr:nvSpPr>
      <xdr:spPr>
        <a:xfrm>
          <a:off x="4673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146558</xdr:rowOff>
    </xdr:from>
    <xdr:to>
      <xdr:col>24</xdr:col>
      <xdr:colOff>114300</xdr:colOff>
      <xdr:row>35</xdr:row>
      <xdr:rowOff>76708</xdr:rowOff>
    </xdr:to>
    <xdr:sp macro="" textlink="">
      <xdr:nvSpPr>
        <xdr:cNvPr id="71" name="楕円 70"/>
        <xdr:cNvSpPr/>
      </xdr:nvSpPr>
      <xdr:spPr>
        <a:xfrm>
          <a:off x="4584700" y="597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169435</xdr:rowOff>
    </xdr:from>
    <xdr:ext cx="405111" cy="259045"/>
    <xdr:sp macro="" textlink="">
      <xdr:nvSpPr>
        <xdr:cNvPr id="72" name="【図書館】&#10;有形固定資産減価償却率該当値テキスト"/>
        <xdr:cNvSpPr txBox="1"/>
      </xdr:nvSpPr>
      <xdr:spPr>
        <a:xfrm>
          <a:off x="4673600" y="5827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100838</xdr:rowOff>
    </xdr:from>
    <xdr:to>
      <xdr:col>20</xdr:col>
      <xdr:colOff>38100</xdr:colOff>
      <xdr:row>35</xdr:row>
      <xdr:rowOff>30988</xdr:rowOff>
    </xdr:to>
    <xdr:sp macro="" textlink="">
      <xdr:nvSpPr>
        <xdr:cNvPr id="73" name="楕円 72"/>
        <xdr:cNvSpPr/>
      </xdr:nvSpPr>
      <xdr:spPr>
        <a:xfrm>
          <a:off x="3746500" y="593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151638</xdr:rowOff>
    </xdr:from>
    <xdr:to>
      <xdr:col>24</xdr:col>
      <xdr:colOff>63500</xdr:colOff>
      <xdr:row>35</xdr:row>
      <xdr:rowOff>25908</xdr:rowOff>
    </xdr:to>
    <xdr:cxnSp macro="">
      <xdr:nvCxnSpPr>
        <xdr:cNvPr id="74" name="直線コネクタ 73"/>
        <xdr:cNvCxnSpPr/>
      </xdr:nvCxnSpPr>
      <xdr:spPr>
        <a:xfrm>
          <a:off x="3797300" y="598093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96266</xdr:rowOff>
    </xdr:from>
    <xdr:to>
      <xdr:col>15</xdr:col>
      <xdr:colOff>101600</xdr:colOff>
      <xdr:row>35</xdr:row>
      <xdr:rowOff>26416</xdr:rowOff>
    </xdr:to>
    <xdr:sp macro="" textlink="">
      <xdr:nvSpPr>
        <xdr:cNvPr id="75" name="楕円 74"/>
        <xdr:cNvSpPr/>
      </xdr:nvSpPr>
      <xdr:spPr>
        <a:xfrm>
          <a:off x="2857500" y="592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147066</xdr:rowOff>
    </xdr:from>
    <xdr:to>
      <xdr:col>19</xdr:col>
      <xdr:colOff>177800</xdr:colOff>
      <xdr:row>34</xdr:row>
      <xdr:rowOff>151638</xdr:rowOff>
    </xdr:to>
    <xdr:cxnSp macro="">
      <xdr:nvCxnSpPr>
        <xdr:cNvPr id="76" name="直線コネクタ 75"/>
        <xdr:cNvCxnSpPr/>
      </xdr:nvCxnSpPr>
      <xdr:spPr>
        <a:xfrm>
          <a:off x="2908300" y="597636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50546</xdr:rowOff>
    </xdr:from>
    <xdr:to>
      <xdr:col>10</xdr:col>
      <xdr:colOff>165100</xdr:colOff>
      <xdr:row>34</xdr:row>
      <xdr:rowOff>152146</xdr:rowOff>
    </xdr:to>
    <xdr:sp macro="" textlink="">
      <xdr:nvSpPr>
        <xdr:cNvPr id="77" name="楕円 76"/>
        <xdr:cNvSpPr/>
      </xdr:nvSpPr>
      <xdr:spPr>
        <a:xfrm>
          <a:off x="1968500" y="587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101346</xdr:rowOff>
    </xdr:from>
    <xdr:to>
      <xdr:col>15</xdr:col>
      <xdr:colOff>50800</xdr:colOff>
      <xdr:row>34</xdr:row>
      <xdr:rowOff>147066</xdr:rowOff>
    </xdr:to>
    <xdr:cxnSp macro="">
      <xdr:nvCxnSpPr>
        <xdr:cNvPr id="78" name="直線コネクタ 77"/>
        <xdr:cNvCxnSpPr/>
      </xdr:nvCxnSpPr>
      <xdr:spPr>
        <a:xfrm>
          <a:off x="2019300" y="593064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13970</xdr:rowOff>
    </xdr:from>
    <xdr:to>
      <xdr:col>6</xdr:col>
      <xdr:colOff>38100</xdr:colOff>
      <xdr:row>34</xdr:row>
      <xdr:rowOff>115570</xdr:rowOff>
    </xdr:to>
    <xdr:sp macro="" textlink="">
      <xdr:nvSpPr>
        <xdr:cNvPr id="79" name="楕円 78"/>
        <xdr:cNvSpPr/>
      </xdr:nvSpPr>
      <xdr:spPr>
        <a:xfrm>
          <a:off x="1079500" y="58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64770</xdr:rowOff>
    </xdr:from>
    <xdr:to>
      <xdr:col>10</xdr:col>
      <xdr:colOff>114300</xdr:colOff>
      <xdr:row>34</xdr:row>
      <xdr:rowOff>101346</xdr:rowOff>
    </xdr:to>
    <xdr:cxnSp macro="">
      <xdr:nvCxnSpPr>
        <xdr:cNvPr id="80" name="直線コネクタ 79"/>
        <xdr:cNvCxnSpPr/>
      </xdr:nvCxnSpPr>
      <xdr:spPr>
        <a:xfrm>
          <a:off x="1130300" y="589407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124985</xdr:rowOff>
    </xdr:from>
    <xdr:ext cx="405111" cy="259045"/>
    <xdr:sp macro="" textlink="">
      <xdr:nvSpPr>
        <xdr:cNvPr id="81" name="n_1aveValue【図書館】&#10;有形固定資産減価償却率"/>
        <xdr:cNvSpPr txBox="1"/>
      </xdr:nvSpPr>
      <xdr:spPr>
        <a:xfrm>
          <a:off x="3582044" y="646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81551</xdr:rowOff>
    </xdr:from>
    <xdr:ext cx="405111" cy="259045"/>
    <xdr:sp macro="" textlink="">
      <xdr:nvSpPr>
        <xdr:cNvPr id="82" name="n_2aveValue【図書館】&#10;有形固定資産減価償却率"/>
        <xdr:cNvSpPr txBox="1"/>
      </xdr:nvSpPr>
      <xdr:spPr>
        <a:xfrm>
          <a:off x="2705744" y="642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28973</xdr:rowOff>
    </xdr:from>
    <xdr:ext cx="405111" cy="259045"/>
    <xdr:sp macro="" textlink="">
      <xdr:nvSpPr>
        <xdr:cNvPr id="83" name="n_3aveValue【図書館】&#10;有形固定資産減価償却率"/>
        <xdr:cNvSpPr txBox="1"/>
      </xdr:nvSpPr>
      <xdr:spPr>
        <a:xfrm>
          <a:off x="1816744" y="637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51833</xdr:rowOff>
    </xdr:from>
    <xdr:ext cx="405111" cy="259045"/>
    <xdr:sp macro="" textlink="">
      <xdr:nvSpPr>
        <xdr:cNvPr id="84" name="n_4aveValue【図書館】&#10;有形固定資産減価償却率"/>
        <xdr:cNvSpPr txBox="1"/>
      </xdr:nvSpPr>
      <xdr:spPr>
        <a:xfrm>
          <a:off x="927744" y="639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47515</xdr:rowOff>
    </xdr:from>
    <xdr:ext cx="405111" cy="259045"/>
    <xdr:sp macro="" textlink="">
      <xdr:nvSpPr>
        <xdr:cNvPr id="85" name="n_1mainValue【図書館】&#10;有形固定資産減価償却率"/>
        <xdr:cNvSpPr txBox="1"/>
      </xdr:nvSpPr>
      <xdr:spPr>
        <a:xfrm>
          <a:off x="3582044" y="5705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42943</xdr:rowOff>
    </xdr:from>
    <xdr:ext cx="405111" cy="259045"/>
    <xdr:sp macro="" textlink="">
      <xdr:nvSpPr>
        <xdr:cNvPr id="86" name="n_2mainValue【図書館】&#10;有形固定資産減価償却率"/>
        <xdr:cNvSpPr txBox="1"/>
      </xdr:nvSpPr>
      <xdr:spPr>
        <a:xfrm>
          <a:off x="2705744" y="570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168673</xdr:rowOff>
    </xdr:from>
    <xdr:ext cx="405111" cy="259045"/>
    <xdr:sp macro="" textlink="">
      <xdr:nvSpPr>
        <xdr:cNvPr id="87" name="n_3mainValue【図書館】&#10;有形固定資産減価償却率"/>
        <xdr:cNvSpPr txBox="1"/>
      </xdr:nvSpPr>
      <xdr:spPr>
        <a:xfrm>
          <a:off x="1816744" y="565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132097</xdr:rowOff>
    </xdr:from>
    <xdr:ext cx="405111" cy="259045"/>
    <xdr:sp macro="" textlink="">
      <xdr:nvSpPr>
        <xdr:cNvPr id="88" name="n_4mainValue【図書館】&#10;有形固定資産減価償却率"/>
        <xdr:cNvSpPr txBox="1"/>
      </xdr:nvSpPr>
      <xdr:spPr>
        <a:xfrm>
          <a:off x="927744" y="561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15" name="【図書館】&#10;一人当たり面積平均値テキスト"/>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66548</xdr:rowOff>
    </xdr:from>
    <xdr:to>
      <xdr:col>55</xdr:col>
      <xdr:colOff>50800</xdr:colOff>
      <xdr:row>40</xdr:row>
      <xdr:rowOff>168148</xdr:rowOff>
    </xdr:to>
    <xdr:sp macro="" textlink="">
      <xdr:nvSpPr>
        <xdr:cNvPr id="126" name="楕円 125"/>
        <xdr:cNvSpPr/>
      </xdr:nvSpPr>
      <xdr:spPr>
        <a:xfrm>
          <a:off x="104267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89425</xdr:rowOff>
    </xdr:from>
    <xdr:ext cx="469744" cy="259045"/>
    <xdr:sp macro="" textlink="">
      <xdr:nvSpPr>
        <xdr:cNvPr id="127" name="【図書館】&#10;一人当たり面積該当値テキスト"/>
        <xdr:cNvSpPr txBox="1"/>
      </xdr:nvSpPr>
      <xdr:spPr>
        <a:xfrm>
          <a:off x="10515600" y="6775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66548</xdr:rowOff>
    </xdr:from>
    <xdr:to>
      <xdr:col>50</xdr:col>
      <xdr:colOff>165100</xdr:colOff>
      <xdr:row>40</xdr:row>
      <xdr:rowOff>168148</xdr:rowOff>
    </xdr:to>
    <xdr:sp macro="" textlink="">
      <xdr:nvSpPr>
        <xdr:cNvPr id="128" name="楕円 127"/>
        <xdr:cNvSpPr/>
      </xdr:nvSpPr>
      <xdr:spPr>
        <a:xfrm>
          <a:off x="95885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117348</xdr:rowOff>
    </xdr:from>
    <xdr:to>
      <xdr:col>55</xdr:col>
      <xdr:colOff>0</xdr:colOff>
      <xdr:row>40</xdr:row>
      <xdr:rowOff>117348</xdr:rowOff>
    </xdr:to>
    <xdr:cxnSp macro="">
      <xdr:nvCxnSpPr>
        <xdr:cNvPr id="129" name="直線コネクタ 128"/>
        <xdr:cNvCxnSpPr/>
      </xdr:nvCxnSpPr>
      <xdr:spPr>
        <a:xfrm>
          <a:off x="9639300" y="69753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71120</xdr:rowOff>
    </xdr:from>
    <xdr:to>
      <xdr:col>46</xdr:col>
      <xdr:colOff>38100</xdr:colOff>
      <xdr:row>41</xdr:row>
      <xdr:rowOff>1270</xdr:rowOff>
    </xdr:to>
    <xdr:sp macro="" textlink="">
      <xdr:nvSpPr>
        <xdr:cNvPr id="130" name="楕円 129"/>
        <xdr:cNvSpPr/>
      </xdr:nvSpPr>
      <xdr:spPr>
        <a:xfrm>
          <a:off x="8699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117348</xdr:rowOff>
    </xdr:from>
    <xdr:to>
      <xdr:col>50</xdr:col>
      <xdr:colOff>114300</xdr:colOff>
      <xdr:row>40</xdr:row>
      <xdr:rowOff>121920</xdr:rowOff>
    </xdr:to>
    <xdr:cxnSp macro="">
      <xdr:nvCxnSpPr>
        <xdr:cNvPr id="131" name="直線コネクタ 130"/>
        <xdr:cNvCxnSpPr/>
      </xdr:nvCxnSpPr>
      <xdr:spPr>
        <a:xfrm flipV="1">
          <a:off x="8750300" y="6975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71120</xdr:rowOff>
    </xdr:from>
    <xdr:to>
      <xdr:col>41</xdr:col>
      <xdr:colOff>101600</xdr:colOff>
      <xdr:row>41</xdr:row>
      <xdr:rowOff>1270</xdr:rowOff>
    </xdr:to>
    <xdr:sp macro="" textlink="">
      <xdr:nvSpPr>
        <xdr:cNvPr id="132" name="楕円 131"/>
        <xdr:cNvSpPr/>
      </xdr:nvSpPr>
      <xdr:spPr>
        <a:xfrm>
          <a:off x="7810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121920</xdr:rowOff>
    </xdr:from>
    <xdr:to>
      <xdr:col>45</xdr:col>
      <xdr:colOff>177800</xdr:colOff>
      <xdr:row>40</xdr:row>
      <xdr:rowOff>121920</xdr:rowOff>
    </xdr:to>
    <xdr:cxnSp macro="">
      <xdr:nvCxnSpPr>
        <xdr:cNvPr id="133" name="直線コネクタ 132"/>
        <xdr:cNvCxnSpPr/>
      </xdr:nvCxnSpPr>
      <xdr:spPr>
        <a:xfrm>
          <a:off x="7861300" y="697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66548</xdr:rowOff>
    </xdr:from>
    <xdr:to>
      <xdr:col>36</xdr:col>
      <xdr:colOff>165100</xdr:colOff>
      <xdr:row>40</xdr:row>
      <xdr:rowOff>168148</xdr:rowOff>
    </xdr:to>
    <xdr:sp macro="" textlink="">
      <xdr:nvSpPr>
        <xdr:cNvPr id="134" name="楕円 133"/>
        <xdr:cNvSpPr/>
      </xdr:nvSpPr>
      <xdr:spPr>
        <a:xfrm>
          <a:off x="69215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117348</xdr:rowOff>
    </xdr:from>
    <xdr:to>
      <xdr:col>41</xdr:col>
      <xdr:colOff>50800</xdr:colOff>
      <xdr:row>40</xdr:row>
      <xdr:rowOff>121920</xdr:rowOff>
    </xdr:to>
    <xdr:cxnSp macro="">
      <xdr:nvCxnSpPr>
        <xdr:cNvPr id="135" name="直線コネクタ 134"/>
        <xdr:cNvCxnSpPr/>
      </xdr:nvCxnSpPr>
      <xdr:spPr>
        <a:xfrm>
          <a:off x="6972300" y="6975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10685</xdr:rowOff>
    </xdr:from>
    <xdr:ext cx="469744" cy="259045"/>
    <xdr:sp macro="" textlink="">
      <xdr:nvSpPr>
        <xdr:cNvPr id="136" name="n_1aveValue【図書館】&#10;一人当たり面積"/>
        <xdr:cNvSpPr txBox="1"/>
      </xdr:nvSpPr>
      <xdr:spPr>
        <a:xfrm>
          <a:off x="93917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37" name="n_2aveValue【図書館】&#10;一人当たり面積"/>
        <xdr:cNvSpPr txBox="1"/>
      </xdr:nvSpPr>
      <xdr:spPr>
        <a:xfrm>
          <a:off x="8515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10685</xdr:rowOff>
    </xdr:from>
    <xdr:ext cx="469744" cy="259045"/>
    <xdr:sp macro="" textlink="">
      <xdr:nvSpPr>
        <xdr:cNvPr id="138" name="n_3aveValue【図書館】&#10;一人当たり面積"/>
        <xdr:cNvSpPr txBox="1"/>
      </xdr:nvSpPr>
      <xdr:spPr>
        <a:xfrm>
          <a:off x="7626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1541</xdr:rowOff>
    </xdr:from>
    <xdr:ext cx="469744" cy="259045"/>
    <xdr:sp macro="" textlink="">
      <xdr:nvSpPr>
        <xdr:cNvPr id="139" name="n_4aveValue【図書館】&#10;一人当たり面積"/>
        <xdr:cNvSpPr txBox="1"/>
      </xdr:nvSpPr>
      <xdr:spPr>
        <a:xfrm>
          <a:off x="6737427" y="703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13225</xdr:rowOff>
    </xdr:from>
    <xdr:ext cx="469744" cy="259045"/>
    <xdr:sp macro="" textlink="">
      <xdr:nvSpPr>
        <xdr:cNvPr id="140" name="n_1mainValue【図書館】&#10;一人当たり面積"/>
        <xdr:cNvSpPr txBox="1"/>
      </xdr:nvSpPr>
      <xdr:spPr>
        <a:xfrm>
          <a:off x="93917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17797</xdr:rowOff>
    </xdr:from>
    <xdr:ext cx="469744" cy="259045"/>
    <xdr:sp macro="" textlink="">
      <xdr:nvSpPr>
        <xdr:cNvPr id="141" name="n_2mainValue【図書館】&#10;一人当たり面積"/>
        <xdr:cNvSpPr txBox="1"/>
      </xdr:nvSpPr>
      <xdr:spPr>
        <a:xfrm>
          <a:off x="8515427" y="670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17797</xdr:rowOff>
    </xdr:from>
    <xdr:ext cx="469744" cy="259045"/>
    <xdr:sp macro="" textlink="">
      <xdr:nvSpPr>
        <xdr:cNvPr id="142" name="n_3mainValue【図書館】&#10;一人当たり面積"/>
        <xdr:cNvSpPr txBox="1"/>
      </xdr:nvSpPr>
      <xdr:spPr>
        <a:xfrm>
          <a:off x="7626427" y="670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13225</xdr:rowOff>
    </xdr:from>
    <xdr:ext cx="469744" cy="259045"/>
    <xdr:sp macro="" textlink="">
      <xdr:nvSpPr>
        <xdr:cNvPr id="143" name="n_4mainValue【図書館】&#10;一人当たり面積"/>
        <xdr:cNvSpPr txBox="1"/>
      </xdr:nvSpPr>
      <xdr:spPr>
        <a:xfrm>
          <a:off x="6737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46499</xdr:rowOff>
    </xdr:from>
    <xdr:ext cx="405111" cy="259045"/>
    <xdr:sp macro="" textlink="">
      <xdr:nvSpPr>
        <xdr:cNvPr id="171" name="【体育館・プール】&#10;有形固定資産減価償却率平均値テキスト"/>
        <xdr:cNvSpPr txBox="1"/>
      </xdr:nvSpPr>
      <xdr:spPr>
        <a:xfrm>
          <a:off x="4673600" y="10162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118364</xdr:rowOff>
    </xdr:from>
    <xdr:to>
      <xdr:col>24</xdr:col>
      <xdr:colOff>114300</xdr:colOff>
      <xdr:row>59</xdr:row>
      <xdr:rowOff>48514</xdr:rowOff>
    </xdr:to>
    <xdr:sp macro="" textlink="">
      <xdr:nvSpPr>
        <xdr:cNvPr id="182" name="楕円 181"/>
        <xdr:cNvSpPr/>
      </xdr:nvSpPr>
      <xdr:spPr>
        <a:xfrm>
          <a:off x="4584700" y="1006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141241</xdr:rowOff>
    </xdr:from>
    <xdr:ext cx="405111" cy="259045"/>
    <xdr:sp macro="" textlink="">
      <xdr:nvSpPr>
        <xdr:cNvPr id="183" name="【体育館・プール】&#10;有形固定資産減価償却率該当値テキスト"/>
        <xdr:cNvSpPr txBox="1"/>
      </xdr:nvSpPr>
      <xdr:spPr>
        <a:xfrm>
          <a:off x="4673600" y="991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79502</xdr:rowOff>
    </xdr:from>
    <xdr:to>
      <xdr:col>20</xdr:col>
      <xdr:colOff>38100</xdr:colOff>
      <xdr:row>59</xdr:row>
      <xdr:rowOff>9652</xdr:rowOff>
    </xdr:to>
    <xdr:sp macro="" textlink="">
      <xdr:nvSpPr>
        <xdr:cNvPr id="184" name="楕円 183"/>
        <xdr:cNvSpPr/>
      </xdr:nvSpPr>
      <xdr:spPr>
        <a:xfrm>
          <a:off x="3746500" y="1002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130302</xdr:rowOff>
    </xdr:from>
    <xdr:to>
      <xdr:col>24</xdr:col>
      <xdr:colOff>63500</xdr:colOff>
      <xdr:row>58</xdr:row>
      <xdr:rowOff>169164</xdr:rowOff>
    </xdr:to>
    <xdr:cxnSp macro="">
      <xdr:nvCxnSpPr>
        <xdr:cNvPr id="185" name="直線コネクタ 184"/>
        <xdr:cNvCxnSpPr/>
      </xdr:nvCxnSpPr>
      <xdr:spPr>
        <a:xfrm>
          <a:off x="3797300" y="10074402"/>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40640</xdr:rowOff>
    </xdr:from>
    <xdr:to>
      <xdr:col>15</xdr:col>
      <xdr:colOff>101600</xdr:colOff>
      <xdr:row>58</xdr:row>
      <xdr:rowOff>142240</xdr:rowOff>
    </xdr:to>
    <xdr:sp macro="" textlink="">
      <xdr:nvSpPr>
        <xdr:cNvPr id="186" name="楕円 185"/>
        <xdr:cNvSpPr/>
      </xdr:nvSpPr>
      <xdr:spPr>
        <a:xfrm>
          <a:off x="2857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91440</xdr:rowOff>
    </xdr:from>
    <xdr:to>
      <xdr:col>19</xdr:col>
      <xdr:colOff>177800</xdr:colOff>
      <xdr:row>58</xdr:row>
      <xdr:rowOff>130302</xdr:rowOff>
    </xdr:to>
    <xdr:cxnSp macro="">
      <xdr:nvCxnSpPr>
        <xdr:cNvPr id="187" name="直線コネクタ 186"/>
        <xdr:cNvCxnSpPr/>
      </xdr:nvCxnSpPr>
      <xdr:spPr>
        <a:xfrm>
          <a:off x="2908300" y="10035540"/>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170942</xdr:rowOff>
    </xdr:from>
    <xdr:to>
      <xdr:col>10</xdr:col>
      <xdr:colOff>165100</xdr:colOff>
      <xdr:row>58</xdr:row>
      <xdr:rowOff>101092</xdr:rowOff>
    </xdr:to>
    <xdr:sp macro="" textlink="">
      <xdr:nvSpPr>
        <xdr:cNvPr id="188" name="楕円 187"/>
        <xdr:cNvSpPr/>
      </xdr:nvSpPr>
      <xdr:spPr>
        <a:xfrm>
          <a:off x="1968500" y="994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50292</xdr:rowOff>
    </xdr:from>
    <xdr:to>
      <xdr:col>15</xdr:col>
      <xdr:colOff>50800</xdr:colOff>
      <xdr:row>58</xdr:row>
      <xdr:rowOff>91440</xdr:rowOff>
    </xdr:to>
    <xdr:cxnSp macro="">
      <xdr:nvCxnSpPr>
        <xdr:cNvPr id="189" name="直線コネクタ 188"/>
        <xdr:cNvCxnSpPr/>
      </xdr:nvCxnSpPr>
      <xdr:spPr>
        <a:xfrm>
          <a:off x="2019300" y="999439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33782</xdr:rowOff>
    </xdr:from>
    <xdr:to>
      <xdr:col>6</xdr:col>
      <xdr:colOff>38100</xdr:colOff>
      <xdr:row>58</xdr:row>
      <xdr:rowOff>135382</xdr:rowOff>
    </xdr:to>
    <xdr:sp macro="" textlink="">
      <xdr:nvSpPr>
        <xdr:cNvPr id="190" name="楕円 189"/>
        <xdr:cNvSpPr/>
      </xdr:nvSpPr>
      <xdr:spPr>
        <a:xfrm>
          <a:off x="1079500" y="997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50292</xdr:rowOff>
    </xdr:from>
    <xdr:to>
      <xdr:col>10</xdr:col>
      <xdr:colOff>114300</xdr:colOff>
      <xdr:row>58</xdr:row>
      <xdr:rowOff>84582</xdr:rowOff>
    </xdr:to>
    <xdr:cxnSp macro="">
      <xdr:nvCxnSpPr>
        <xdr:cNvPr id="191" name="直線コネクタ 190"/>
        <xdr:cNvCxnSpPr/>
      </xdr:nvCxnSpPr>
      <xdr:spPr>
        <a:xfrm flipV="1">
          <a:off x="1130300" y="999439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158513</xdr:rowOff>
    </xdr:from>
    <xdr:ext cx="405111" cy="259045"/>
    <xdr:sp macro="" textlink="">
      <xdr:nvSpPr>
        <xdr:cNvPr id="192" name="n_1aveValue【体育館・プール】&#10;有形固定資産減価償却率"/>
        <xdr:cNvSpPr txBox="1"/>
      </xdr:nvSpPr>
      <xdr:spPr>
        <a:xfrm>
          <a:off x="35820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5351</xdr:rowOff>
    </xdr:from>
    <xdr:ext cx="405111" cy="259045"/>
    <xdr:sp macro="" textlink="">
      <xdr:nvSpPr>
        <xdr:cNvPr id="193" name="n_2aveValue【体育館・プール】&#10;有形固定資産減価償却率"/>
        <xdr:cNvSpPr txBox="1"/>
      </xdr:nvSpPr>
      <xdr:spPr>
        <a:xfrm>
          <a:off x="2705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163085</xdr:rowOff>
    </xdr:from>
    <xdr:ext cx="405111" cy="259045"/>
    <xdr:sp macro="" textlink="">
      <xdr:nvSpPr>
        <xdr:cNvPr id="194" name="n_3aveValue【体育館・プール】&#10;有形固定資産減価償却率"/>
        <xdr:cNvSpPr txBox="1"/>
      </xdr:nvSpPr>
      <xdr:spPr>
        <a:xfrm>
          <a:off x="1816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71645</xdr:rowOff>
    </xdr:from>
    <xdr:ext cx="405111" cy="259045"/>
    <xdr:sp macro="" textlink="">
      <xdr:nvSpPr>
        <xdr:cNvPr id="195" name="n_4aveValue【体育館・プール】&#10;有形固定資産減価償却率"/>
        <xdr:cNvSpPr txBox="1"/>
      </xdr:nvSpPr>
      <xdr:spPr>
        <a:xfrm>
          <a:off x="927744" y="1018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26179</xdr:rowOff>
    </xdr:from>
    <xdr:ext cx="405111" cy="259045"/>
    <xdr:sp macro="" textlink="">
      <xdr:nvSpPr>
        <xdr:cNvPr id="196" name="n_1mainValue【体育館・プール】&#10;有形固定資産減価償却率"/>
        <xdr:cNvSpPr txBox="1"/>
      </xdr:nvSpPr>
      <xdr:spPr>
        <a:xfrm>
          <a:off x="3582044" y="9798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158767</xdr:rowOff>
    </xdr:from>
    <xdr:ext cx="405111" cy="259045"/>
    <xdr:sp macro="" textlink="">
      <xdr:nvSpPr>
        <xdr:cNvPr id="197" name="n_2mainValue【体育館・プール】&#10;有形固定資産減価償却率"/>
        <xdr:cNvSpPr txBox="1"/>
      </xdr:nvSpPr>
      <xdr:spPr>
        <a:xfrm>
          <a:off x="2705744" y="975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117619</xdr:rowOff>
    </xdr:from>
    <xdr:ext cx="405111" cy="259045"/>
    <xdr:sp macro="" textlink="">
      <xdr:nvSpPr>
        <xdr:cNvPr id="198" name="n_3mainValue【体育館・プール】&#10;有形固定資産減価償却率"/>
        <xdr:cNvSpPr txBox="1"/>
      </xdr:nvSpPr>
      <xdr:spPr>
        <a:xfrm>
          <a:off x="1816744" y="971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151909</xdr:rowOff>
    </xdr:from>
    <xdr:ext cx="405111" cy="259045"/>
    <xdr:sp macro="" textlink="">
      <xdr:nvSpPr>
        <xdr:cNvPr id="199" name="n_4mainValue【体育館・プール】&#10;有形固定資産減価償却率"/>
        <xdr:cNvSpPr txBox="1"/>
      </xdr:nvSpPr>
      <xdr:spPr>
        <a:xfrm>
          <a:off x="927744" y="9753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xdr:cNvCxnSpPr/>
      </xdr:nvCxnSpPr>
      <xdr:spPr>
        <a:xfrm flipV="1">
          <a:off x="10476865" y="9514115"/>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xdr:cNvSpPr txBox="1"/>
      </xdr:nvSpPr>
      <xdr:spPr>
        <a:xfrm>
          <a:off x="10515600" y="928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xdr:cNvCxnSpPr/>
      </xdr:nvCxnSpPr>
      <xdr:spPr>
        <a:xfrm>
          <a:off x="10388600" y="9514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1" name="【体育館・プール】&#10;一人当たり面積平均値テキスト"/>
        <xdr:cNvSpPr txBox="1"/>
      </xdr:nvSpPr>
      <xdr:spPr>
        <a:xfrm>
          <a:off x="10515600" y="1063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xdr:cNvSpPr/>
      </xdr:nvSpPr>
      <xdr:spPr>
        <a:xfrm>
          <a:off x="9588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xdr:cNvSpPr/>
      </xdr:nvSpPr>
      <xdr:spPr>
        <a:xfrm>
          <a:off x="8699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xdr:cNvSpPr/>
      </xdr:nvSpPr>
      <xdr:spPr>
        <a:xfrm>
          <a:off x="7810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115207</xdr:rowOff>
    </xdr:from>
    <xdr:to>
      <xdr:col>55</xdr:col>
      <xdr:colOff>50800</xdr:colOff>
      <xdr:row>62</xdr:row>
      <xdr:rowOff>45357</xdr:rowOff>
    </xdr:to>
    <xdr:sp macro="" textlink="">
      <xdr:nvSpPr>
        <xdr:cNvPr id="242" name="楕円 241"/>
        <xdr:cNvSpPr/>
      </xdr:nvSpPr>
      <xdr:spPr>
        <a:xfrm>
          <a:off x="10426700" y="1057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138084</xdr:rowOff>
    </xdr:from>
    <xdr:ext cx="469744" cy="259045"/>
    <xdr:sp macro="" textlink="">
      <xdr:nvSpPr>
        <xdr:cNvPr id="243" name="【体育館・プール】&#10;一人当たり面積該当値テキスト"/>
        <xdr:cNvSpPr txBox="1"/>
      </xdr:nvSpPr>
      <xdr:spPr>
        <a:xfrm>
          <a:off x="10515600" y="1042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104322</xdr:rowOff>
    </xdr:from>
    <xdr:to>
      <xdr:col>50</xdr:col>
      <xdr:colOff>165100</xdr:colOff>
      <xdr:row>62</xdr:row>
      <xdr:rowOff>34472</xdr:rowOff>
    </xdr:to>
    <xdr:sp macro="" textlink="">
      <xdr:nvSpPr>
        <xdr:cNvPr id="244" name="楕円 243"/>
        <xdr:cNvSpPr/>
      </xdr:nvSpPr>
      <xdr:spPr>
        <a:xfrm>
          <a:off x="95885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155122</xdr:rowOff>
    </xdr:from>
    <xdr:to>
      <xdr:col>55</xdr:col>
      <xdr:colOff>0</xdr:colOff>
      <xdr:row>61</xdr:row>
      <xdr:rowOff>166007</xdr:rowOff>
    </xdr:to>
    <xdr:cxnSp macro="">
      <xdr:nvCxnSpPr>
        <xdr:cNvPr id="245" name="直線コネクタ 244"/>
        <xdr:cNvCxnSpPr/>
      </xdr:nvCxnSpPr>
      <xdr:spPr>
        <a:xfrm>
          <a:off x="9639300" y="106135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93435</xdr:rowOff>
    </xdr:from>
    <xdr:to>
      <xdr:col>46</xdr:col>
      <xdr:colOff>38100</xdr:colOff>
      <xdr:row>62</xdr:row>
      <xdr:rowOff>23585</xdr:rowOff>
    </xdr:to>
    <xdr:sp macro="" textlink="">
      <xdr:nvSpPr>
        <xdr:cNvPr id="246" name="楕円 245"/>
        <xdr:cNvSpPr/>
      </xdr:nvSpPr>
      <xdr:spPr>
        <a:xfrm>
          <a:off x="8699500" y="105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144235</xdr:rowOff>
    </xdr:from>
    <xdr:to>
      <xdr:col>50</xdr:col>
      <xdr:colOff>114300</xdr:colOff>
      <xdr:row>61</xdr:row>
      <xdr:rowOff>155122</xdr:rowOff>
    </xdr:to>
    <xdr:cxnSp macro="">
      <xdr:nvCxnSpPr>
        <xdr:cNvPr id="247" name="直線コネクタ 246"/>
        <xdr:cNvCxnSpPr/>
      </xdr:nvCxnSpPr>
      <xdr:spPr>
        <a:xfrm>
          <a:off x="8750300" y="106026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158750</xdr:rowOff>
    </xdr:from>
    <xdr:to>
      <xdr:col>41</xdr:col>
      <xdr:colOff>101600</xdr:colOff>
      <xdr:row>62</xdr:row>
      <xdr:rowOff>88900</xdr:rowOff>
    </xdr:to>
    <xdr:sp macro="" textlink="">
      <xdr:nvSpPr>
        <xdr:cNvPr id="248" name="楕円 247"/>
        <xdr:cNvSpPr/>
      </xdr:nvSpPr>
      <xdr:spPr>
        <a:xfrm>
          <a:off x="7810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144235</xdr:rowOff>
    </xdr:from>
    <xdr:to>
      <xdr:col>45</xdr:col>
      <xdr:colOff>177800</xdr:colOff>
      <xdr:row>62</xdr:row>
      <xdr:rowOff>38100</xdr:rowOff>
    </xdr:to>
    <xdr:cxnSp macro="">
      <xdr:nvCxnSpPr>
        <xdr:cNvPr id="249" name="直線コネクタ 248"/>
        <xdr:cNvCxnSpPr/>
      </xdr:nvCxnSpPr>
      <xdr:spPr>
        <a:xfrm flipV="1">
          <a:off x="7861300" y="106026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58057</xdr:rowOff>
    </xdr:from>
    <xdr:to>
      <xdr:col>36</xdr:col>
      <xdr:colOff>165100</xdr:colOff>
      <xdr:row>60</xdr:row>
      <xdr:rowOff>159657</xdr:rowOff>
    </xdr:to>
    <xdr:sp macro="" textlink="">
      <xdr:nvSpPr>
        <xdr:cNvPr id="250" name="楕円 249"/>
        <xdr:cNvSpPr/>
      </xdr:nvSpPr>
      <xdr:spPr>
        <a:xfrm>
          <a:off x="6921500" y="1034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108857</xdr:rowOff>
    </xdr:from>
    <xdr:to>
      <xdr:col>41</xdr:col>
      <xdr:colOff>50800</xdr:colOff>
      <xdr:row>62</xdr:row>
      <xdr:rowOff>38100</xdr:rowOff>
    </xdr:to>
    <xdr:cxnSp macro="">
      <xdr:nvCxnSpPr>
        <xdr:cNvPr id="251" name="直線コネクタ 250"/>
        <xdr:cNvCxnSpPr/>
      </xdr:nvCxnSpPr>
      <xdr:spPr>
        <a:xfrm>
          <a:off x="6972300" y="10395857"/>
          <a:ext cx="889000" cy="272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52" name="n_1aveValue【体育館・プール】&#10;一人当たり面積"/>
        <xdr:cNvSpPr txBox="1"/>
      </xdr:nvSpPr>
      <xdr:spPr>
        <a:xfrm>
          <a:off x="93917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53" name="n_2aveValue【体育館・プール】&#10;一人当たり面積"/>
        <xdr:cNvSpPr txBox="1"/>
      </xdr:nvSpPr>
      <xdr:spPr>
        <a:xfrm>
          <a:off x="8515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6549</xdr:rowOff>
    </xdr:from>
    <xdr:ext cx="469744" cy="259045"/>
    <xdr:sp macro="" textlink="">
      <xdr:nvSpPr>
        <xdr:cNvPr id="254" name="n_3aveValue【体育館・プール】&#10;一人当たり面積"/>
        <xdr:cNvSpPr txBox="1"/>
      </xdr:nvSpPr>
      <xdr:spPr>
        <a:xfrm>
          <a:off x="7626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5" name="n_4aveValue【体育館・プール】&#10;一人当たり面積"/>
        <xdr:cNvSpPr txBox="1"/>
      </xdr:nvSpPr>
      <xdr:spPr>
        <a:xfrm>
          <a:off x="6737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50999</xdr:rowOff>
    </xdr:from>
    <xdr:ext cx="469744" cy="259045"/>
    <xdr:sp macro="" textlink="">
      <xdr:nvSpPr>
        <xdr:cNvPr id="256" name="n_1mainValue【体育館・プール】&#10;一人当たり面積"/>
        <xdr:cNvSpPr txBox="1"/>
      </xdr:nvSpPr>
      <xdr:spPr>
        <a:xfrm>
          <a:off x="9391727" y="10337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40112</xdr:rowOff>
    </xdr:from>
    <xdr:ext cx="469744" cy="259045"/>
    <xdr:sp macro="" textlink="">
      <xdr:nvSpPr>
        <xdr:cNvPr id="257" name="n_2mainValue【体育館・プール】&#10;一人当たり面積"/>
        <xdr:cNvSpPr txBox="1"/>
      </xdr:nvSpPr>
      <xdr:spPr>
        <a:xfrm>
          <a:off x="8515427" y="1032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105427</xdr:rowOff>
    </xdr:from>
    <xdr:ext cx="469744" cy="259045"/>
    <xdr:sp macro="" textlink="">
      <xdr:nvSpPr>
        <xdr:cNvPr id="258" name="n_3mainValue【体育館・プール】&#10;一人当たり面積"/>
        <xdr:cNvSpPr txBox="1"/>
      </xdr:nvSpPr>
      <xdr:spPr>
        <a:xfrm>
          <a:off x="76264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4734</xdr:rowOff>
    </xdr:from>
    <xdr:ext cx="469744" cy="259045"/>
    <xdr:sp macro="" textlink="">
      <xdr:nvSpPr>
        <xdr:cNvPr id="259" name="n_4mainValue【体育館・プール】&#10;一人当たり面積"/>
        <xdr:cNvSpPr txBox="1"/>
      </xdr:nvSpPr>
      <xdr:spPr>
        <a:xfrm>
          <a:off x="6737427" y="1012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84" name="直線コネクタ 283"/>
        <xdr:cNvCxnSpPr/>
      </xdr:nvCxnSpPr>
      <xdr:spPr>
        <a:xfrm flipV="1">
          <a:off x="4634865" y="1337691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85" name="【福祉施設】&#10;有形固定資産減価償却率最小値テキスト"/>
        <xdr:cNvSpPr txBox="1"/>
      </xdr:nvSpPr>
      <xdr:spPr>
        <a:xfrm>
          <a:off x="4673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6" name="直線コネクタ 285"/>
        <xdr:cNvCxnSpPr/>
      </xdr:nvCxnSpPr>
      <xdr:spPr>
        <a:xfrm>
          <a:off x="4546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87" name="【福祉施設】&#10;有形固定資産減価償却率最大値テキスト"/>
        <xdr:cNvSpPr txBox="1"/>
      </xdr:nvSpPr>
      <xdr:spPr>
        <a:xfrm>
          <a:off x="46736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88" name="直線コネクタ 287"/>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48277</xdr:rowOff>
    </xdr:from>
    <xdr:ext cx="405111" cy="259045"/>
    <xdr:sp macro="" textlink="">
      <xdr:nvSpPr>
        <xdr:cNvPr id="289" name="【福祉施設】&#10;有形固定資産減価償却率平均値テキスト"/>
        <xdr:cNvSpPr txBox="1"/>
      </xdr:nvSpPr>
      <xdr:spPr>
        <a:xfrm>
          <a:off x="4673600" y="1393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90" name="フローチャート: 判断 289"/>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91" name="フローチャート: 判断 290"/>
        <xdr:cNvSpPr/>
      </xdr:nvSpPr>
      <xdr:spPr>
        <a:xfrm>
          <a:off x="3746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2" name="フローチャート: 判断 291"/>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3" name="フローチャート: 判断 292"/>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4" name="フローチャート: 判断 293"/>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154939</xdr:rowOff>
    </xdr:from>
    <xdr:to>
      <xdr:col>24</xdr:col>
      <xdr:colOff>114300</xdr:colOff>
      <xdr:row>83</xdr:row>
      <xdr:rowOff>85089</xdr:rowOff>
    </xdr:to>
    <xdr:sp macro="" textlink="">
      <xdr:nvSpPr>
        <xdr:cNvPr id="300" name="楕円 299"/>
        <xdr:cNvSpPr/>
      </xdr:nvSpPr>
      <xdr:spPr>
        <a:xfrm>
          <a:off x="4584700" y="1421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133366</xdr:rowOff>
    </xdr:from>
    <xdr:ext cx="405111" cy="259045"/>
    <xdr:sp macro="" textlink="">
      <xdr:nvSpPr>
        <xdr:cNvPr id="301" name="【福祉施設】&#10;有形固定資産減価償却率該当値テキスト"/>
        <xdr:cNvSpPr txBox="1"/>
      </xdr:nvSpPr>
      <xdr:spPr>
        <a:xfrm>
          <a:off x="4673600"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113030</xdr:rowOff>
    </xdr:from>
    <xdr:to>
      <xdr:col>20</xdr:col>
      <xdr:colOff>38100</xdr:colOff>
      <xdr:row>83</xdr:row>
      <xdr:rowOff>43180</xdr:rowOff>
    </xdr:to>
    <xdr:sp macro="" textlink="">
      <xdr:nvSpPr>
        <xdr:cNvPr id="302" name="楕円 301"/>
        <xdr:cNvSpPr/>
      </xdr:nvSpPr>
      <xdr:spPr>
        <a:xfrm>
          <a:off x="3746500" y="1417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163830</xdr:rowOff>
    </xdr:from>
    <xdr:to>
      <xdr:col>24</xdr:col>
      <xdr:colOff>63500</xdr:colOff>
      <xdr:row>83</xdr:row>
      <xdr:rowOff>34289</xdr:rowOff>
    </xdr:to>
    <xdr:cxnSp macro="">
      <xdr:nvCxnSpPr>
        <xdr:cNvPr id="303" name="直線コネクタ 302"/>
        <xdr:cNvCxnSpPr/>
      </xdr:nvCxnSpPr>
      <xdr:spPr>
        <a:xfrm>
          <a:off x="3797300" y="14222730"/>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21589</xdr:rowOff>
    </xdr:from>
    <xdr:to>
      <xdr:col>15</xdr:col>
      <xdr:colOff>101600</xdr:colOff>
      <xdr:row>82</xdr:row>
      <xdr:rowOff>123189</xdr:rowOff>
    </xdr:to>
    <xdr:sp macro="" textlink="">
      <xdr:nvSpPr>
        <xdr:cNvPr id="304" name="楕円 303"/>
        <xdr:cNvSpPr/>
      </xdr:nvSpPr>
      <xdr:spPr>
        <a:xfrm>
          <a:off x="2857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72389</xdr:rowOff>
    </xdr:from>
    <xdr:to>
      <xdr:col>19</xdr:col>
      <xdr:colOff>177800</xdr:colOff>
      <xdr:row>82</xdr:row>
      <xdr:rowOff>163830</xdr:rowOff>
    </xdr:to>
    <xdr:cxnSp macro="">
      <xdr:nvCxnSpPr>
        <xdr:cNvPr id="305" name="直線コネクタ 304"/>
        <xdr:cNvCxnSpPr/>
      </xdr:nvCxnSpPr>
      <xdr:spPr>
        <a:xfrm>
          <a:off x="2908300" y="14131289"/>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124461</xdr:rowOff>
    </xdr:from>
    <xdr:to>
      <xdr:col>10</xdr:col>
      <xdr:colOff>165100</xdr:colOff>
      <xdr:row>82</xdr:row>
      <xdr:rowOff>54611</xdr:rowOff>
    </xdr:to>
    <xdr:sp macro="" textlink="">
      <xdr:nvSpPr>
        <xdr:cNvPr id="306" name="楕円 305"/>
        <xdr:cNvSpPr/>
      </xdr:nvSpPr>
      <xdr:spPr>
        <a:xfrm>
          <a:off x="1968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3811</xdr:rowOff>
    </xdr:from>
    <xdr:to>
      <xdr:col>15</xdr:col>
      <xdr:colOff>50800</xdr:colOff>
      <xdr:row>82</xdr:row>
      <xdr:rowOff>72389</xdr:rowOff>
    </xdr:to>
    <xdr:cxnSp macro="">
      <xdr:nvCxnSpPr>
        <xdr:cNvPr id="307" name="直線コネクタ 306"/>
        <xdr:cNvCxnSpPr/>
      </xdr:nvCxnSpPr>
      <xdr:spPr>
        <a:xfrm>
          <a:off x="2019300" y="1406271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55880</xdr:rowOff>
    </xdr:from>
    <xdr:to>
      <xdr:col>6</xdr:col>
      <xdr:colOff>38100</xdr:colOff>
      <xdr:row>81</xdr:row>
      <xdr:rowOff>157480</xdr:rowOff>
    </xdr:to>
    <xdr:sp macro="" textlink="">
      <xdr:nvSpPr>
        <xdr:cNvPr id="308" name="楕円 307"/>
        <xdr:cNvSpPr/>
      </xdr:nvSpPr>
      <xdr:spPr>
        <a:xfrm>
          <a:off x="1079500" y="1394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106680</xdr:rowOff>
    </xdr:from>
    <xdr:to>
      <xdr:col>10</xdr:col>
      <xdr:colOff>114300</xdr:colOff>
      <xdr:row>82</xdr:row>
      <xdr:rowOff>3811</xdr:rowOff>
    </xdr:to>
    <xdr:cxnSp macro="">
      <xdr:nvCxnSpPr>
        <xdr:cNvPr id="309" name="直線コネクタ 308"/>
        <xdr:cNvCxnSpPr/>
      </xdr:nvCxnSpPr>
      <xdr:spPr>
        <a:xfrm>
          <a:off x="1130300" y="13994130"/>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71138</xdr:rowOff>
    </xdr:from>
    <xdr:ext cx="405111" cy="259045"/>
    <xdr:sp macro="" textlink="">
      <xdr:nvSpPr>
        <xdr:cNvPr id="310" name="n_1aveValue【福祉施設】&#10;有形固定資産減価償却率"/>
        <xdr:cNvSpPr txBox="1"/>
      </xdr:nvSpPr>
      <xdr:spPr>
        <a:xfrm>
          <a:off x="3582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52088</xdr:rowOff>
    </xdr:from>
    <xdr:ext cx="405111" cy="259045"/>
    <xdr:sp macro="" textlink="">
      <xdr:nvSpPr>
        <xdr:cNvPr id="311" name="n_2aveValue【福祉施設】&#10;有形固定資産減価償却率"/>
        <xdr:cNvSpPr txBox="1"/>
      </xdr:nvSpPr>
      <xdr:spPr>
        <a:xfrm>
          <a:off x="2705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143527</xdr:rowOff>
    </xdr:from>
    <xdr:ext cx="405111" cy="259045"/>
    <xdr:sp macro="" textlink="">
      <xdr:nvSpPr>
        <xdr:cNvPr id="312" name="n_3aveValue【福祉施設】&#10;有形固定資産減価償却率"/>
        <xdr:cNvSpPr txBox="1"/>
      </xdr:nvSpPr>
      <xdr:spPr>
        <a:xfrm>
          <a:off x="1816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313" name="n_4aveValue【福祉施設】&#10;有形固定資産減価償却率"/>
        <xdr:cNvSpPr txBox="1"/>
      </xdr:nvSpPr>
      <xdr:spPr>
        <a:xfrm>
          <a:off x="927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34307</xdr:rowOff>
    </xdr:from>
    <xdr:ext cx="405111" cy="259045"/>
    <xdr:sp macro="" textlink="">
      <xdr:nvSpPr>
        <xdr:cNvPr id="314" name="n_1mainValue【福祉施設】&#10;有形固定資産減価償却率"/>
        <xdr:cNvSpPr txBox="1"/>
      </xdr:nvSpPr>
      <xdr:spPr>
        <a:xfrm>
          <a:off x="3582044" y="1426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114316</xdr:rowOff>
    </xdr:from>
    <xdr:ext cx="405111" cy="259045"/>
    <xdr:sp macro="" textlink="">
      <xdr:nvSpPr>
        <xdr:cNvPr id="315" name="n_2mainValue【福祉施設】&#10;有形固定資産減価償却率"/>
        <xdr:cNvSpPr txBox="1"/>
      </xdr:nvSpPr>
      <xdr:spPr>
        <a:xfrm>
          <a:off x="2705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45738</xdr:rowOff>
    </xdr:from>
    <xdr:ext cx="405111" cy="259045"/>
    <xdr:sp macro="" textlink="">
      <xdr:nvSpPr>
        <xdr:cNvPr id="316" name="n_3mainValue【福祉施設】&#10;有形固定資産減価償却率"/>
        <xdr:cNvSpPr txBox="1"/>
      </xdr:nvSpPr>
      <xdr:spPr>
        <a:xfrm>
          <a:off x="1816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148607</xdr:rowOff>
    </xdr:from>
    <xdr:ext cx="405111" cy="259045"/>
    <xdr:sp macro="" textlink="">
      <xdr:nvSpPr>
        <xdr:cNvPr id="317" name="n_4mainValue【福祉施設】&#10;有形固定資産減価償却率"/>
        <xdr:cNvSpPr txBox="1"/>
      </xdr:nvSpPr>
      <xdr:spPr>
        <a:xfrm>
          <a:off x="9277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3" name="直線コネクタ 342"/>
        <xdr:cNvCxnSpPr/>
      </xdr:nvCxnSpPr>
      <xdr:spPr>
        <a:xfrm flipV="1">
          <a:off x="10476865" y="13394871"/>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6"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7" name="直線コネクタ 346"/>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148607</xdr:rowOff>
    </xdr:from>
    <xdr:ext cx="469744" cy="259045"/>
    <xdr:sp macro="" textlink="">
      <xdr:nvSpPr>
        <xdr:cNvPr id="348" name="【福祉施設】&#10;一人当たり面積平均値テキスト"/>
        <xdr:cNvSpPr txBox="1"/>
      </xdr:nvSpPr>
      <xdr:spPr>
        <a:xfrm>
          <a:off x="10515600" y="1455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9" name="フローチャート: 判断 348"/>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0" name="フローチャート: 判断 349"/>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1" name="フローチャート: 判断 350"/>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2" name="フローチャート: 判断 351"/>
        <xdr:cNvSpPr/>
      </xdr:nvSpPr>
      <xdr:spPr>
        <a:xfrm>
          <a:off x="7810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3" name="フローチャート: 判断 352"/>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78739</xdr:rowOff>
    </xdr:from>
    <xdr:to>
      <xdr:col>55</xdr:col>
      <xdr:colOff>50800</xdr:colOff>
      <xdr:row>85</xdr:row>
      <xdr:rowOff>8889</xdr:rowOff>
    </xdr:to>
    <xdr:sp macro="" textlink="">
      <xdr:nvSpPr>
        <xdr:cNvPr id="359" name="楕円 358"/>
        <xdr:cNvSpPr/>
      </xdr:nvSpPr>
      <xdr:spPr>
        <a:xfrm>
          <a:off x="104267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101616</xdr:rowOff>
    </xdr:from>
    <xdr:ext cx="469744" cy="259045"/>
    <xdr:sp macro="" textlink="">
      <xdr:nvSpPr>
        <xdr:cNvPr id="360" name="【福祉施設】&#10;一人当たり面積該当値テキスト"/>
        <xdr:cNvSpPr txBox="1"/>
      </xdr:nvSpPr>
      <xdr:spPr>
        <a:xfrm>
          <a:off x="10515600" y="1433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82006</xdr:rowOff>
    </xdr:from>
    <xdr:to>
      <xdr:col>50</xdr:col>
      <xdr:colOff>165100</xdr:colOff>
      <xdr:row>85</xdr:row>
      <xdr:rowOff>12156</xdr:rowOff>
    </xdr:to>
    <xdr:sp macro="" textlink="">
      <xdr:nvSpPr>
        <xdr:cNvPr id="361" name="楕円 360"/>
        <xdr:cNvSpPr/>
      </xdr:nvSpPr>
      <xdr:spPr>
        <a:xfrm>
          <a:off x="9588500" y="1448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129539</xdr:rowOff>
    </xdr:from>
    <xdr:to>
      <xdr:col>55</xdr:col>
      <xdr:colOff>0</xdr:colOff>
      <xdr:row>84</xdr:row>
      <xdr:rowOff>132806</xdr:rowOff>
    </xdr:to>
    <xdr:cxnSp macro="">
      <xdr:nvCxnSpPr>
        <xdr:cNvPr id="362" name="直線コネクタ 361"/>
        <xdr:cNvCxnSpPr/>
      </xdr:nvCxnSpPr>
      <xdr:spPr>
        <a:xfrm flipV="1">
          <a:off x="9639300" y="14531339"/>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78739</xdr:rowOff>
    </xdr:from>
    <xdr:to>
      <xdr:col>46</xdr:col>
      <xdr:colOff>38100</xdr:colOff>
      <xdr:row>85</xdr:row>
      <xdr:rowOff>8889</xdr:rowOff>
    </xdr:to>
    <xdr:sp macro="" textlink="">
      <xdr:nvSpPr>
        <xdr:cNvPr id="363" name="楕円 362"/>
        <xdr:cNvSpPr/>
      </xdr:nvSpPr>
      <xdr:spPr>
        <a:xfrm>
          <a:off x="8699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129539</xdr:rowOff>
    </xdr:from>
    <xdr:to>
      <xdr:col>50</xdr:col>
      <xdr:colOff>114300</xdr:colOff>
      <xdr:row>84</xdr:row>
      <xdr:rowOff>132806</xdr:rowOff>
    </xdr:to>
    <xdr:cxnSp macro="">
      <xdr:nvCxnSpPr>
        <xdr:cNvPr id="364" name="直線コネクタ 363"/>
        <xdr:cNvCxnSpPr/>
      </xdr:nvCxnSpPr>
      <xdr:spPr>
        <a:xfrm>
          <a:off x="8750300" y="14531339"/>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75474</xdr:rowOff>
    </xdr:from>
    <xdr:to>
      <xdr:col>41</xdr:col>
      <xdr:colOff>101600</xdr:colOff>
      <xdr:row>85</xdr:row>
      <xdr:rowOff>5624</xdr:rowOff>
    </xdr:to>
    <xdr:sp macro="" textlink="">
      <xdr:nvSpPr>
        <xdr:cNvPr id="365" name="楕円 364"/>
        <xdr:cNvSpPr/>
      </xdr:nvSpPr>
      <xdr:spPr>
        <a:xfrm>
          <a:off x="7810500" y="1447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126274</xdr:rowOff>
    </xdr:from>
    <xdr:to>
      <xdr:col>45</xdr:col>
      <xdr:colOff>177800</xdr:colOff>
      <xdr:row>84</xdr:row>
      <xdr:rowOff>129539</xdr:rowOff>
    </xdr:to>
    <xdr:cxnSp macro="">
      <xdr:nvCxnSpPr>
        <xdr:cNvPr id="366" name="直線コネクタ 365"/>
        <xdr:cNvCxnSpPr/>
      </xdr:nvCxnSpPr>
      <xdr:spPr>
        <a:xfrm>
          <a:off x="7861300" y="14528074"/>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111398</xdr:rowOff>
    </xdr:from>
    <xdr:to>
      <xdr:col>36</xdr:col>
      <xdr:colOff>165100</xdr:colOff>
      <xdr:row>85</xdr:row>
      <xdr:rowOff>41548</xdr:rowOff>
    </xdr:to>
    <xdr:sp macro="" textlink="">
      <xdr:nvSpPr>
        <xdr:cNvPr id="367" name="楕円 366"/>
        <xdr:cNvSpPr/>
      </xdr:nvSpPr>
      <xdr:spPr>
        <a:xfrm>
          <a:off x="6921500" y="1451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126274</xdr:rowOff>
    </xdr:from>
    <xdr:to>
      <xdr:col>41</xdr:col>
      <xdr:colOff>50800</xdr:colOff>
      <xdr:row>84</xdr:row>
      <xdr:rowOff>162198</xdr:rowOff>
    </xdr:to>
    <xdr:cxnSp macro="">
      <xdr:nvCxnSpPr>
        <xdr:cNvPr id="368" name="直線コネクタ 367"/>
        <xdr:cNvCxnSpPr/>
      </xdr:nvCxnSpPr>
      <xdr:spPr>
        <a:xfrm flipV="1">
          <a:off x="6972300" y="1452807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78395</xdr:rowOff>
    </xdr:from>
    <xdr:ext cx="469744" cy="259045"/>
    <xdr:sp macro="" textlink="">
      <xdr:nvSpPr>
        <xdr:cNvPr id="369" name="n_1aveValue【福祉施設】&#10;一人当たり面積"/>
        <xdr:cNvSpPr txBox="1"/>
      </xdr:nvSpPr>
      <xdr:spPr>
        <a:xfrm>
          <a:off x="93917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0" name="n_2aveValue【福祉施設】&#10;一人当たり面積"/>
        <xdr:cNvSpPr txBox="1"/>
      </xdr:nvSpPr>
      <xdr:spPr>
        <a:xfrm>
          <a:off x="8515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114316</xdr:rowOff>
    </xdr:from>
    <xdr:ext cx="469744" cy="259045"/>
    <xdr:sp macro="" textlink="">
      <xdr:nvSpPr>
        <xdr:cNvPr id="371" name="n_3aveValue【福祉施設】&#10;一人当たり面積"/>
        <xdr:cNvSpPr txBox="1"/>
      </xdr:nvSpPr>
      <xdr:spPr>
        <a:xfrm>
          <a:off x="7626427" y="1468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97989</xdr:rowOff>
    </xdr:from>
    <xdr:ext cx="469744" cy="259045"/>
    <xdr:sp macro="" textlink="">
      <xdr:nvSpPr>
        <xdr:cNvPr id="372" name="n_4aveValue【福祉施設】&#10;一人当たり面積"/>
        <xdr:cNvSpPr txBox="1"/>
      </xdr:nvSpPr>
      <xdr:spPr>
        <a:xfrm>
          <a:off x="6737427" y="1467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28683</xdr:rowOff>
    </xdr:from>
    <xdr:ext cx="469744" cy="259045"/>
    <xdr:sp macro="" textlink="">
      <xdr:nvSpPr>
        <xdr:cNvPr id="373" name="n_1mainValue【福祉施設】&#10;一人当たり面積"/>
        <xdr:cNvSpPr txBox="1"/>
      </xdr:nvSpPr>
      <xdr:spPr>
        <a:xfrm>
          <a:off x="9391727" y="1425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25416</xdr:rowOff>
    </xdr:from>
    <xdr:ext cx="469744" cy="259045"/>
    <xdr:sp macro="" textlink="">
      <xdr:nvSpPr>
        <xdr:cNvPr id="374" name="n_2mainValue【福祉施設】&#10;一人当たり面積"/>
        <xdr:cNvSpPr txBox="1"/>
      </xdr:nvSpPr>
      <xdr:spPr>
        <a:xfrm>
          <a:off x="8515427" y="1425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22151</xdr:rowOff>
    </xdr:from>
    <xdr:ext cx="469744" cy="259045"/>
    <xdr:sp macro="" textlink="">
      <xdr:nvSpPr>
        <xdr:cNvPr id="375" name="n_3mainValue【福祉施設】&#10;一人当たり面積"/>
        <xdr:cNvSpPr txBox="1"/>
      </xdr:nvSpPr>
      <xdr:spPr>
        <a:xfrm>
          <a:off x="7626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58075</xdr:rowOff>
    </xdr:from>
    <xdr:ext cx="469744" cy="259045"/>
    <xdr:sp macro="" textlink="">
      <xdr:nvSpPr>
        <xdr:cNvPr id="376" name="n_4mainValue【福祉施設】&#10;一人当たり面積"/>
        <xdr:cNvSpPr txBox="1"/>
      </xdr:nvSpPr>
      <xdr:spPr>
        <a:xfrm>
          <a:off x="6737427" y="1428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0" name="直線コネクタ 399"/>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1"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2" name="直線コネクタ 401"/>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3"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4" name="直線コネクタ 403"/>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99713</xdr:rowOff>
    </xdr:from>
    <xdr:ext cx="405111" cy="259045"/>
    <xdr:sp macro="" textlink="">
      <xdr:nvSpPr>
        <xdr:cNvPr id="405" name="【市民会館】&#10;有形固定資産減価償却率平均値テキスト"/>
        <xdr:cNvSpPr txBox="1"/>
      </xdr:nvSpPr>
      <xdr:spPr>
        <a:xfrm>
          <a:off x="4673600" y="17930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6" name="フローチャート: 判断 405"/>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7" name="フローチャート: 判断 406"/>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8" name="フローチャート: 判断 407"/>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09" name="フローチャート: 判断 408"/>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0" name="フローチャート: 判断 409"/>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86361</xdr:rowOff>
    </xdr:from>
    <xdr:to>
      <xdr:col>24</xdr:col>
      <xdr:colOff>114300</xdr:colOff>
      <xdr:row>107</xdr:row>
      <xdr:rowOff>16511</xdr:rowOff>
    </xdr:to>
    <xdr:sp macro="" textlink="">
      <xdr:nvSpPr>
        <xdr:cNvPr id="416" name="楕円 415"/>
        <xdr:cNvSpPr/>
      </xdr:nvSpPr>
      <xdr:spPr>
        <a:xfrm>
          <a:off x="4584700" y="1826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64788</xdr:rowOff>
    </xdr:from>
    <xdr:ext cx="405111" cy="259045"/>
    <xdr:sp macro="" textlink="">
      <xdr:nvSpPr>
        <xdr:cNvPr id="417" name="【市民会館】&#10;有形固定資産減価償却率該当値テキスト"/>
        <xdr:cNvSpPr txBox="1"/>
      </xdr:nvSpPr>
      <xdr:spPr>
        <a:xfrm>
          <a:off x="4673600" y="1823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48261</xdr:rowOff>
    </xdr:from>
    <xdr:to>
      <xdr:col>20</xdr:col>
      <xdr:colOff>38100</xdr:colOff>
      <xdr:row>106</xdr:row>
      <xdr:rowOff>149861</xdr:rowOff>
    </xdr:to>
    <xdr:sp macro="" textlink="">
      <xdr:nvSpPr>
        <xdr:cNvPr id="418" name="楕円 417"/>
        <xdr:cNvSpPr/>
      </xdr:nvSpPr>
      <xdr:spPr>
        <a:xfrm>
          <a:off x="3746500" y="1822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99061</xdr:rowOff>
    </xdr:from>
    <xdr:to>
      <xdr:col>24</xdr:col>
      <xdr:colOff>63500</xdr:colOff>
      <xdr:row>106</xdr:row>
      <xdr:rowOff>137161</xdr:rowOff>
    </xdr:to>
    <xdr:cxnSp macro="">
      <xdr:nvCxnSpPr>
        <xdr:cNvPr id="419" name="直線コネクタ 418"/>
        <xdr:cNvCxnSpPr/>
      </xdr:nvCxnSpPr>
      <xdr:spPr>
        <a:xfrm>
          <a:off x="3797300" y="182727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10161</xdr:rowOff>
    </xdr:from>
    <xdr:to>
      <xdr:col>15</xdr:col>
      <xdr:colOff>101600</xdr:colOff>
      <xdr:row>106</xdr:row>
      <xdr:rowOff>111761</xdr:rowOff>
    </xdr:to>
    <xdr:sp macro="" textlink="">
      <xdr:nvSpPr>
        <xdr:cNvPr id="420" name="楕円 419"/>
        <xdr:cNvSpPr/>
      </xdr:nvSpPr>
      <xdr:spPr>
        <a:xfrm>
          <a:off x="2857500" y="1818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60961</xdr:rowOff>
    </xdr:from>
    <xdr:to>
      <xdr:col>19</xdr:col>
      <xdr:colOff>177800</xdr:colOff>
      <xdr:row>106</xdr:row>
      <xdr:rowOff>99061</xdr:rowOff>
    </xdr:to>
    <xdr:cxnSp macro="">
      <xdr:nvCxnSpPr>
        <xdr:cNvPr id="421" name="直線コネクタ 420"/>
        <xdr:cNvCxnSpPr/>
      </xdr:nvCxnSpPr>
      <xdr:spPr>
        <a:xfrm>
          <a:off x="2908300" y="182346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145414</xdr:rowOff>
    </xdr:from>
    <xdr:to>
      <xdr:col>10</xdr:col>
      <xdr:colOff>165100</xdr:colOff>
      <xdr:row>106</xdr:row>
      <xdr:rowOff>75564</xdr:rowOff>
    </xdr:to>
    <xdr:sp macro="" textlink="">
      <xdr:nvSpPr>
        <xdr:cNvPr id="422" name="楕円 421"/>
        <xdr:cNvSpPr/>
      </xdr:nvSpPr>
      <xdr:spPr>
        <a:xfrm>
          <a:off x="1968500" y="1814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24764</xdr:rowOff>
    </xdr:from>
    <xdr:to>
      <xdr:col>15</xdr:col>
      <xdr:colOff>50800</xdr:colOff>
      <xdr:row>106</xdr:row>
      <xdr:rowOff>60961</xdr:rowOff>
    </xdr:to>
    <xdr:cxnSp macro="">
      <xdr:nvCxnSpPr>
        <xdr:cNvPr id="423" name="直線コネクタ 422"/>
        <xdr:cNvCxnSpPr/>
      </xdr:nvCxnSpPr>
      <xdr:spPr>
        <a:xfrm>
          <a:off x="2019300" y="18198464"/>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109220</xdr:rowOff>
    </xdr:from>
    <xdr:to>
      <xdr:col>6</xdr:col>
      <xdr:colOff>38100</xdr:colOff>
      <xdr:row>106</xdr:row>
      <xdr:rowOff>39370</xdr:rowOff>
    </xdr:to>
    <xdr:sp macro="" textlink="">
      <xdr:nvSpPr>
        <xdr:cNvPr id="424" name="楕円 423"/>
        <xdr:cNvSpPr/>
      </xdr:nvSpPr>
      <xdr:spPr>
        <a:xfrm>
          <a:off x="1079500" y="181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160020</xdr:rowOff>
    </xdr:from>
    <xdr:to>
      <xdr:col>10</xdr:col>
      <xdr:colOff>114300</xdr:colOff>
      <xdr:row>106</xdr:row>
      <xdr:rowOff>24764</xdr:rowOff>
    </xdr:to>
    <xdr:cxnSp macro="">
      <xdr:nvCxnSpPr>
        <xdr:cNvPr id="425" name="直線コネクタ 424"/>
        <xdr:cNvCxnSpPr/>
      </xdr:nvCxnSpPr>
      <xdr:spPr>
        <a:xfrm>
          <a:off x="1130300" y="18162270"/>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29227</xdr:rowOff>
    </xdr:from>
    <xdr:ext cx="405111" cy="259045"/>
    <xdr:sp macro="" textlink="">
      <xdr:nvSpPr>
        <xdr:cNvPr id="426" name="n_1aveValue【市民会館】&#10;有形固定資産減価償却率"/>
        <xdr:cNvSpPr txBox="1"/>
      </xdr:nvSpPr>
      <xdr:spPr>
        <a:xfrm>
          <a:off x="35820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21607</xdr:rowOff>
    </xdr:from>
    <xdr:ext cx="405111" cy="259045"/>
    <xdr:sp macro="" textlink="">
      <xdr:nvSpPr>
        <xdr:cNvPr id="427" name="n_2aveValue【市民会館】&#10;有形固定資産減価償却率"/>
        <xdr:cNvSpPr txBox="1"/>
      </xdr:nvSpPr>
      <xdr:spPr>
        <a:xfrm>
          <a:off x="2705744"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149241</xdr:rowOff>
    </xdr:from>
    <xdr:ext cx="405111" cy="259045"/>
    <xdr:sp macro="" textlink="">
      <xdr:nvSpPr>
        <xdr:cNvPr id="428" name="n_3aveValue【市民会館】&#10;有形固定資産減価償却率"/>
        <xdr:cNvSpPr txBox="1"/>
      </xdr:nvSpPr>
      <xdr:spPr>
        <a:xfrm>
          <a:off x="1816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429" name="n_4aveValue【市民会館】&#10;有形固定資産減価償却率"/>
        <xdr:cNvSpPr txBox="1"/>
      </xdr:nvSpPr>
      <xdr:spPr>
        <a:xfrm>
          <a:off x="927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140988</xdr:rowOff>
    </xdr:from>
    <xdr:ext cx="405111" cy="259045"/>
    <xdr:sp macro="" textlink="">
      <xdr:nvSpPr>
        <xdr:cNvPr id="430" name="n_1mainValue【市民会館】&#10;有形固定資産減価償却率"/>
        <xdr:cNvSpPr txBox="1"/>
      </xdr:nvSpPr>
      <xdr:spPr>
        <a:xfrm>
          <a:off x="3582044" y="1831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102888</xdr:rowOff>
    </xdr:from>
    <xdr:ext cx="405111" cy="259045"/>
    <xdr:sp macro="" textlink="">
      <xdr:nvSpPr>
        <xdr:cNvPr id="431" name="n_2mainValue【市民会館】&#10;有形固定資産減価償却率"/>
        <xdr:cNvSpPr txBox="1"/>
      </xdr:nvSpPr>
      <xdr:spPr>
        <a:xfrm>
          <a:off x="2705744" y="1827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66691</xdr:rowOff>
    </xdr:from>
    <xdr:ext cx="405111" cy="259045"/>
    <xdr:sp macro="" textlink="">
      <xdr:nvSpPr>
        <xdr:cNvPr id="432" name="n_3mainValue【市民会館】&#10;有形固定資産減価償却率"/>
        <xdr:cNvSpPr txBox="1"/>
      </xdr:nvSpPr>
      <xdr:spPr>
        <a:xfrm>
          <a:off x="1816744" y="18240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30497</xdr:rowOff>
    </xdr:from>
    <xdr:ext cx="405111" cy="259045"/>
    <xdr:sp macro="" textlink="">
      <xdr:nvSpPr>
        <xdr:cNvPr id="433" name="n_4mainValue【市民会館】&#10;有形固定資産減価償却率"/>
        <xdr:cNvSpPr txBox="1"/>
      </xdr:nvSpPr>
      <xdr:spPr>
        <a:xfrm>
          <a:off x="927744" y="1820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7" name="直線コネクタ 456"/>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0"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1" name="直線コネクタ 460"/>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2" name="【市民会館】&#10;一人当たり面積平均値テキスト"/>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4" name="フローチャート: 判断 463"/>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6" name="フローチャート: 判断 465"/>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7" name="フローチャート: 判断 466"/>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158750</xdr:rowOff>
    </xdr:from>
    <xdr:to>
      <xdr:col>55</xdr:col>
      <xdr:colOff>50800</xdr:colOff>
      <xdr:row>102</xdr:row>
      <xdr:rowOff>88900</xdr:rowOff>
    </xdr:to>
    <xdr:sp macro="" textlink="">
      <xdr:nvSpPr>
        <xdr:cNvPr id="473" name="楕円 472"/>
        <xdr:cNvSpPr/>
      </xdr:nvSpPr>
      <xdr:spPr>
        <a:xfrm>
          <a:off x="10426700" y="1747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10177</xdr:rowOff>
    </xdr:from>
    <xdr:ext cx="469744" cy="259045"/>
    <xdr:sp macro="" textlink="">
      <xdr:nvSpPr>
        <xdr:cNvPr id="474" name="【市民会館】&#10;一人当たり面積該当値テキスト"/>
        <xdr:cNvSpPr txBox="1"/>
      </xdr:nvSpPr>
      <xdr:spPr>
        <a:xfrm>
          <a:off x="10515600" y="1732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166370</xdr:rowOff>
    </xdr:from>
    <xdr:to>
      <xdr:col>50</xdr:col>
      <xdr:colOff>165100</xdr:colOff>
      <xdr:row>102</xdr:row>
      <xdr:rowOff>96520</xdr:rowOff>
    </xdr:to>
    <xdr:sp macro="" textlink="">
      <xdr:nvSpPr>
        <xdr:cNvPr id="475" name="楕円 474"/>
        <xdr:cNvSpPr/>
      </xdr:nvSpPr>
      <xdr:spPr>
        <a:xfrm>
          <a:off x="9588500" y="174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38100</xdr:rowOff>
    </xdr:from>
    <xdr:to>
      <xdr:col>55</xdr:col>
      <xdr:colOff>0</xdr:colOff>
      <xdr:row>102</xdr:row>
      <xdr:rowOff>45720</xdr:rowOff>
    </xdr:to>
    <xdr:cxnSp macro="">
      <xdr:nvCxnSpPr>
        <xdr:cNvPr id="476" name="直線コネクタ 475"/>
        <xdr:cNvCxnSpPr/>
      </xdr:nvCxnSpPr>
      <xdr:spPr>
        <a:xfrm flipV="1">
          <a:off x="9639300" y="175260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158750</xdr:rowOff>
    </xdr:from>
    <xdr:to>
      <xdr:col>46</xdr:col>
      <xdr:colOff>38100</xdr:colOff>
      <xdr:row>102</xdr:row>
      <xdr:rowOff>88900</xdr:rowOff>
    </xdr:to>
    <xdr:sp macro="" textlink="">
      <xdr:nvSpPr>
        <xdr:cNvPr id="477" name="楕円 476"/>
        <xdr:cNvSpPr/>
      </xdr:nvSpPr>
      <xdr:spPr>
        <a:xfrm>
          <a:off x="8699500" y="1747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38100</xdr:rowOff>
    </xdr:from>
    <xdr:to>
      <xdr:col>50</xdr:col>
      <xdr:colOff>114300</xdr:colOff>
      <xdr:row>102</xdr:row>
      <xdr:rowOff>45720</xdr:rowOff>
    </xdr:to>
    <xdr:cxnSp macro="">
      <xdr:nvCxnSpPr>
        <xdr:cNvPr id="478" name="直線コネクタ 477"/>
        <xdr:cNvCxnSpPr/>
      </xdr:nvCxnSpPr>
      <xdr:spPr>
        <a:xfrm>
          <a:off x="8750300" y="175260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143511</xdr:rowOff>
    </xdr:from>
    <xdr:to>
      <xdr:col>41</xdr:col>
      <xdr:colOff>101600</xdr:colOff>
      <xdr:row>102</xdr:row>
      <xdr:rowOff>73661</xdr:rowOff>
    </xdr:to>
    <xdr:sp macro="" textlink="">
      <xdr:nvSpPr>
        <xdr:cNvPr id="479" name="楕円 478"/>
        <xdr:cNvSpPr/>
      </xdr:nvSpPr>
      <xdr:spPr>
        <a:xfrm>
          <a:off x="7810500" y="1745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22861</xdr:rowOff>
    </xdr:from>
    <xdr:to>
      <xdr:col>45</xdr:col>
      <xdr:colOff>177800</xdr:colOff>
      <xdr:row>102</xdr:row>
      <xdr:rowOff>38100</xdr:rowOff>
    </xdr:to>
    <xdr:cxnSp macro="">
      <xdr:nvCxnSpPr>
        <xdr:cNvPr id="480" name="直線コネクタ 479"/>
        <xdr:cNvCxnSpPr/>
      </xdr:nvCxnSpPr>
      <xdr:spPr>
        <a:xfrm>
          <a:off x="7861300" y="175107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21589</xdr:rowOff>
    </xdr:from>
    <xdr:to>
      <xdr:col>36</xdr:col>
      <xdr:colOff>165100</xdr:colOff>
      <xdr:row>103</xdr:row>
      <xdr:rowOff>123189</xdr:rowOff>
    </xdr:to>
    <xdr:sp macro="" textlink="">
      <xdr:nvSpPr>
        <xdr:cNvPr id="481" name="楕円 480"/>
        <xdr:cNvSpPr/>
      </xdr:nvSpPr>
      <xdr:spPr>
        <a:xfrm>
          <a:off x="6921500" y="1768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22861</xdr:rowOff>
    </xdr:from>
    <xdr:to>
      <xdr:col>41</xdr:col>
      <xdr:colOff>50800</xdr:colOff>
      <xdr:row>103</xdr:row>
      <xdr:rowOff>72389</xdr:rowOff>
    </xdr:to>
    <xdr:cxnSp macro="">
      <xdr:nvCxnSpPr>
        <xdr:cNvPr id="482" name="直線コネクタ 481"/>
        <xdr:cNvCxnSpPr/>
      </xdr:nvCxnSpPr>
      <xdr:spPr>
        <a:xfrm flipV="1">
          <a:off x="6972300" y="17510761"/>
          <a:ext cx="889000" cy="22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83" name="n_1aveValue【市民会館】&#10;一人当たり面積"/>
        <xdr:cNvSpPr txBox="1"/>
      </xdr:nvSpPr>
      <xdr:spPr>
        <a:xfrm>
          <a:off x="93917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84" name="n_2aveValue【市民会館】&#10;一人当たり面積"/>
        <xdr:cNvSpPr txBox="1"/>
      </xdr:nvSpPr>
      <xdr:spPr>
        <a:xfrm>
          <a:off x="8515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5" name="n_3aveValue【市民会館】&#10;一人当たり面積"/>
        <xdr:cNvSpPr txBox="1"/>
      </xdr:nvSpPr>
      <xdr:spPr>
        <a:xfrm>
          <a:off x="7626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137177</xdr:rowOff>
    </xdr:from>
    <xdr:ext cx="469744" cy="259045"/>
    <xdr:sp macro="" textlink="">
      <xdr:nvSpPr>
        <xdr:cNvPr id="486" name="n_4aveValue【市民会館】&#10;一人当たり面積"/>
        <xdr:cNvSpPr txBox="1"/>
      </xdr:nvSpPr>
      <xdr:spPr>
        <a:xfrm>
          <a:off x="6737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113047</xdr:rowOff>
    </xdr:from>
    <xdr:ext cx="469744" cy="259045"/>
    <xdr:sp macro="" textlink="">
      <xdr:nvSpPr>
        <xdr:cNvPr id="487" name="n_1mainValue【市民会館】&#10;一人当たり面積"/>
        <xdr:cNvSpPr txBox="1"/>
      </xdr:nvSpPr>
      <xdr:spPr>
        <a:xfrm>
          <a:off x="939172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105427</xdr:rowOff>
    </xdr:from>
    <xdr:ext cx="469744" cy="259045"/>
    <xdr:sp macro="" textlink="">
      <xdr:nvSpPr>
        <xdr:cNvPr id="488" name="n_2mainValue【市民会館】&#10;一人当たり面積"/>
        <xdr:cNvSpPr txBox="1"/>
      </xdr:nvSpPr>
      <xdr:spPr>
        <a:xfrm>
          <a:off x="8515427" y="1725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90188</xdr:rowOff>
    </xdr:from>
    <xdr:ext cx="469744" cy="259045"/>
    <xdr:sp macro="" textlink="">
      <xdr:nvSpPr>
        <xdr:cNvPr id="489" name="n_3mainValue【市民会館】&#10;一人当たり面積"/>
        <xdr:cNvSpPr txBox="1"/>
      </xdr:nvSpPr>
      <xdr:spPr>
        <a:xfrm>
          <a:off x="7626427" y="1723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139716</xdr:rowOff>
    </xdr:from>
    <xdr:ext cx="469744" cy="259045"/>
    <xdr:sp macro="" textlink="">
      <xdr:nvSpPr>
        <xdr:cNvPr id="490" name="n_4mainValue【市民会館】&#10;一人当たり面積"/>
        <xdr:cNvSpPr txBox="1"/>
      </xdr:nvSpPr>
      <xdr:spPr>
        <a:xfrm>
          <a:off x="6737427" y="1745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503" name="テキスト ボックス 502"/>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13" name="テキスト ボックス 512"/>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7" name="直線コネクタ 516"/>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18"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9" name="直線コネクタ 518"/>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20"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21" name="直線コネクタ 520"/>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22" name="【一般廃棄物処理施設】&#10;有形固定資産減価償却率平均値テキスト"/>
        <xdr:cNvSpPr txBox="1"/>
      </xdr:nvSpPr>
      <xdr:spPr>
        <a:xfrm>
          <a:off x="16357600" y="6930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3" name="フローチャート: 判断 522"/>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4" name="フローチャート: 判断 523"/>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25" name="フローチャート: 判断 524"/>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26" name="フローチャート: 判断 525"/>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7" name="フローチャート: 判断 526"/>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82550</xdr:rowOff>
    </xdr:from>
    <xdr:to>
      <xdr:col>85</xdr:col>
      <xdr:colOff>177800</xdr:colOff>
      <xdr:row>42</xdr:row>
      <xdr:rowOff>12700</xdr:rowOff>
    </xdr:to>
    <xdr:sp macro="" textlink="">
      <xdr:nvSpPr>
        <xdr:cNvPr id="533" name="楕円 532"/>
        <xdr:cNvSpPr/>
      </xdr:nvSpPr>
      <xdr:spPr>
        <a:xfrm>
          <a:off x="162687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34" name="【一般廃棄物処理施設】&#10;有形固定資産減価償却率該当値テキスト"/>
        <xdr:cNvSpPr txBox="1"/>
      </xdr:nvSpPr>
      <xdr:spPr>
        <a:xfrm>
          <a:off x="16357600"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41728</xdr:rowOff>
    </xdr:from>
    <xdr:to>
      <xdr:col>81</xdr:col>
      <xdr:colOff>101600</xdr:colOff>
      <xdr:row>40</xdr:row>
      <xdr:rowOff>143328</xdr:rowOff>
    </xdr:to>
    <xdr:sp macro="" textlink="">
      <xdr:nvSpPr>
        <xdr:cNvPr id="535" name="楕円 534"/>
        <xdr:cNvSpPr/>
      </xdr:nvSpPr>
      <xdr:spPr>
        <a:xfrm>
          <a:off x="154305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92528</xdr:rowOff>
    </xdr:from>
    <xdr:to>
      <xdr:col>85</xdr:col>
      <xdr:colOff>127000</xdr:colOff>
      <xdr:row>41</xdr:row>
      <xdr:rowOff>133350</xdr:rowOff>
    </xdr:to>
    <xdr:cxnSp macro="">
      <xdr:nvCxnSpPr>
        <xdr:cNvPr id="536" name="直線コネクタ 535"/>
        <xdr:cNvCxnSpPr/>
      </xdr:nvCxnSpPr>
      <xdr:spPr>
        <a:xfrm>
          <a:off x="15481300" y="6950528"/>
          <a:ext cx="838200" cy="2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147864</xdr:rowOff>
    </xdr:from>
    <xdr:to>
      <xdr:col>76</xdr:col>
      <xdr:colOff>165100</xdr:colOff>
      <xdr:row>38</xdr:row>
      <xdr:rowOff>78014</xdr:rowOff>
    </xdr:to>
    <xdr:sp macro="" textlink="">
      <xdr:nvSpPr>
        <xdr:cNvPr id="537" name="楕円 536"/>
        <xdr:cNvSpPr/>
      </xdr:nvSpPr>
      <xdr:spPr>
        <a:xfrm>
          <a:off x="14541500" y="64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27215</xdr:rowOff>
    </xdr:from>
    <xdr:to>
      <xdr:col>81</xdr:col>
      <xdr:colOff>50800</xdr:colOff>
      <xdr:row>40</xdr:row>
      <xdr:rowOff>92528</xdr:rowOff>
    </xdr:to>
    <xdr:cxnSp macro="">
      <xdr:nvCxnSpPr>
        <xdr:cNvPr id="538" name="直線コネクタ 537"/>
        <xdr:cNvCxnSpPr/>
      </xdr:nvCxnSpPr>
      <xdr:spPr>
        <a:xfrm>
          <a:off x="14592300" y="6542315"/>
          <a:ext cx="889000" cy="408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33564</xdr:rowOff>
    </xdr:from>
    <xdr:to>
      <xdr:col>72</xdr:col>
      <xdr:colOff>38100</xdr:colOff>
      <xdr:row>35</xdr:row>
      <xdr:rowOff>135164</xdr:rowOff>
    </xdr:to>
    <xdr:sp macro="" textlink="">
      <xdr:nvSpPr>
        <xdr:cNvPr id="539" name="楕円 538"/>
        <xdr:cNvSpPr/>
      </xdr:nvSpPr>
      <xdr:spPr>
        <a:xfrm>
          <a:off x="13652500" y="603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84364</xdr:rowOff>
    </xdr:from>
    <xdr:to>
      <xdr:col>76</xdr:col>
      <xdr:colOff>114300</xdr:colOff>
      <xdr:row>38</xdr:row>
      <xdr:rowOff>27215</xdr:rowOff>
    </xdr:to>
    <xdr:cxnSp macro="">
      <xdr:nvCxnSpPr>
        <xdr:cNvPr id="540" name="直線コネクタ 539"/>
        <xdr:cNvCxnSpPr/>
      </xdr:nvCxnSpPr>
      <xdr:spPr>
        <a:xfrm>
          <a:off x="13703300" y="6085114"/>
          <a:ext cx="889000" cy="457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9072</xdr:rowOff>
    </xdr:from>
    <xdr:to>
      <xdr:col>67</xdr:col>
      <xdr:colOff>101600</xdr:colOff>
      <xdr:row>34</xdr:row>
      <xdr:rowOff>110672</xdr:rowOff>
    </xdr:to>
    <xdr:sp macro="" textlink="">
      <xdr:nvSpPr>
        <xdr:cNvPr id="541" name="楕円 540"/>
        <xdr:cNvSpPr/>
      </xdr:nvSpPr>
      <xdr:spPr>
        <a:xfrm>
          <a:off x="12763500" y="583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59872</xdr:rowOff>
    </xdr:from>
    <xdr:to>
      <xdr:col>71</xdr:col>
      <xdr:colOff>177800</xdr:colOff>
      <xdr:row>35</xdr:row>
      <xdr:rowOff>84364</xdr:rowOff>
    </xdr:to>
    <xdr:cxnSp macro="">
      <xdr:nvCxnSpPr>
        <xdr:cNvPr id="542" name="直線コネクタ 541"/>
        <xdr:cNvCxnSpPr/>
      </xdr:nvCxnSpPr>
      <xdr:spPr>
        <a:xfrm>
          <a:off x="12814300" y="5889172"/>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143527</xdr:rowOff>
    </xdr:from>
    <xdr:ext cx="405111" cy="259045"/>
    <xdr:sp macro="" textlink="">
      <xdr:nvSpPr>
        <xdr:cNvPr id="543" name="n_1ave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44" name="n_2ave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45" name="n_3ave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46"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134455</xdr:rowOff>
    </xdr:from>
    <xdr:ext cx="405111" cy="259045"/>
    <xdr:sp macro="" textlink="">
      <xdr:nvSpPr>
        <xdr:cNvPr id="547" name="n_1mainValue【一般廃棄物処理施設】&#10;有形固定資産減価償却率"/>
        <xdr:cNvSpPr txBox="1"/>
      </xdr:nvSpPr>
      <xdr:spPr>
        <a:xfrm>
          <a:off x="15266044" y="6992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69142</xdr:rowOff>
    </xdr:from>
    <xdr:ext cx="405111" cy="259045"/>
    <xdr:sp macro="" textlink="">
      <xdr:nvSpPr>
        <xdr:cNvPr id="548" name="n_2mainValue【一般廃棄物処理施設】&#10;有形固定資産減価償却率"/>
        <xdr:cNvSpPr txBox="1"/>
      </xdr:nvSpPr>
      <xdr:spPr>
        <a:xfrm>
          <a:off x="143897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126291</xdr:rowOff>
    </xdr:from>
    <xdr:ext cx="405111" cy="259045"/>
    <xdr:sp macro="" textlink="">
      <xdr:nvSpPr>
        <xdr:cNvPr id="549" name="n_3mainValue【一般廃棄物処理施設】&#10;有形固定資産減価償却率"/>
        <xdr:cNvSpPr txBox="1"/>
      </xdr:nvSpPr>
      <xdr:spPr>
        <a:xfrm>
          <a:off x="13500744" y="6127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101799</xdr:rowOff>
    </xdr:from>
    <xdr:ext cx="405111" cy="259045"/>
    <xdr:sp macro="" textlink="">
      <xdr:nvSpPr>
        <xdr:cNvPr id="550" name="n_4mainValue【一般廃棄物処理施設】&#10;有形固定資産減価償却率"/>
        <xdr:cNvSpPr txBox="1"/>
      </xdr:nvSpPr>
      <xdr:spPr>
        <a:xfrm>
          <a:off x="12611744" y="5931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4" name="テキスト ボックス 563"/>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72" name="直線コネクタ 571"/>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73"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4" name="直線コネクタ 573"/>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5"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6" name="直線コネクタ 575"/>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77" name="【一般廃棄物処理施設】&#10;一人当たり有形固定資産（償却資産）額平均値テキスト"/>
        <xdr:cNvSpPr txBox="1"/>
      </xdr:nvSpPr>
      <xdr:spPr>
        <a:xfrm>
          <a:off x="22199600" y="6483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78" name="フローチャート: 判断 577"/>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79" name="フローチャート: 判断 578"/>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80" name="フローチャート: 判断 579"/>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81" name="フローチャート: 判断 580"/>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82" name="フローチャート: 判断 581"/>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87122</xdr:rowOff>
    </xdr:from>
    <xdr:to>
      <xdr:col>116</xdr:col>
      <xdr:colOff>114300</xdr:colOff>
      <xdr:row>38</xdr:row>
      <xdr:rowOff>17272</xdr:rowOff>
    </xdr:to>
    <xdr:sp macro="" textlink="">
      <xdr:nvSpPr>
        <xdr:cNvPr id="588" name="楕円 587"/>
        <xdr:cNvSpPr/>
      </xdr:nvSpPr>
      <xdr:spPr>
        <a:xfrm>
          <a:off x="22110700" y="643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109999</xdr:rowOff>
    </xdr:from>
    <xdr:ext cx="534377" cy="259045"/>
    <xdr:sp macro="" textlink="">
      <xdr:nvSpPr>
        <xdr:cNvPr id="589" name="【一般廃棄物処理施設】&#10;一人当たり有形固定資産（償却資産）額該当値テキスト"/>
        <xdr:cNvSpPr txBox="1"/>
      </xdr:nvSpPr>
      <xdr:spPr>
        <a:xfrm>
          <a:off x="22199600" y="628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109562</xdr:rowOff>
    </xdr:from>
    <xdr:to>
      <xdr:col>112</xdr:col>
      <xdr:colOff>38100</xdr:colOff>
      <xdr:row>38</xdr:row>
      <xdr:rowOff>39712</xdr:rowOff>
    </xdr:to>
    <xdr:sp macro="" textlink="">
      <xdr:nvSpPr>
        <xdr:cNvPr id="590" name="楕円 589"/>
        <xdr:cNvSpPr/>
      </xdr:nvSpPr>
      <xdr:spPr>
        <a:xfrm>
          <a:off x="21272500" y="645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137922</xdr:rowOff>
    </xdr:from>
    <xdr:to>
      <xdr:col>116</xdr:col>
      <xdr:colOff>63500</xdr:colOff>
      <xdr:row>37</xdr:row>
      <xdr:rowOff>160362</xdr:rowOff>
    </xdr:to>
    <xdr:cxnSp macro="">
      <xdr:nvCxnSpPr>
        <xdr:cNvPr id="591" name="直線コネクタ 590"/>
        <xdr:cNvCxnSpPr/>
      </xdr:nvCxnSpPr>
      <xdr:spPr>
        <a:xfrm flipV="1">
          <a:off x="21323300" y="6481572"/>
          <a:ext cx="838200" cy="2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120845</xdr:rowOff>
    </xdr:from>
    <xdr:to>
      <xdr:col>107</xdr:col>
      <xdr:colOff>101600</xdr:colOff>
      <xdr:row>38</xdr:row>
      <xdr:rowOff>50995</xdr:rowOff>
    </xdr:to>
    <xdr:sp macro="" textlink="">
      <xdr:nvSpPr>
        <xdr:cNvPr id="592" name="楕円 591"/>
        <xdr:cNvSpPr/>
      </xdr:nvSpPr>
      <xdr:spPr>
        <a:xfrm>
          <a:off x="20383500" y="646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160362</xdr:rowOff>
    </xdr:from>
    <xdr:to>
      <xdr:col>111</xdr:col>
      <xdr:colOff>177800</xdr:colOff>
      <xdr:row>38</xdr:row>
      <xdr:rowOff>195</xdr:rowOff>
    </xdr:to>
    <xdr:cxnSp macro="">
      <xdr:nvCxnSpPr>
        <xdr:cNvPr id="593" name="直線コネクタ 592"/>
        <xdr:cNvCxnSpPr/>
      </xdr:nvCxnSpPr>
      <xdr:spPr>
        <a:xfrm flipV="1">
          <a:off x="20434300" y="6504012"/>
          <a:ext cx="889000" cy="1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112268</xdr:rowOff>
    </xdr:from>
    <xdr:to>
      <xdr:col>102</xdr:col>
      <xdr:colOff>165100</xdr:colOff>
      <xdr:row>38</xdr:row>
      <xdr:rowOff>42418</xdr:rowOff>
    </xdr:to>
    <xdr:sp macro="" textlink="">
      <xdr:nvSpPr>
        <xdr:cNvPr id="594" name="楕円 593"/>
        <xdr:cNvSpPr/>
      </xdr:nvSpPr>
      <xdr:spPr>
        <a:xfrm>
          <a:off x="19494500" y="645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163068</xdr:rowOff>
    </xdr:from>
    <xdr:to>
      <xdr:col>107</xdr:col>
      <xdr:colOff>50800</xdr:colOff>
      <xdr:row>38</xdr:row>
      <xdr:rowOff>195</xdr:rowOff>
    </xdr:to>
    <xdr:cxnSp macro="">
      <xdr:nvCxnSpPr>
        <xdr:cNvPr id="595" name="直線コネクタ 594"/>
        <xdr:cNvCxnSpPr/>
      </xdr:nvCxnSpPr>
      <xdr:spPr>
        <a:xfrm>
          <a:off x="19545300" y="6506718"/>
          <a:ext cx="889000" cy="8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124649</xdr:rowOff>
    </xdr:from>
    <xdr:to>
      <xdr:col>98</xdr:col>
      <xdr:colOff>38100</xdr:colOff>
      <xdr:row>38</xdr:row>
      <xdr:rowOff>54799</xdr:rowOff>
    </xdr:to>
    <xdr:sp macro="" textlink="">
      <xdr:nvSpPr>
        <xdr:cNvPr id="596" name="楕円 595"/>
        <xdr:cNvSpPr/>
      </xdr:nvSpPr>
      <xdr:spPr>
        <a:xfrm>
          <a:off x="18605500" y="646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163068</xdr:rowOff>
    </xdr:from>
    <xdr:to>
      <xdr:col>102</xdr:col>
      <xdr:colOff>114300</xdr:colOff>
      <xdr:row>38</xdr:row>
      <xdr:rowOff>3999</xdr:rowOff>
    </xdr:to>
    <xdr:cxnSp macro="">
      <xdr:nvCxnSpPr>
        <xdr:cNvPr id="597" name="直線コネクタ 596"/>
        <xdr:cNvCxnSpPr/>
      </xdr:nvCxnSpPr>
      <xdr:spPr>
        <a:xfrm flipV="1">
          <a:off x="18656300" y="6506718"/>
          <a:ext cx="889000" cy="12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98" name="n_1aveValue【一般廃棄物処理施設】&#10;一人当たり有形固定資産（償却資産）額"/>
        <xdr:cNvSpPr txBox="1"/>
      </xdr:nvSpPr>
      <xdr:spPr>
        <a:xfrm>
          <a:off x="21043411" y="660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99" name="n_2aveValue【一般廃棄物処理施設】&#10;一人当たり有形固定資産（償却資産）額"/>
        <xdr:cNvSpPr txBox="1"/>
      </xdr:nvSpPr>
      <xdr:spPr>
        <a:xfrm>
          <a:off x="20167111" y="66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49261</xdr:rowOff>
    </xdr:from>
    <xdr:ext cx="534377" cy="259045"/>
    <xdr:sp macro="" textlink="">
      <xdr:nvSpPr>
        <xdr:cNvPr id="600" name="n_3aveValue【一般廃棄物処理施設】&#10;一人当たり有形固定資産（償却資産）額"/>
        <xdr:cNvSpPr txBox="1"/>
      </xdr:nvSpPr>
      <xdr:spPr>
        <a:xfrm>
          <a:off x="19278111" y="622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601" name="n_4aveValue【一般廃棄物処理施設】&#10;一人当たり有形固定資産（償却資産）額"/>
        <xdr:cNvSpPr txBox="1"/>
      </xdr:nvSpPr>
      <xdr:spPr>
        <a:xfrm>
          <a:off x="18389111" y="62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56239</xdr:rowOff>
    </xdr:from>
    <xdr:ext cx="534377" cy="259045"/>
    <xdr:sp macro="" textlink="">
      <xdr:nvSpPr>
        <xdr:cNvPr id="602" name="n_1mainValue【一般廃棄物処理施設】&#10;一人当たり有形固定資産（償却資産）額"/>
        <xdr:cNvSpPr txBox="1"/>
      </xdr:nvSpPr>
      <xdr:spPr>
        <a:xfrm>
          <a:off x="21043411" y="6228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67522</xdr:rowOff>
    </xdr:from>
    <xdr:ext cx="534377" cy="259045"/>
    <xdr:sp macro="" textlink="">
      <xdr:nvSpPr>
        <xdr:cNvPr id="603" name="n_2mainValue【一般廃棄物処理施設】&#10;一人当たり有形固定資産（償却資産）額"/>
        <xdr:cNvSpPr txBox="1"/>
      </xdr:nvSpPr>
      <xdr:spPr>
        <a:xfrm>
          <a:off x="20167111" y="623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33545</xdr:rowOff>
    </xdr:from>
    <xdr:ext cx="534377" cy="259045"/>
    <xdr:sp macro="" textlink="">
      <xdr:nvSpPr>
        <xdr:cNvPr id="604" name="n_3mainValue【一般廃棄物処理施設】&#10;一人当たり有形固定資産（償却資産）額"/>
        <xdr:cNvSpPr txBox="1"/>
      </xdr:nvSpPr>
      <xdr:spPr>
        <a:xfrm>
          <a:off x="19278111" y="6548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45926</xdr:rowOff>
    </xdr:from>
    <xdr:ext cx="534377" cy="259045"/>
    <xdr:sp macro="" textlink="">
      <xdr:nvSpPr>
        <xdr:cNvPr id="605" name="n_4mainValue【一般廃棄物処理施設】&#10;一人当たり有形固定資産（償却資産）額"/>
        <xdr:cNvSpPr txBox="1"/>
      </xdr:nvSpPr>
      <xdr:spPr>
        <a:xfrm>
          <a:off x="18389111" y="656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30" name="直線コネクタ 629"/>
        <xdr:cNvCxnSpPr/>
      </xdr:nvCxnSpPr>
      <xdr:spPr>
        <a:xfrm flipV="1">
          <a:off x="16318864" y="95535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31" name="【保健センター・保健所】&#10;有形固定資産減価償却率最小値テキスト"/>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32" name="直線コネクタ 631"/>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33" name="【保健センター・保健所】&#10;有形固定資産減価償却率最大値テキスト"/>
        <xdr:cNvSpPr txBox="1"/>
      </xdr:nvSpPr>
      <xdr:spPr>
        <a:xfrm>
          <a:off x="16357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34" name="直線コネクタ 633"/>
        <xdr:cNvCxnSpPr/>
      </xdr:nvCxnSpPr>
      <xdr:spPr>
        <a:xfrm>
          <a:off x="16230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8272</xdr:rowOff>
    </xdr:from>
    <xdr:ext cx="405111" cy="259045"/>
    <xdr:sp macro="" textlink="">
      <xdr:nvSpPr>
        <xdr:cNvPr id="635" name="【保健センター・保健所】&#10;有形固定資産減価償却率平均値テキスト"/>
        <xdr:cNvSpPr txBox="1"/>
      </xdr:nvSpPr>
      <xdr:spPr>
        <a:xfrm>
          <a:off x="16357600" y="9952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36" name="フローチャート: 判断 635"/>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7" name="フローチャート: 判断 636"/>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38" name="フローチャート: 判断 637"/>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39" name="フローチャート: 判断 638"/>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40" name="フローチャート: 判断 639"/>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50165</xdr:rowOff>
    </xdr:from>
    <xdr:to>
      <xdr:col>85</xdr:col>
      <xdr:colOff>177800</xdr:colOff>
      <xdr:row>62</xdr:row>
      <xdr:rowOff>151765</xdr:rowOff>
    </xdr:to>
    <xdr:sp macro="" textlink="">
      <xdr:nvSpPr>
        <xdr:cNvPr id="646" name="楕円 645"/>
        <xdr:cNvSpPr/>
      </xdr:nvSpPr>
      <xdr:spPr>
        <a:xfrm>
          <a:off x="16268700" y="106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136542</xdr:rowOff>
    </xdr:from>
    <xdr:ext cx="405111" cy="259045"/>
    <xdr:sp macro="" textlink="">
      <xdr:nvSpPr>
        <xdr:cNvPr id="647" name="【保健センター・保健所】&#10;有形固定資産減価償却率該当値テキスト"/>
        <xdr:cNvSpPr txBox="1"/>
      </xdr:nvSpPr>
      <xdr:spPr>
        <a:xfrm>
          <a:off x="16357600" y="1059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12065</xdr:rowOff>
    </xdr:from>
    <xdr:to>
      <xdr:col>81</xdr:col>
      <xdr:colOff>101600</xdr:colOff>
      <xdr:row>62</xdr:row>
      <xdr:rowOff>113665</xdr:rowOff>
    </xdr:to>
    <xdr:sp macro="" textlink="">
      <xdr:nvSpPr>
        <xdr:cNvPr id="648" name="楕円 647"/>
        <xdr:cNvSpPr/>
      </xdr:nvSpPr>
      <xdr:spPr>
        <a:xfrm>
          <a:off x="15430500" y="1064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62865</xdr:rowOff>
    </xdr:from>
    <xdr:to>
      <xdr:col>85</xdr:col>
      <xdr:colOff>127000</xdr:colOff>
      <xdr:row>62</xdr:row>
      <xdr:rowOff>100965</xdr:rowOff>
    </xdr:to>
    <xdr:cxnSp macro="">
      <xdr:nvCxnSpPr>
        <xdr:cNvPr id="649" name="直線コネクタ 648"/>
        <xdr:cNvCxnSpPr/>
      </xdr:nvCxnSpPr>
      <xdr:spPr>
        <a:xfrm>
          <a:off x="15481300" y="1069276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145415</xdr:rowOff>
    </xdr:from>
    <xdr:to>
      <xdr:col>76</xdr:col>
      <xdr:colOff>165100</xdr:colOff>
      <xdr:row>62</xdr:row>
      <xdr:rowOff>75565</xdr:rowOff>
    </xdr:to>
    <xdr:sp macro="" textlink="">
      <xdr:nvSpPr>
        <xdr:cNvPr id="650" name="楕円 649"/>
        <xdr:cNvSpPr/>
      </xdr:nvSpPr>
      <xdr:spPr>
        <a:xfrm>
          <a:off x="14541500" y="1060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24765</xdr:rowOff>
    </xdr:from>
    <xdr:to>
      <xdr:col>81</xdr:col>
      <xdr:colOff>50800</xdr:colOff>
      <xdr:row>62</xdr:row>
      <xdr:rowOff>62865</xdr:rowOff>
    </xdr:to>
    <xdr:cxnSp macro="">
      <xdr:nvCxnSpPr>
        <xdr:cNvPr id="651" name="直線コネクタ 650"/>
        <xdr:cNvCxnSpPr/>
      </xdr:nvCxnSpPr>
      <xdr:spPr>
        <a:xfrm>
          <a:off x="14592300" y="1065466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107315</xdr:rowOff>
    </xdr:from>
    <xdr:to>
      <xdr:col>72</xdr:col>
      <xdr:colOff>38100</xdr:colOff>
      <xdr:row>62</xdr:row>
      <xdr:rowOff>37465</xdr:rowOff>
    </xdr:to>
    <xdr:sp macro="" textlink="">
      <xdr:nvSpPr>
        <xdr:cNvPr id="652" name="楕円 651"/>
        <xdr:cNvSpPr/>
      </xdr:nvSpPr>
      <xdr:spPr>
        <a:xfrm>
          <a:off x="13652500" y="1056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158115</xdr:rowOff>
    </xdr:from>
    <xdr:to>
      <xdr:col>76</xdr:col>
      <xdr:colOff>114300</xdr:colOff>
      <xdr:row>62</xdr:row>
      <xdr:rowOff>24765</xdr:rowOff>
    </xdr:to>
    <xdr:cxnSp macro="">
      <xdr:nvCxnSpPr>
        <xdr:cNvPr id="653" name="直線コネクタ 652"/>
        <xdr:cNvCxnSpPr/>
      </xdr:nvCxnSpPr>
      <xdr:spPr>
        <a:xfrm>
          <a:off x="13703300" y="1061656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69215</xdr:rowOff>
    </xdr:from>
    <xdr:to>
      <xdr:col>67</xdr:col>
      <xdr:colOff>101600</xdr:colOff>
      <xdr:row>61</xdr:row>
      <xdr:rowOff>170815</xdr:rowOff>
    </xdr:to>
    <xdr:sp macro="" textlink="">
      <xdr:nvSpPr>
        <xdr:cNvPr id="654" name="楕円 653"/>
        <xdr:cNvSpPr/>
      </xdr:nvSpPr>
      <xdr:spPr>
        <a:xfrm>
          <a:off x="12763500" y="10527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120015</xdr:rowOff>
    </xdr:from>
    <xdr:to>
      <xdr:col>71</xdr:col>
      <xdr:colOff>177800</xdr:colOff>
      <xdr:row>61</xdr:row>
      <xdr:rowOff>158115</xdr:rowOff>
    </xdr:to>
    <xdr:cxnSp macro="">
      <xdr:nvCxnSpPr>
        <xdr:cNvPr id="655" name="直線コネクタ 654"/>
        <xdr:cNvCxnSpPr/>
      </xdr:nvCxnSpPr>
      <xdr:spPr>
        <a:xfrm>
          <a:off x="12814300" y="1057846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40657</xdr:rowOff>
    </xdr:from>
    <xdr:ext cx="405111" cy="259045"/>
    <xdr:sp macro="" textlink="">
      <xdr:nvSpPr>
        <xdr:cNvPr id="656" name="n_1aveValue【保健センター・保健所】&#10;有形固定資産減価償却率"/>
        <xdr:cNvSpPr txBox="1"/>
      </xdr:nvSpPr>
      <xdr:spPr>
        <a:xfrm>
          <a:off x="152660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71137</xdr:rowOff>
    </xdr:from>
    <xdr:ext cx="405111" cy="259045"/>
    <xdr:sp macro="" textlink="">
      <xdr:nvSpPr>
        <xdr:cNvPr id="657" name="n_2aveValue【保健センター・保健所】&#10;有形固定資産減価償却率"/>
        <xdr:cNvSpPr txBox="1"/>
      </xdr:nvSpPr>
      <xdr:spPr>
        <a:xfrm>
          <a:off x="143897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29227</xdr:rowOff>
    </xdr:from>
    <xdr:ext cx="405111" cy="259045"/>
    <xdr:sp macro="" textlink="">
      <xdr:nvSpPr>
        <xdr:cNvPr id="658" name="n_3aveValue【保健センター・保健所】&#10;有形固定資産減価償却率"/>
        <xdr:cNvSpPr txBox="1"/>
      </xdr:nvSpPr>
      <xdr:spPr>
        <a:xfrm>
          <a:off x="13500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659" name="n_4aveValue【保健センター・保健所】&#10;有形固定資産減価償却率"/>
        <xdr:cNvSpPr txBox="1"/>
      </xdr:nvSpPr>
      <xdr:spPr>
        <a:xfrm>
          <a:off x="126117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104792</xdr:rowOff>
    </xdr:from>
    <xdr:ext cx="405111" cy="259045"/>
    <xdr:sp macro="" textlink="">
      <xdr:nvSpPr>
        <xdr:cNvPr id="660" name="n_1mainValue【保健センター・保健所】&#10;有形固定資産減価償却率"/>
        <xdr:cNvSpPr txBox="1"/>
      </xdr:nvSpPr>
      <xdr:spPr>
        <a:xfrm>
          <a:off x="15266044" y="10734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66692</xdr:rowOff>
    </xdr:from>
    <xdr:ext cx="405111" cy="259045"/>
    <xdr:sp macro="" textlink="">
      <xdr:nvSpPr>
        <xdr:cNvPr id="661" name="n_2mainValue【保健センター・保健所】&#10;有形固定資産減価償却率"/>
        <xdr:cNvSpPr txBox="1"/>
      </xdr:nvSpPr>
      <xdr:spPr>
        <a:xfrm>
          <a:off x="14389744" y="1069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28592</xdr:rowOff>
    </xdr:from>
    <xdr:ext cx="405111" cy="259045"/>
    <xdr:sp macro="" textlink="">
      <xdr:nvSpPr>
        <xdr:cNvPr id="662" name="n_3mainValue【保健センター・保健所】&#10;有形固定資産減価償却率"/>
        <xdr:cNvSpPr txBox="1"/>
      </xdr:nvSpPr>
      <xdr:spPr>
        <a:xfrm>
          <a:off x="13500744" y="1065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161942</xdr:rowOff>
    </xdr:from>
    <xdr:ext cx="405111" cy="259045"/>
    <xdr:sp macro="" textlink="">
      <xdr:nvSpPr>
        <xdr:cNvPr id="663" name="n_4mainValue【保健センター・保健所】&#10;有形固定資産減価償却率"/>
        <xdr:cNvSpPr txBox="1"/>
      </xdr:nvSpPr>
      <xdr:spPr>
        <a:xfrm>
          <a:off x="12611744" y="1062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87" name="直線コネクタ 686"/>
        <xdr:cNvCxnSpPr/>
      </xdr:nvCxnSpPr>
      <xdr:spPr>
        <a:xfrm flipV="1">
          <a:off x="22160864" y="960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88"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89" name="直線コネクタ 688"/>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0"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1" name="直線コネクタ 690"/>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2" name="【保健センター・保健所】&#10;一人当たり面積平均値テキスト"/>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3" name="フローチャート: 判断 692"/>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4" name="フローチャート: 判断 693"/>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5" name="フローチャート: 判断 694"/>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6" name="フローチャート: 判断 695"/>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7" name="フローチャート: 判断 696"/>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139700</xdr:rowOff>
    </xdr:from>
    <xdr:to>
      <xdr:col>116</xdr:col>
      <xdr:colOff>114300</xdr:colOff>
      <xdr:row>63</xdr:row>
      <xdr:rowOff>69850</xdr:rowOff>
    </xdr:to>
    <xdr:sp macro="" textlink="">
      <xdr:nvSpPr>
        <xdr:cNvPr id="703" name="楕円 702"/>
        <xdr:cNvSpPr/>
      </xdr:nvSpPr>
      <xdr:spPr>
        <a:xfrm>
          <a:off x="221107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118127</xdr:rowOff>
    </xdr:from>
    <xdr:ext cx="469744" cy="259045"/>
    <xdr:sp macro="" textlink="">
      <xdr:nvSpPr>
        <xdr:cNvPr id="704" name="【保健センター・保健所】&#10;一人当たり面積該当値テキスト"/>
        <xdr:cNvSpPr txBox="1"/>
      </xdr:nvSpPr>
      <xdr:spPr>
        <a:xfrm>
          <a:off x="22199600"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139700</xdr:rowOff>
    </xdr:from>
    <xdr:to>
      <xdr:col>112</xdr:col>
      <xdr:colOff>38100</xdr:colOff>
      <xdr:row>63</xdr:row>
      <xdr:rowOff>69850</xdr:rowOff>
    </xdr:to>
    <xdr:sp macro="" textlink="">
      <xdr:nvSpPr>
        <xdr:cNvPr id="705" name="楕円 704"/>
        <xdr:cNvSpPr/>
      </xdr:nvSpPr>
      <xdr:spPr>
        <a:xfrm>
          <a:off x="21272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19050</xdr:rowOff>
    </xdr:from>
    <xdr:to>
      <xdr:col>116</xdr:col>
      <xdr:colOff>63500</xdr:colOff>
      <xdr:row>63</xdr:row>
      <xdr:rowOff>19050</xdr:rowOff>
    </xdr:to>
    <xdr:cxnSp macro="">
      <xdr:nvCxnSpPr>
        <xdr:cNvPr id="706" name="直線コネクタ 705"/>
        <xdr:cNvCxnSpPr/>
      </xdr:nvCxnSpPr>
      <xdr:spPr>
        <a:xfrm>
          <a:off x="21323300" y="1082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139700</xdr:rowOff>
    </xdr:from>
    <xdr:to>
      <xdr:col>107</xdr:col>
      <xdr:colOff>101600</xdr:colOff>
      <xdr:row>63</xdr:row>
      <xdr:rowOff>69850</xdr:rowOff>
    </xdr:to>
    <xdr:sp macro="" textlink="">
      <xdr:nvSpPr>
        <xdr:cNvPr id="707" name="楕円 706"/>
        <xdr:cNvSpPr/>
      </xdr:nvSpPr>
      <xdr:spPr>
        <a:xfrm>
          <a:off x="20383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19050</xdr:rowOff>
    </xdr:from>
    <xdr:to>
      <xdr:col>111</xdr:col>
      <xdr:colOff>177800</xdr:colOff>
      <xdr:row>63</xdr:row>
      <xdr:rowOff>19050</xdr:rowOff>
    </xdr:to>
    <xdr:cxnSp macro="">
      <xdr:nvCxnSpPr>
        <xdr:cNvPr id="708" name="直線コネクタ 707"/>
        <xdr:cNvCxnSpPr/>
      </xdr:nvCxnSpPr>
      <xdr:spPr>
        <a:xfrm>
          <a:off x="20434300" y="1082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139700</xdr:rowOff>
    </xdr:from>
    <xdr:to>
      <xdr:col>102</xdr:col>
      <xdr:colOff>165100</xdr:colOff>
      <xdr:row>63</xdr:row>
      <xdr:rowOff>69850</xdr:rowOff>
    </xdr:to>
    <xdr:sp macro="" textlink="">
      <xdr:nvSpPr>
        <xdr:cNvPr id="709" name="楕円 708"/>
        <xdr:cNvSpPr/>
      </xdr:nvSpPr>
      <xdr:spPr>
        <a:xfrm>
          <a:off x="19494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19050</xdr:rowOff>
    </xdr:from>
    <xdr:to>
      <xdr:col>107</xdr:col>
      <xdr:colOff>50800</xdr:colOff>
      <xdr:row>63</xdr:row>
      <xdr:rowOff>19050</xdr:rowOff>
    </xdr:to>
    <xdr:cxnSp macro="">
      <xdr:nvCxnSpPr>
        <xdr:cNvPr id="710" name="直線コネクタ 709"/>
        <xdr:cNvCxnSpPr/>
      </xdr:nvCxnSpPr>
      <xdr:spPr>
        <a:xfrm>
          <a:off x="19545300" y="1082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101600</xdr:rowOff>
    </xdr:from>
    <xdr:to>
      <xdr:col>98</xdr:col>
      <xdr:colOff>38100</xdr:colOff>
      <xdr:row>63</xdr:row>
      <xdr:rowOff>31750</xdr:rowOff>
    </xdr:to>
    <xdr:sp macro="" textlink="">
      <xdr:nvSpPr>
        <xdr:cNvPr id="711" name="楕円 710"/>
        <xdr:cNvSpPr/>
      </xdr:nvSpPr>
      <xdr:spPr>
        <a:xfrm>
          <a:off x="18605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152400</xdr:rowOff>
    </xdr:from>
    <xdr:to>
      <xdr:col>102</xdr:col>
      <xdr:colOff>114300</xdr:colOff>
      <xdr:row>63</xdr:row>
      <xdr:rowOff>19050</xdr:rowOff>
    </xdr:to>
    <xdr:cxnSp macro="">
      <xdr:nvCxnSpPr>
        <xdr:cNvPr id="712" name="直線コネクタ 711"/>
        <xdr:cNvCxnSpPr/>
      </xdr:nvCxnSpPr>
      <xdr:spPr>
        <a:xfrm>
          <a:off x="18656300" y="10782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3" name="n_1aveValue【保健センター・保健所】&#10;一人当たり面積"/>
        <xdr:cNvSpPr txBox="1"/>
      </xdr:nvSpPr>
      <xdr:spPr>
        <a:xfrm>
          <a:off x="210757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14" name="n_2aveValue【保健センター・保健所】&#10;一人当たり面積"/>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10177</xdr:rowOff>
    </xdr:from>
    <xdr:ext cx="469744" cy="259045"/>
    <xdr:sp macro="" textlink="">
      <xdr:nvSpPr>
        <xdr:cNvPr id="715" name="n_3aveValue【保健センター・保健所】&#10;一人当たり面積"/>
        <xdr:cNvSpPr txBox="1"/>
      </xdr:nvSpPr>
      <xdr:spPr>
        <a:xfrm>
          <a:off x="19310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716" name="n_4aveValue【保健センター・保健所】&#10;一人当たり面積"/>
        <xdr:cNvSpPr txBox="1"/>
      </xdr:nvSpPr>
      <xdr:spPr>
        <a:xfrm>
          <a:off x="18421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60977</xdr:rowOff>
    </xdr:from>
    <xdr:ext cx="469744" cy="259045"/>
    <xdr:sp macro="" textlink="">
      <xdr:nvSpPr>
        <xdr:cNvPr id="717" name="n_1mainValue【保健センター・保健所】&#10;一人当たり面積"/>
        <xdr:cNvSpPr txBox="1"/>
      </xdr:nvSpPr>
      <xdr:spPr>
        <a:xfrm>
          <a:off x="210757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60977</xdr:rowOff>
    </xdr:from>
    <xdr:ext cx="469744" cy="259045"/>
    <xdr:sp macro="" textlink="">
      <xdr:nvSpPr>
        <xdr:cNvPr id="718" name="n_2mainValue【保健センター・保健所】&#10;一人当たり面積"/>
        <xdr:cNvSpPr txBox="1"/>
      </xdr:nvSpPr>
      <xdr:spPr>
        <a:xfrm>
          <a:off x="20199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60977</xdr:rowOff>
    </xdr:from>
    <xdr:ext cx="469744" cy="259045"/>
    <xdr:sp macro="" textlink="">
      <xdr:nvSpPr>
        <xdr:cNvPr id="719" name="n_3mainValue【保健センター・保健所】&#10;一人当たり面積"/>
        <xdr:cNvSpPr txBox="1"/>
      </xdr:nvSpPr>
      <xdr:spPr>
        <a:xfrm>
          <a:off x="19310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22877</xdr:rowOff>
    </xdr:from>
    <xdr:ext cx="469744" cy="259045"/>
    <xdr:sp macro="" textlink="">
      <xdr:nvSpPr>
        <xdr:cNvPr id="720" name="n_4mainValue【保健センター・保健所】&#10;一人当たり面積"/>
        <xdr:cNvSpPr txBox="1"/>
      </xdr:nvSpPr>
      <xdr:spPr>
        <a:xfrm>
          <a:off x="18421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2" name="正方形/長方形 721"/>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3" name="正方形/長方形 722"/>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4" name="正方形/長方形 723"/>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5" name="正方形/長方形 724"/>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6" name="正方形/長方形 725"/>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8" name="正方形/長方形 727"/>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29" name="正方形/長方形 728"/>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0" name="正方形/長方形 729"/>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1" name="正方形/長方形 730"/>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2" name="正方形/長方形 731"/>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4" name="直線コネクタ 743"/>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5" name="テキスト ボックス 744"/>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6" name="直線コネクタ 745"/>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7" name="テキスト ボックス 746"/>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8" name="直線コネクタ 747"/>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9" name="テキスト ボックス 748"/>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0" name="直線コネクタ 749"/>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1" name="テキスト ボックス 750"/>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2" name="直線コネクタ 75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3" name="テキスト ボックス 75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55" name="直線コネクタ 754"/>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56"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57" name="直線コネクタ 756"/>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58"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59" name="直線コネクタ 758"/>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39133</xdr:rowOff>
    </xdr:from>
    <xdr:ext cx="405111" cy="259045"/>
    <xdr:sp macro="" textlink="">
      <xdr:nvSpPr>
        <xdr:cNvPr id="760" name="【庁舎】&#10;有形固定資産減価償却率平均値テキスト"/>
        <xdr:cNvSpPr txBox="1"/>
      </xdr:nvSpPr>
      <xdr:spPr>
        <a:xfrm>
          <a:off x="16357600" y="17698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61" name="フローチャート: 判断 760"/>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62" name="フローチャート: 判断 761"/>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63" name="フローチャート: 判断 762"/>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64" name="フローチャート: 判断 763"/>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65" name="フローチャート: 判断 764"/>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6" name="テキスト ボックス 76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7" name="テキスト ボックス 76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8" name="テキスト ボックス 76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9" name="テキスト ボックス 76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0" name="テキスト ボックス 76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125985</xdr:rowOff>
    </xdr:from>
    <xdr:to>
      <xdr:col>85</xdr:col>
      <xdr:colOff>177800</xdr:colOff>
      <xdr:row>106</xdr:row>
      <xdr:rowOff>56135</xdr:rowOff>
    </xdr:to>
    <xdr:sp macro="" textlink="">
      <xdr:nvSpPr>
        <xdr:cNvPr id="771" name="楕円 770"/>
        <xdr:cNvSpPr/>
      </xdr:nvSpPr>
      <xdr:spPr>
        <a:xfrm>
          <a:off x="16268700" y="1812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104412</xdr:rowOff>
    </xdr:from>
    <xdr:ext cx="405111" cy="259045"/>
    <xdr:sp macro="" textlink="">
      <xdr:nvSpPr>
        <xdr:cNvPr id="772" name="【庁舎】&#10;有形固定資産減価償却率該当値テキスト"/>
        <xdr:cNvSpPr txBox="1"/>
      </xdr:nvSpPr>
      <xdr:spPr>
        <a:xfrm>
          <a:off x="16357600" y="1810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87122</xdr:rowOff>
    </xdr:from>
    <xdr:to>
      <xdr:col>81</xdr:col>
      <xdr:colOff>101600</xdr:colOff>
      <xdr:row>106</xdr:row>
      <xdr:rowOff>17272</xdr:rowOff>
    </xdr:to>
    <xdr:sp macro="" textlink="">
      <xdr:nvSpPr>
        <xdr:cNvPr id="773" name="楕円 772"/>
        <xdr:cNvSpPr/>
      </xdr:nvSpPr>
      <xdr:spPr>
        <a:xfrm>
          <a:off x="15430500" y="1808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137922</xdr:rowOff>
    </xdr:from>
    <xdr:to>
      <xdr:col>85</xdr:col>
      <xdr:colOff>127000</xdr:colOff>
      <xdr:row>106</xdr:row>
      <xdr:rowOff>5335</xdr:rowOff>
    </xdr:to>
    <xdr:cxnSp macro="">
      <xdr:nvCxnSpPr>
        <xdr:cNvPr id="774" name="直線コネクタ 773"/>
        <xdr:cNvCxnSpPr/>
      </xdr:nvCxnSpPr>
      <xdr:spPr>
        <a:xfrm>
          <a:off x="15481300" y="18140172"/>
          <a:ext cx="8382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50546</xdr:rowOff>
    </xdr:from>
    <xdr:to>
      <xdr:col>76</xdr:col>
      <xdr:colOff>165100</xdr:colOff>
      <xdr:row>105</xdr:row>
      <xdr:rowOff>152146</xdr:rowOff>
    </xdr:to>
    <xdr:sp macro="" textlink="">
      <xdr:nvSpPr>
        <xdr:cNvPr id="775" name="楕円 774"/>
        <xdr:cNvSpPr/>
      </xdr:nvSpPr>
      <xdr:spPr>
        <a:xfrm>
          <a:off x="14541500" y="1805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101346</xdr:rowOff>
    </xdr:from>
    <xdr:to>
      <xdr:col>81</xdr:col>
      <xdr:colOff>50800</xdr:colOff>
      <xdr:row>105</xdr:row>
      <xdr:rowOff>137922</xdr:rowOff>
    </xdr:to>
    <xdr:cxnSp macro="">
      <xdr:nvCxnSpPr>
        <xdr:cNvPr id="776" name="直線コネクタ 775"/>
        <xdr:cNvCxnSpPr/>
      </xdr:nvCxnSpPr>
      <xdr:spPr>
        <a:xfrm>
          <a:off x="14592300" y="181035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13970</xdr:rowOff>
    </xdr:from>
    <xdr:to>
      <xdr:col>72</xdr:col>
      <xdr:colOff>38100</xdr:colOff>
      <xdr:row>105</xdr:row>
      <xdr:rowOff>115570</xdr:rowOff>
    </xdr:to>
    <xdr:sp macro="" textlink="">
      <xdr:nvSpPr>
        <xdr:cNvPr id="777" name="楕円 776"/>
        <xdr:cNvSpPr/>
      </xdr:nvSpPr>
      <xdr:spPr>
        <a:xfrm>
          <a:off x="13652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64770</xdr:rowOff>
    </xdr:from>
    <xdr:to>
      <xdr:col>76</xdr:col>
      <xdr:colOff>114300</xdr:colOff>
      <xdr:row>105</xdr:row>
      <xdr:rowOff>101346</xdr:rowOff>
    </xdr:to>
    <xdr:cxnSp macro="">
      <xdr:nvCxnSpPr>
        <xdr:cNvPr id="778" name="直線コネクタ 777"/>
        <xdr:cNvCxnSpPr/>
      </xdr:nvCxnSpPr>
      <xdr:spPr>
        <a:xfrm>
          <a:off x="13703300" y="180670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7113</xdr:rowOff>
    </xdr:from>
    <xdr:to>
      <xdr:col>67</xdr:col>
      <xdr:colOff>101600</xdr:colOff>
      <xdr:row>105</xdr:row>
      <xdr:rowOff>108713</xdr:rowOff>
    </xdr:to>
    <xdr:sp macro="" textlink="">
      <xdr:nvSpPr>
        <xdr:cNvPr id="779" name="楕円 778"/>
        <xdr:cNvSpPr/>
      </xdr:nvSpPr>
      <xdr:spPr>
        <a:xfrm>
          <a:off x="12763500" y="1800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57913</xdr:rowOff>
    </xdr:from>
    <xdr:to>
      <xdr:col>71</xdr:col>
      <xdr:colOff>177800</xdr:colOff>
      <xdr:row>105</xdr:row>
      <xdr:rowOff>64770</xdr:rowOff>
    </xdr:to>
    <xdr:cxnSp macro="">
      <xdr:nvCxnSpPr>
        <xdr:cNvPr id="780" name="直線コネクタ 779"/>
        <xdr:cNvCxnSpPr/>
      </xdr:nvCxnSpPr>
      <xdr:spPr>
        <a:xfrm>
          <a:off x="12814300" y="18060163"/>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129812</xdr:rowOff>
    </xdr:from>
    <xdr:ext cx="405111" cy="259045"/>
    <xdr:sp macro="" textlink="">
      <xdr:nvSpPr>
        <xdr:cNvPr id="781" name="n_1aveValue【庁舎】&#10;有形固定資産減価償却率"/>
        <xdr:cNvSpPr txBox="1"/>
      </xdr:nvSpPr>
      <xdr:spPr>
        <a:xfrm>
          <a:off x="152660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82" name="n_2aveValue【庁舎】&#10;有形固定資産減価償却率"/>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104664</xdr:rowOff>
    </xdr:from>
    <xdr:ext cx="405111" cy="259045"/>
    <xdr:sp macro="" textlink="">
      <xdr:nvSpPr>
        <xdr:cNvPr id="783" name="n_3aveValue【庁舎】&#10;有形固定資産減価償却率"/>
        <xdr:cNvSpPr txBox="1"/>
      </xdr:nvSpPr>
      <xdr:spPr>
        <a:xfrm>
          <a:off x="13500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784" name="n_4aveValue【庁舎】&#10;有形固定資産減価償却率"/>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8399</xdr:rowOff>
    </xdr:from>
    <xdr:ext cx="405111" cy="259045"/>
    <xdr:sp macro="" textlink="">
      <xdr:nvSpPr>
        <xdr:cNvPr id="785" name="n_1mainValue【庁舎】&#10;有形固定資産減価償却率"/>
        <xdr:cNvSpPr txBox="1"/>
      </xdr:nvSpPr>
      <xdr:spPr>
        <a:xfrm>
          <a:off x="15266044" y="18182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143273</xdr:rowOff>
    </xdr:from>
    <xdr:ext cx="405111" cy="259045"/>
    <xdr:sp macro="" textlink="">
      <xdr:nvSpPr>
        <xdr:cNvPr id="786" name="n_2mainValue【庁舎】&#10;有形固定資産減価償却率"/>
        <xdr:cNvSpPr txBox="1"/>
      </xdr:nvSpPr>
      <xdr:spPr>
        <a:xfrm>
          <a:off x="14389744" y="18145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106697</xdr:rowOff>
    </xdr:from>
    <xdr:ext cx="405111" cy="259045"/>
    <xdr:sp macro="" textlink="">
      <xdr:nvSpPr>
        <xdr:cNvPr id="787" name="n_3mainValue【庁舎】&#10;有形固定資産減価償却率"/>
        <xdr:cNvSpPr txBox="1"/>
      </xdr:nvSpPr>
      <xdr:spPr>
        <a:xfrm>
          <a:off x="13500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99840</xdr:rowOff>
    </xdr:from>
    <xdr:ext cx="405111" cy="259045"/>
    <xdr:sp macro="" textlink="">
      <xdr:nvSpPr>
        <xdr:cNvPr id="788" name="n_4mainValue【庁舎】&#10;有形固定資産減価償却率"/>
        <xdr:cNvSpPr txBox="1"/>
      </xdr:nvSpPr>
      <xdr:spPr>
        <a:xfrm>
          <a:off x="12611744" y="1810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7" name="テキスト ボックス 79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9" name="直線コネクタ 798"/>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0" name="テキスト ボックス 799"/>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1" name="直線コネクタ 800"/>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2" name="テキスト ボックス 801"/>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3" name="直線コネクタ 802"/>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4" name="テキスト ボックス 803"/>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5" name="直線コネクタ 804"/>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6" name="テキスト ボックス 805"/>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7" name="直線コネクタ 806"/>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8" name="テキスト ボックス 807"/>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0" name="テキスト ボックス 80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812" name="直線コネクタ 811"/>
        <xdr:cNvCxnSpPr/>
      </xdr:nvCxnSpPr>
      <xdr:spPr>
        <a:xfrm flipV="1">
          <a:off x="22160864" y="170459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3"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4" name="直線コネクタ 813"/>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815" name="【庁舎】&#10;一人当たり面積最大値テキスト"/>
        <xdr:cNvSpPr txBox="1"/>
      </xdr:nvSpPr>
      <xdr:spPr>
        <a:xfrm>
          <a:off x="22199600" y="168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816" name="直線コネクタ 815"/>
        <xdr:cNvCxnSpPr/>
      </xdr:nvCxnSpPr>
      <xdr:spPr>
        <a:xfrm>
          <a:off x="22072600" y="1704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17" name="【庁舎】&#10;一人当たり面積平均値テキスト"/>
        <xdr:cNvSpPr txBox="1"/>
      </xdr:nvSpPr>
      <xdr:spPr>
        <a:xfrm>
          <a:off x="22199600" y="1798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18" name="フローチャート: 判断 817"/>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19" name="フローチャート: 判断 818"/>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820" name="フローチャート: 判断 819"/>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821" name="フローチャート: 判断 820"/>
        <xdr:cNvSpPr/>
      </xdr:nvSpPr>
      <xdr:spPr>
        <a:xfrm>
          <a:off x="19494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2" name="フローチャート: 判断 821"/>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3" name="テキスト ボックス 82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4" name="テキスト ボックス 82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5" name="テキスト ボックス 82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6" name="テキスト ボックス 82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7" name="テキスト ボックス 82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828" name="楕円 827"/>
        <xdr:cNvSpPr/>
      </xdr:nvSpPr>
      <xdr:spPr>
        <a:xfrm>
          <a:off x="221107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152416</xdr:rowOff>
    </xdr:from>
    <xdr:ext cx="469744" cy="259045"/>
    <xdr:sp macro="" textlink="">
      <xdr:nvSpPr>
        <xdr:cNvPr id="829" name="【庁舎】&#10;一人当たり面積該当値テキスト"/>
        <xdr:cNvSpPr txBox="1"/>
      </xdr:nvSpPr>
      <xdr:spPr>
        <a:xfrm>
          <a:off x="22199600"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2539</xdr:rowOff>
    </xdr:from>
    <xdr:to>
      <xdr:col>112</xdr:col>
      <xdr:colOff>38100</xdr:colOff>
      <xdr:row>106</xdr:row>
      <xdr:rowOff>104139</xdr:rowOff>
    </xdr:to>
    <xdr:sp macro="" textlink="">
      <xdr:nvSpPr>
        <xdr:cNvPr id="830" name="楕円 829"/>
        <xdr:cNvSpPr/>
      </xdr:nvSpPr>
      <xdr:spPr>
        <a:xfrm>
          <a:off x="21272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53339</xdr:rowOff>
    </xdr:from>
    <xdr:to>
      <xdr:col>116</xdr:col>
      <xdr:colOff>63500</xdr:colOff>
      <xdr:row>106</xdr:row>
      <xdr:rowOff>53339</xdr:rowOff>
    </xdr:to>
    <xdr:cxnSp macro="">
      <xdr:nvCxnSpPr>
        <xdr:cNvPr id="831" name="直線コネクタ 830"/>
        <xdr:cNvCxnSpPr/>
      </xdr:nvCxnSpPr>
      <xdr:spPr>
        <a:xfrm>
          <a:off x="21323300" y="182270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170180</xdr:rowOff>
    </xdr:from>
    <xdr:to>
      <xdr:col>107</xdr:col>
      <xdr:colOff>101600</xdr:colOff>
      <xdr:row>106</xdr:row>
      <xdr:rowOff>100330</xdr:rowOff>
    </xdr:to>
    <xdr:sp macro="" textlink="">
      <xdr:nvSpPr>
        <xdr:cNvPr id="832" name="楕円 831"/>
        <xdr:cNvSpPr/>
      </xdr:nvSpPr>
      <xdr:spPr>
        <a:xfrm>
          <a:off x="20383500" y="181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49530</xdr:rowOff>
    </xdr:from>
    <xdr:to>
      <xdr:col>111</xdr:col>
      <xdr:colOff>177800</xdr:colOff>
      <xdr:row>106</xdr:row>
      <xdr:rowOff>53339</xdr:rowOff>
    </xdr:to>
    <xdr:cxnSp macro="">
      <xdr:nvCxnSpPr>
        <xdr:cNvPr id="833" name="直線コネクタ 832"/>
        <xdr:cNvCxnSpPr/>
      </xdr:nvCxnSpPr>
      <xdr:spPr>
        <a:xfrm>
          <a:off x="20434300" y="182232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834" name="楕円 833"/>
        <xdr:cNvSpPr/>
      </xdr:nvSpPr>
      <xdr:spPr>
        <a:xfrm>
          <a:off x="19494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41911</xdr:rowOff>
    </xdr:from>
    <xdr:to>
      <xdr:col>107</xdr:col>
      <xdr:colOff>50800</xdr:colOff>
      <xdr:row>106</xdr:row>
      <xdr:rowOff>49530</xdr:rowOff>
    </xdr:to>
    <xdr:cxnSp macro="">
      <xdr:nvCxnSpPr>
        <xdr:cNvPr id="835" name="直線コネクタ 834"/>
        <xdr:cNvCxnSpPr/>
      </xdr:nvCxnSpPr>
      <xdr:spPr>
        <a:xfrm>
          <a:off x="19545300" y="182156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71120</xdr:rowOff>
    </xdr:from>
    <xdr:to>
      <xdr:col>98</xdr:col>
      <xdr:colOff>38100</xdr:colOff>
      <xdr:row>106</xdr:row>
      <xdr:rowOff>1270</xdr:rowOff>
    </xdr:to>
    <xdr:sp macro="" textlink="">
      <xdr:nvSpPr>
        <xdr:cNvPr id="836" name="楕円 835"/>
        <xdr:cNvSpPr/>
      </xdr:nvSpPr>
      <xdr:spPr>
        <a:xfrm>
          <a:off x="186055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121920</xdr:rowOff>
    </xdr:from>
    <xdr:to>
      <xdr:col>102</xdr:col>
      <xdr:colOff>114300</xdr:colOff>
      <xdr:row>106</xdr:row>
      <xdr:rowOff>41911</xdr:rowOff>
    </xdr:to>
    <xdr:cxnSp macro="">
      <xdr:nvCxnSpPr>
        <xdr:cNvPr id="837" name="直線コネクタ 836"/>
        <xdr:cNvCxnSpPr/>
      </xdr:nvCxnSpPr>
      <xdr:spPr>
        <a:xfrm>
          <a:off x="18656300" y="1812417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38" name="n_1aveValue【庁舎】&#10;一人当たり面積"/>
        <xdr:cNvSpPr txBox="1"/>
      </xdr:nvSpPr>
      <xdr:spPr>
        <a:xfrm>
          <a:off x="210757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93997</xdr:rowOff>
    </xdr:from>
    <xdr:ext cx="469744" cy="259045"/>
    <xdr:sp macro="" textlink="">
      <xdr:nvSpPr>
        <xdr:cNvPr id="839" name="n_2aveValue【庁舎】&#10;一人当たり面積"/>
        <xdr:cNvSpPr txBox="1"/>
      </xdr:nvSpPr>
      <xdr:spPr>
        <a:xfrm>
          <a:off x="20199427"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83838</xdr:rowOff>
    </xdr:from>
    <xdr:ext cx="469744" cy="259045"/>
    <xdr:sp macro="" textlink="">
      <xdr:nvSpPr>
        <xdr:cNvPr id="840" name="n_3aveValue【庁舎】&#10;一人当たり面積"/>
        <xdr:cNvSpPr txBox="1"/>
      </xdr:nvSpPr>
      <xdr:spPr>
        <a:xfrm>
          <a:off x="19310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841" name="n_4aveValue【庁舎】&#10;一人当たり面積"/>
        <xdr:cNvSpPr txBox="1"/>
      </xdr:nvSpPr>
      <xdr:spPr>
        <a:xfrm>
          <a:off x="18421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95266</xdr:rowOff>
    </xdr:from>
    <xdr:ext cx="469744" cy="259045"/>
    <xdr:sp macro="" textlink="">
      <xdr:nvSpPr>
        <xdr:cNvPr id="842" name="n_1mainValue【庁舎】&#10;一人当たり面積"/>
        <xdr:cNvSpPr txBox="1"/>
      </xdr:nvSpPr>
      <xdr:spPr>
        <a:xfrm>
          <a:off x="210757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91457</xdr:rowOff>
    </xdr:from>
    <xdr:ext cx="469744" cy="259045"/>
    <xdr:sp macro="" textlink="">
      <xdr:nvSpPr>
        <xdr:cNvPr id="843" name="n_2mainValue【庁舎】&#10;一人当たり面積"/>
        <xdr:cNvSpPr txBox="1"/>
      </xdr:nvSpPr>
      <xdr:spPr>
        <a:xfrm>
          <a:off x="20199427" y="1826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109238</xdr:rowOff>
    </xdr:from>
    <xdr:ext cx="469744" cy="259045"/>
    <xdr:sp macro="" textlink="">
      <xdr:nvSpPr>
        <xdr:cNvPr id="844" name="n_3mainValue【庁舎】&#10;一人当たり面積"/>
        <xdr:cNvSpPr txBox="1"/>
      </xdr:nvSpPr>
      <xdr:spPr>
        <a:xfrm>
          <a:off x="19310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17797</xdr:rowOff>
    </xdr:from>
    <xdr:ext cx="469744" cy="259045"/>
    <xdr:sp macro="" textlink="">
      <xdr:nvSpPr>
        <xdr:cNvPr id="845" name="n_4mainValue【庁舎】&#10;一人当たり面積"/>
        <xdr:cNvSpPr txBox="1"/>
      </xdr:nvSpPr>
      <xdr:spPr>
        <a:xfrm>
          <a:off x="18421427" y="1784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類似団体と比較して特に有形固定資産減価償却率が高くなっている施設は、保健センター・保健所、庁舎等であり、一方で低くなっている施設は、図書館、体育館・プール等である。</a:t>
          </a:r>
        </a:p>
        <a:p>
          <a:r>
            <a:rPr kumimoji="1" lang="ja-JP" altLang="en-US" sz="1300">
              <a:latin typeface="ＭＳ Ｐゴシック" panose="020B0600070205080204" pitchFamily="50" charset="-128"/>
              <a:ea typeface="ＭＳ Ｐゴシック" panose="020B0600070205080204" pitchFamily="50" charset="-128"/>
            </a:rPr>
            <a:t>保健センター・保健所は</a:t>
          </a:r>
          <a:r>
            <a:rPr kumimoji="1" lang="en-US" altLang="ja-JP" sz="1300">
              <a:latin typeface="ＭＳ Ｐゴシック" panose="020B0600070205080204" pitchFamily="50" charset="-128"/>
              <a:ea typeface="ＭＳ Ｐゴシック" panose="020B0600070205080204" pitchFamily="50" charset="-128"/>
            </a:rPr>
            <a:t>83.3</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30.4</a:t>
          </a:r>
          <a:r>
            <a:rPr kumimoji="1" lang="ja-JP" altLang="en-US" sz="1300">
              <a:latin typeface="ＭＳ Ｐゴシック" panose="020B0600070205080204" pitchFamily="50" charset="-128"/>
              <a:ea typeface="ＭＳ Ｐゴシック" panose="020B0600070205080204" pitchFamily="50" charset="-128"/>
            </a:rPr>
            <a:t>ポイント上回った。昭和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年代～</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年代にかけて滝野川福祉保健センター（現・滝野川健康支援センター）、北区保健所を建設し、耐用年数である</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年を経過しつつあるためである。必要な修繕を行っており、使用上の問題はない。</a:t>
          </a:r>
        </a:p>
        <a:p>
          <a:r>
            <a:rPr kumimoji="1" lang="ja-JP" altLang="en-US" sz="1300">
              <a:latin typeface="ＭＳ Ｐゴシック" panose="020B0600070205080204" pitchFamily="50" charset="-128"/>
              <a:ea typeface="ＭＳ Ｐゴシック" panose="020B0600070205080204" pitchFamily="50" charset="-128"/>
            </a:rPr>
            <a:t>庁舎は</a:t>
          </a:r>
          <a:r>
            <a:rPr kumimoji="1" lang="en-US" altLang="ja-JP" sz="1300">
              <a:latin typeface="ＭＳ Ｐゴシック" panose="020B0600070205080204" pitchFamily="50" charset="-128"/>
              <a:ea typeface="ＭＳ Ｐゴシック" panose="020B0600070205080204" pitchFamily="50" charset="-128"/>
            </a:rPr>
            <a:t>61.9</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12.3</a:t>
          </a:r>
          <a:r>
            <a:rPr kumimoji="1" lang="ja-JP" altLang="en-US" sz="1300">
              <a:latin typeface="ＭＳ Ｐゴシック" panose="020B0600070205080204" pitchFamily="50" charset="-128"/>
              <a:ea typeface="ＭＳ Ｐゴシック" panose="020B0600070205080204" pitchFamily="50" charset="-128"/>
            </a:rPr>
            <a:t>ポイント上回った。耐震性や老朽化など現庁舎の現状と様々な課題を踏まえ、平成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年度には国立印刷局王子工場用地の一部を新庁舎建設予定地とすることを決定した。</a:t>
          </a:r>
        </a:p>
        <a:p>
          <a:r>
            <a:rPr kumimoji="1" lang="ja-JP" altLang="en-US" sz="1300">
              <a:latin typeface="ＭＳ Ｐゴシック" panose="020B0600070205080204" pitchFamily="50" charset="-128"/>
              <a:ea typeface="ＭＳ Ｐゴシック" panose="020B0600070205080204" pitchFamily="50" charset="-128"/>
            </a:rPr>
            <a:t>図書館は</a:t>
          </a:r>
          <a:r>
            <a:rPr kumimoji="1" lang="en-US" altLang="ja-JP" sz="1300">
              <a:latin typeface="ＭＳ Ｐゴシック" panose="020B0600070205080204" pitchFamily="50" charset="-128"/>
              <a:ea typeface="ＭＳ Ｐゴシック" panose="020B0600070205080204" pitchFamily="50" charset="-128"/>
            </a:rPr>
            <a:t>30.3</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17.2</a:t>
          </a:r>
          <a:r>
            <a:rPr kumimoji="1" lang="ja-JP" altLang="en-US" sz="1300">
              <a:latin typeface="ＭＳ Ｐゴシック" panose="020B0600070205080204" pitchFamily="50" charset="-128"/>
              <a:ea typeface="ＭＳ Ｐゴシック" panose="020B0600070205080204" pitchFamily="50" charset="-128"/>
            </a:rPr>
            <a:t>ポイント下回った。平成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年度に最も規模の大きい中央図書館を建替えたため、低くなっている。</a:t>
          </a:r>
        </a:p>
        <a:p>
          <a:r>
            <a:rPr kumimoji="1" lang="ja-JP" altLang="en-US" sz="1300">
              <a:latin typeface="ＭＳ Ｐゴシック" panose="020B0600070205080204" pitchFamily="50" charset="-128"/>
              <a:ea typeface="ＭＳ Ｐゴシック" panose="020B0600070205080204" pitchFamily="50" charset="-128"/>
            </a:rPr>
            <a:t>体育館・プール等は</a:t>
          </a:r>
          <a:r>
            <a:rPr kumimoji="1" lang="en-US" altLang="ja-JP" sz="1300">
              <a:latin typeface="ＭＳ Ｐゴシック" panose="020B0600070205080204" pitchFamily="50" charset="-128"/>
              <a:ea typeface="ＭＳ Ｐゴシック" panose="020B0600070205080204" pitchFamily="50" charset="-128"/>
            </a:rPr>
            <a:t>42.4</a:t>
          </a:r>
          <a:r>
            <a:rPr kumimoji="1" lang="ja-JP" altLang="en-US" sz="1300">
              <a:latin typeface="ＭＳ Ｐゴシック" panose="020B0600070205080204" pitchFamily="50" charset="-128"/>
              <a:ea typeface="ＭＳ Ｐゴシック" panose="020B0600070205080204" pitchFamily="50" charset="-128"/>
            </a:rPr>
            <a:t>％と類似団体平均を</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ポイント下回った。平成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月に赤羽体育館を新たに竣工したため、低くなっている。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財政力指数は前年度から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となったものの、特別区税の歳入に占める割合が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％と類似団体平均を大きく下回るなど、低い水準で推移している。一方で、特別区交付金（特別区財政調整交付金）は歳入の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占め、依存度が高い状況にある。その要因として、少子高齢化の進展が著しいことが考えられ、ファミリー層などの担税力のある世代の定住化を図り、バランスのとれた人口構成の実現に努め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146957</xdr:rowOff>
    </xdr:from>
    <xdr:to>
      <xdr:col>23</xdr:col>
      <xdr:colOff>133350</xdr:colOff>
      <xdr:row>43</xdr:row>
      <xdr:rowOff>164193</xdr:rowOff>
    </xdr:to>
    <xdr:cxnSp macro="">
      <xdr:nvCxnSpPr>
        <xdr:cNvPr id="71" name="直線コネクタ 70"/>
        <xdr:cNvCxnSpPr/>
      </xdr:nvCxnSpPr>
      <xdr:spPr>
        <a:xfrm flipV="1">
          <a:off x="4114800" y="75193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146957</xdr:rowOff>
    </xdr:from>
    <xdr:to>
      <xdr:col>19</xdr:col>
      <xdr:colOff>133350</xdr:colOff>
      <xdr:row>43</xdr:row>
      <xdr:rowOff>164193</xdr:rowOff>
    </xdr:to>
    <xdr:cxnSp macro="">
      <xdr:nvCxnSpPr>
        <xdr:cNvPr id="74" name="直線コネクタ 73"/>
        <xdr:cNvCxnSpPr/>
      </xdr:nvCxnSpPr>
      <xdr:spPr>
        <a:xfrm>
          <a:off x="3225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146957</xdr:rowOff>
    </xdr:to>
    <xdr:cxnSp macro="">
      <xdr:nvCxnSpPr>
        <xdr:cNvPr id="77" name="直線コネクタ 76"/>
        <xdr:cNvCxnSpPr/>
      </xdr:nvCxnSpPr>
      <xdr:spPr>
        <a:xfrm>
          <a:off x="2336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146957</xdr:rowOff>
    </xdr:to>
    <xdr:cxnSp macro="">
      <xdr:nvCxnSpPr>
        <xdr:cNvPr id="80" name="直線コネクタ 79"/>
        <xdr:cNvCxnSpPr/>
      </xdr:nvCxnSpPr>
      <xdr:spPr>
        <a:xfrm flipV="1">
          <a:off x="1447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96157</xdr:rowOff>
    </xdr:from>
    <xdr:to>
      <xdr:col>23</xdr:col>
      <xdr:colOff>184150</xdr:colOff>
      <xdr:row>44</xdr:row>
      <xdr:rowOff>26307</xdr:rowOff>
    </xdr:to>
    <xdr:sp macro="" textlink="">
      <xdr:nvSpPr>
        <xdr:cNvPr id="90" name="楕円 89"/>
        <xdr:cNvSpPr/>
      </xdr:nvSpPr>
      <xdr:spPr>
        <a:xfrm>
          <a:off x="49022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163484</xdr:rowOff>
    </xdr:from>
    <xdr:ext cx="762000" cy="259045"/>
    <xdr:sp macro="" textlink="">
      <xdr:nvSpPr>
        <xdr:cNvPr id="91" name="財政力該当値テキスト"/>
        <xdr:cNvSpPr txBox="1"/>
      </xdr:nvSpPr>
      <xdr:spPr>
        <a:xfrm>
          <a:off x="5041900" y="7364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113393</xdr:rowOff>
    </xdr:from>
    <xdr:to>
      <xdr:col>19</xdr:col>
      <xdr:colOff>184150</xdr:colOff>
      <xdr:row>44</xdr:row>
      <xdr:rowOff>43543</xdr:rowOff>
    </xdr:to>
    <xdr:sp macro="" textlink="">
      <xdr:nvSpPr>
        <xdr:cNvPr id="92" name="楕円 91"/>
        <xdr:cNvSpPr/>
      </xdr:nvSpPr>
      <xdr:spPr>
        <a:xfrm>
          <a:off x="4064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28320</xdr:rowOff>
    </xdr:from>
    <xdr:ext cx="736600" cy="259045"/>
    <xdr:sp macro="" textlink="">
      <xdr:nvSpPr>
        <xdr:cNvPr id="93" name="テキスト ボックス 92"/>
        <xdr:cNvSpPr txBox="1"/>
      </xdr:nvSpPr>
      <xdr:spPr>
        <a:xfrm>
          <a:off x="3733800" y="757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96157</xdr:rowOff>
    </xdr:from>
    <xdr:to>
      <xdr:col>15</xdr:col>
      <xdr:colOff>133350</xdr:colOff>
      <xdr:row>44</xdr:row>
      <xdr:rowOff>26307</xdr:rowOff>
    </xdr:to>
    <xdr:sp macro="" textlink="">
      <xdr:nvSpPr>
        <xdr:cNvPr id="94" name="楕円 93"/>
        <xdr:cNvSpPr/>
      </xdr:nvSpPr>
      <xdr:spPr>
        <a:xfrm>
          <a:off x="3175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11084</xdr:rowOff>
    </xdr:from>
    <xdr:ext cx="762000" cy="259045"/>
    <xdr:sp macro="" textlink="">
      <xdr:nvSpPr>
        <xdr:cNvPr id="95" name="テキスト ボックス 94"/>
        <xdr:cNvSpPr txBox="1"/>
      </xdr:nvSpPr>
      <xdr:spPr>
        <a:xfrm>
          <a:off x="2844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6" name="楕円 95"/>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7" name="テキスト ボックス 96"/>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96157</xdr:rowOff>
    </xdr:from>
    <xdr:to>
      <xdr:col>7</xdr:col>
      <xdr:colOff>31750</xdr:colOff>
      <xdr:row>44</xdr:row>
      <xdr:rowOff>26307</xdr:rowOff>
    </xdr:to>
    <xdr:sp macro="" textlink="">
      <xdr:nvSpPr>
        <xdr:cNvPr id="98" name="楕円 97"/>
        <xdr:cNvSpPr/>
      </xdr:nvSpPr>
      <xdr:spPr>
        <a:xfrm>
          <a:off x="1397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11084</xdr:rowOff>
    </xdr:from>
    <xdr:ext cx="762000" cy="259045"/>
    <xdr:sp macro="" textlink="">
      <xdr:nvSpPr>
        <xdr:cNvPr id="99" name="テキスト ボックス 98"/>
        <xdr:cNvSpPr txBox="1"/>
      </xdr:nvSpPr>
      <xdr:spPr>
        <a:xfrm>
          <a:off x="1066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経常収支比率は、前年度から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これは、特別区交付金の減などにより経常的一般財源等が減少したことに加え、介護保険会計への繰出金の増等による繰出金の増などにより、経常的な経費に充当した一般財源等が増加したこと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引き続き、収納対策の充実や「北区経営改革プラン２０２０」の実行に全力を挙げて取り組み、適正水準とされる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％の範囲に収めるよう努める。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51102</xdr:rowOff>
    </xdr:from>
    <xdr:to>
      <xdr:col>23</xdr:col>
      <xdr:colOff>133350</xdr:colOff>
      <xdr:row>65</xdr:row>
      <xdr:rowOff>167822</xdr:rowOff>
    </xdr:to>
    <xdr:cxnSp macro="">
      <xdr:nvCxnSpPr>
        <xdr:cNvPr id="136" name="直線コネクタ 135"/>
        <xdr:cNvCxnSpPr/>
      </xdr:nvCxnSpPr>
      <xdr:spPr>
        <a:xfrm>
          <a:off x="4114800" y="10852452"/>
          <a:ext cx="838200" cy="45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61685</xdr:rowOff>
    </xdr:from>
    <xdr:to>
      <xdr:col>19</xdr:col>
      <xdr:colOff>133350</xdr:colOff>
      <xdr:row>63</xdr:row>
      <xdr:rowOff>51102</xdr:rowOff>
    </xdr:to>
    <xdr:cxnSp macro="">
      <xdr:nvCxnSpPr>
        <xdr:cNvPr id="139" name="直線コネクタ 138"/>
        <xdr:cNvCxnSpPr/>
      </xdr:nvCxnSpPr>
      <xdr:spPr>
        <a:xfrm>
          <a:off x="3225800" y="10691585"/>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61685</xdr:rowOff>
    </xdr:from>
    <xdr:to>
      <xdr:col>15</xdr:col>
      <xdr:colOff>82550</xdr:colOff>
      <xdr:row>64</xdr:row>
      <xdr:rowOff>132443</xdr:rowOff>
    </xdr:to>
    <xdr:cxnSp macro="">
      <xdr:nvCxnSpPr>
        <xdr:cNvPr id="142" name="直線コネクタ 141"/>
        <xdr:cNvCxnSpPr/>
      </xdr:nvCxnSpPr>
      <xdr:spPr>
        <a:xfrm flipV="1">
          <a:off x="2336800" y="10691585"/>
          <a:ext cx="889000" cy="41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97972</xdr:rowOff>
    </xdr:from>
    <xdr:to>
      <xdr:col>11</xdr:col>
      <xdr:colOff>31750</xdr:colOff>
      <xdr:row>64</xdr:row>
      <xdr:rowOff>132443</xdr:rowOff>
    </xdr:to>
    <xdr:cxnSp macro="">
      <xdr:nvCxnSpPr>
        <xdr:cNvPr id="145" name="直線コネクタ 144"/>
        <xdr:cNvCxnSpPr/>
      </xdr:nvCxnSpPr>
      <xdr:spPr>
        <a:xfrm>
          <a:off x="1447800" y="110707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117022</xdr:rowOff>
    </xdr:from>
    <xdr:to>
      <xdr:col>23</xdr:col>
      <xdr:colOff>184150</xdr:colOff>
      <xdr:row>66</xdr:row>
      <xdr:rowOff>47172</xdr:rowOff>
    </xdr:to>
    <xdr:sp macro="" textlink="">
      <xdr:nvSpPr>
        <xdr:cNvPr id="155" name="楕円 154"/>
        <xdr:cNvSpPr/>
      </xdr:nvSpPr>
      <xdr:spPr>
        <a:xfrm>
          <a:off x="4902200" y="1126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89099</xdr:rowOff>
    </xdr:from>
    <xdr:ext cx="762000" cy="259045"/>
    <xdr:sp macro="" textlink="">
      <xdr:nvSpPr>
        <xdr:cNvPr id="156" name="財政構造の弾力性該当値テキスト"/>
        <xdr:cNvSpPr txBox="1"/>
      </xdr:nvSpPr>
      <xdr:spPr>
        <a:xfrm>
          <a:off x="5041900" y="1123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302</xdr:rowOff>
    </xdr:from>
    <xdr:to>
      <xdr:col>19</xdr:col>
      <xdr:colOff>184150</xdr:colOff>
      <xdr:row>63</xdr:row>
      <xdr:rowOff>101902</xdr:rowOff>
    </xdr:to>
    <xdr:sp macro="" textlink="">
      <xdr:nvSpPr>
        <xdr:cNvPr id="157" name="楕円 156"/>
        <xdr:cNvSpPr/>
      </xdr:nvSpPr>
      <xdr:spPr>
        <a:xfrm>
          <a:off x="4064000" y="1080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86679</xdr:rowOff>
    </xdr:from>
    <xdr:ext cx="736600" cy="259045"/>
    <xdr:sp macro="" textlink="">
      <xdr:nvSpPr>
        <xdr:cNvPr id="158" name="テキスト ボックス 157"/>
        <xdr:cNvSpPr txBox="1"/>
      </xdr:nvSpPr>
      <xdr:spPr>
        <a:xfrm>
          <a:off x="3733800" y="10888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10885</xdr:rowOff>
    </xdr:from>
    <xdr:to>
      <xdr:col>15</xdr:col>
      <xdr:colOff>133350</xdr:colOff>
      <xdr:row>62</xdr:row>
      <xdr:rowOff>112485</xdr:rowOff>
    </xdr:to>
    <xdr:sp macro="" textlink="">
      <xdr:nvSpPr>
        <xdr:cNvPr id="159" name="楕円 158"/>
        <xdr:cNvSpPr/>
      </xdr:nvSpPr>
      <xdr:spPr>
        <a:xfrm>
          <a:off x="3175000" y="106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97262</xdr:rowOff>
    </xdr:from>
    <xdr:ext cx="762000" cy="259045"/>
    <xdr:sp macro="" textlink="">
      <xdr:nvSpPr>
        <xdr:cNvPr id="160" name="テキスト ボックス 159"/>
        <xdr:cNvSpPr txBox="1"/>
      </xdr:nvSpPr>
      <xdr:spPr>
        <a:xfrm>
          <a:off x="2844800" y="1072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81643</xdr:rowOff>
    </xdr:from>
    <xdr:to>
      <xdr:col>11</xdr:col>
      <xdr:colOff>82550</xdr:colOff>
      <xdr:row>65</xdr:row>
      <xdr:rowOff>11793</xdr:rowOff>
    </xdr:to>
    <xdr:sp macro="" textlink="">
      <xdr:nvSpPr>
        <xdr:cNvPr id="161" name="楕円 160"/>
        <xdr:cNvSpPr/>
      </xdr:nvSpPr>
      <xdr:spPr>
        <a:xfrm>
          <a:off x="2286000" y="1105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168020</xdr:rowOff>
    </xdr:from>
    <xdr:ext cx="762000" cy="259045"/>
    <xdr:sp macro="" textlink="">
      <xdr:nvSpPr>
        <xdr:cNvPr id="162" name="テキスト ボックス 161"/>
        <xdr:cNvSpPr txBox="1"/>
      </xdr:nvSpPr>
      <xdr:spPr>
        <a:xfrm>
          <a:off x="1955800" y="1114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47172</xdr:rowOff>
    </xdr:from>
    <xdr:to>
      <xdr:col>7</xdr:col>
      <xdr:colOff>31750</xdr:colOff>
      <xdr:row>64</xdr:row>
      <xdr:rowOff>148772</xdr:rowOff>
    </xdr:to>
    <xdr:sp macro="" textlink="">
      <xdr:nvSpPr>
        <xdr:cNvPr id="163" name="楕円 162"/>
        <xdr:cNvSpPr/>
      </xdr:nvSpPr>
      <xdr:spPr>
        <a:xfrm>
          <a:off x="13970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133549</xdr:rowOff>
    </xdr:from>
    <xdr:ext cx="762000" cy="259045"/>
    <xdr:sp macro="" textlink="">
      <xdr:nvSpPr>
        <xdr:cNvPr id="164" name="テキスト ボックス 163"/>
        <xdr:cNvSpPr txBox="1"/>
      </xdr:nvSpPr>
      <xdr:spPr>
        <a:xfrm>
          <a:off x="1066800" y="1110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[140,562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口１人当たりの人件費・物件費等決算額は、会計年度任用職員制度の導入などによる人件費の増や、特別定額給付金給付事業の実施や新型コロナウイルス対策費などによる物件費の増などによ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5,485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円増加し、</a:t>
          </a:r>
          <a:r>
            <a:rPr kumimoji="1" lang="en-US" altLang="ja-JP" sz="1300">
              <a:solidFill>
                <a:schemeClr val="tx1"/>
              </a:solidFill>
              <a:latin typeface="ＭＳ Ｐゴシック" panose="020B0600070205080204" pitchFamily="50" charset="-128"/>
              <a:ea typeface="ＭＳ Ｐゴシック" panose="020B0600070205080204" pitchFamily="50" charset="-128"/>
            </a:rPr>
            <a:t>140,562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た。維持補修費については、施設の経年劣化により今後増加していくことが見込まれるが、「北区公共施設等総合管理計画」による公共施設の総量削減を推進するとともに、計画的な維持保全に努め、適切な管理を行っていく。</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162931</xdr:rowOff>
    </xdr:from>
    <xdr:to>
      <xdr:col>23</xdr:col>
      <xdr:colOff>133350</xdr:colOff>
      <xdr:row>82</xdr:row>
      <xdr:rowOff>17952</xdr:rowOff>
    </xdr:to>
    <xdr:cxnSp macro="">
      <xdr:nvCxnSpPr>
        <xdr:cNvPr id="197" name="直線コネクタ 196"/>
        <xdr:cNvCxnSpPr/>
      </xdr:nvCxnSpPr>
      <xdr:spPr>
        <a:xfrm>
          <a:off x="4114800" y="14050381"/>
          <a:ext cx="838200" cy="2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8"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134429</xdr:rowOff>
    </xdr:from>
    <xdr:to>
      <xdr:col>19</xdr:col>
      <xdr:colOff>133350</xdr:colOff>
      <xdr:row>81</xdr:row>
      <xdr:rowOff>162931</xdr:rowOff>
    </xdr:to>
    <xdr:cxnSp macro="">
      <xdr:nvCxnSpPr>
        <xdr:cNvPr id="200" name="直線コネクタ 199"/>
        <xdr:cNvCxnSpPr/>
      </xdr:nvCxnSpPr>
      <xdr:spPr>
        <a:xfrm>
          <a:off x="3225800" y="14021879"/>
          <a:ext cx="889000" cy="28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2" name="テキスト ボックス 201"/>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132190</xdr:rowOff>
    </xdr:from>
    <xdr:to>
      <xdr:col>15</xdr:col>
      <xdr:colOff>82550</xdr:colOff>
      <xdr:row>81</xdr:row>
      <xdr:rowOff>134429</xdr:rowOff>
    </xdr:to>
    <xdr:cxnSp macro="">
      <xdr:nvCxnSpPr>
        <xdr:cNvPr id="203" name="直線コネクタ 202"/>
        <xdr:cNvCxnSpPr/>
      </xdr:nvCxnSpPr>
      <xdr:spPr>
        <a:xfrm>
          <a:off x="2336800" y="14019640"/>
          <a:ext cx="889000" cy="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5" name="テキスト ボックス 204"/>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132190</xdr:rowOff>
    </xdr:from>
    <xdr:to>
      <xdr:col>11</xdr:col>
      <xdr:colOff>31750</xdr:colOff>
      <xdr:row>81</xdr:row>
      <xdr:rowOff>139410</xdr:rowOff>
    </xdr:to>
    <xdr:cxnSp macro="">
      <xdr:nvCxnSpPr>
        <xdr:cNvPr id="206" name="直線コネクタ 205"/>
        <xdr:cNvCxnSpPr/>
      </xdr:nvCxnSpPr>
      <xdr:spPr>
        <a:xfrm flipV="1">
          <a:off x="1447800" y="14019640"/>
          <a:ext cx="889000" cy="7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8" name="テキスト ボックス 207"/>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10" name="テキスト ボックス 209"/>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138602</xdr:rowOff>
    </xdr:from>
    <xdr:to>
      <xdr:col>23</xdr:col>
      <xdr:colOff>184150</xdr:colOff>
      <xdr:row>82</xdr:row>
      <xdr:rowOff>68752</xdr:rowOff>
    </xdr:to>
    <xdr:sp macro="" textlink="">
      <xdr:nvSpPr>
        <xdr:cNvPr id="216" name="楕円 215"/>
        <xdr:cNvSpPr/>
      </xdr:nvSpPr>
      <xdr:spPr>
        <a:xfrm>
          <a:off x="4902200" y="1402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15429</xdr:rowOff>
    </xdr:from>
    <xdr:ext cx="762000" cy="259045"/>
    <xdr:sp macro="" textlink="">
      <xdr:nvSpPr>
        <xdr:cNvPr id="217" name="人件費・物件費等の状況該当値テキスト"/>
        <xdr:cNvSpPr txBox="1"/>
      </xdr:nvSpPr>
      <xdr:spPr>
        <a:xfrm>
          <a:off x="5041900" y="14074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112131</xdr:rowOff>
    </xdr:from>
    <xdr:to>
      <xdr:col>19</xdr:col>
      <xdr:colOff>184150</xdr:colOff>
      <xdr:row>82</xdr:row>
      <xdr:rowOff>42281</xdr:rowOff>
    </xdr:to>
    <xdr:sp macro="" textlink="">
      <xdr:nvSpPr>
        <xdr:cNvPr id="218" name="楕円 217"/>
        <xdr:cNvSpPr/>
      </xdr:nvSpPr>
      <xdr:spPr>
        <a:xfrm>
          <a:off x="4064000" y="1399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27058</xdr:rowOff>
    </xdr:from>
    <xdr:ext cx="736600" cy="259045"/>
    <xdr:sp macro="" textlink="">
      <xdr:nvSpPr>
        <xdr:cNvPr id="219" name="テキスト ボックス 218"/>
        <xdr:cNvSpPr txBox="1"/>
      </xdr:nvSpPr>
      <xdr:spPr>
        <a:xfrm>
          <a:off x="3733800" y="140859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83629</xdr:rowOff>
    </xdr:from>
    <xdr:to>
      <xdr:col>15</xdr:col>
      <xdr:colOff>133350</xdr:colOff>
      <xdr:row>82</xdr:row>
      <xdr:rowOff>13779</xdr:rowOff>
    </xdr:to>
    <xdr:sp macro="" textlink="">
      <xdr:nvSpPr>
        <xdr:cNvPr id="220" name="楕円 219"/>
        <xdr:cNvSpPr/>
      </xdr:nvSpPr>
      <xdr:spPr>
        <a:xfrm>
          <a:off x="3175000" y="1397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170006</xdr:rowOff>
    </xdr:from>
    <xdr:ext cx="762000" cy="259045"/>
    <xdr:sp macro="" textlink="">
      <xdr:nvSpPr>
        <xdr:cNvPr id="221" name="テキスト ボックス 220"/>
        <xdr:cNvSpPr txBox="1"/>
      </xdr:nvSpPr>
      <xdr:spPr>
        <a:xfrm>
          <a:off x="2844800" y="14057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81390</xdr:rowOff>
    </xdr:from>
    <xdr:to>
      <xdr:col>11</xdr:col>
      <xdr:colOff>82550</xdr:colOff>
      <xdr:row>82</xdr:row>
      <xdr:rowOff>11540</xdr:rowOff>
    </xdr:to>
    <xdr:sp macro="" textlink="">
      <xdr:nvSpPr>
        <xdr:cNvPr id="222" name="楕円 221"/>
        <xdr:cNvSpPr/>
      </xdr:nvSpPr>
      <xdr:spPr>
        <a:xfrm>
          <a:off x="2286000" y="139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167767</xdr:rowOff>
    </xdr:from>
    <xdr:ext cx="762000" cy="259045"/>
    <xdr:sp macro="" textlink="">
      <xdr:nvSpPr>
        <xdr:cNvPr id="223" name="テキスト ボックス 222"/>
        <xdr:cNvSpPr txBox="1"/>
      </xdr:nvSpPr>
      <xdr:spPr>
        <a:xfrm>
          <a:off x="1955800" y="1405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88610</xdr:rowOff>
    </xdr:from>
    <xdr:to>
      <xdr:col>7</xdr:col>
      <xdr:colOff>31750</xdr:colOff>
      <xdr:row>82</xdr:row>
      <xdr:rowOff>18760</xdr:rowOff>
    </xdr:to>
    <xdr:sp macro="" textlink="">
      <xdr:nvSpPr>
        <xdr:cNvPr id="224" name="楕円 223"/>
        <xdr:cNvSpPr/>
      </xdr:nvSpPr>
      <xdr:spPr>
        <a:xfrm>
          <a:off x="1397000" y="139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3537</xdr:rowOff>
    </xdr:from>
    <xdr:ext cx="762000" cy="259045"/>
    <xdr:sp macro="" textlink="">
      <xdr:nvSpPr>
        <xdr:cNvPr id="225" name="テキスト ボックス 224"/>
        <xdr:cNvSpPr txBox="1"/>
      </xdr:nvSpPr>
      <xdr:spPr>
        <a:xfrm>
          <a:off x="1066800" y="140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ラスパイレス指数は、前年度と同数の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98.4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となった。給与については、特別区人事委員会勧告による特別区共通の給料表を使用しており、今後も特別区として給与体系の再構築を進め、総人件費の抑制に努めていく。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166914</xdr:rowOff>
    </xdr:from>
    <xdr:to>
      <xdr:col>81</xdr:col>
      <xdr:colOff>44450</xdr:colOff>
      <xdr:row>82</xdr:row>
      <xdr:rowOff>166914</xdr:rowOff>
    </xdr:to>
    <xdr:cxnSp macro="">
      <xdr:nvCxnSpPr>
        <xdr:cNvPr id="261" name="直線コネクタ 260"/>
        <xdr:cNvCxnSpPr/>
      </xdr:nvCxnSpPr>
      <xdr:spPr>
        <a:xfrm>
          <a:off x="16179800" y="142258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166914</xdr:rowOff>
    </xdr:from>
    <xdr:to>
      <xdr:col>77</xdr:col>
      <xdr:colOff>44450</xdr:colOff>
      <xdr:row>84</xdr:row>
      <xdr:rowOff>134257</xdr:rowOff>
    </xdr:to>
    <xdr:cxnSp macro="">
      <xdr:nvCxnSpPr>
        <xdr:cNvPr id="264" name="直線コネクタ 263"/>
        <xdr:cNvCxnSpPr/>
      </xdr:nvCxnSpPr>
      <xdr:spPr>
        <a:xfrm flipV="1">
          <a:off x="15290800" y="14225814"/>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134257</xdr:rowOff>
    </xdr:from>
    <xdr:to>
      <xdr:col>72</xdr:col>
      <xdr:colOff>203200</xdr:colOff>
      <xdr:row>85</xdr:row>
      <xdr:rowOff>135164</xdr:rowOff>
    </xdr:to>
    <xdr:cxnSp macro="">
      <xdr:nvCxnSpPr>
        <xdr:cNvPr id="267" name="直線コネクタ 266"/>
        <xdr:cNvCxnSpPr/>
      </xdr:nvCxnSpPr>
      <xdr:spPr>
        <a:xfrm flipV="1">
          <a:off x="14401800" y="14536057"/>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85</xdr:row>
      <xdr:rowOff>135164</xdr:rowOff>
    </xdr:to>
    <xdr:cxnSp macro="">
      <xdr:nvCxnSpPr>
        <xdr:cNvPr id="270" name="直線コネクタ 269"/>
        <xdr:cNvCxnSpPr/>
      </xdr:nvCxnSpPr>
      <xdr:spPr>
        <a:xfrm>
          <a:off x="13512800" y="14570529"/>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2" name="テキスト ボックス 271"/>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116114</xdr:rowOff>
    </xdr:from>
    <xdr:to>
      <xdr:col>81</xdr:col>
      <xdr:colOff>95250</xdr:colOff>
      <xdr:row>83</xdr:row>
      <xdr:rowOff>46264</xdr:rowOff>
    </xdr:to>
    <xdr:sp macro="" textlink="">
      <xdr:nvSpPr>
        <xdr:cNvPr id="280" name="楕円 279"/>
        <xdr:cNvSpPr/>
      </xdr:nvSpPr>
      <xdr:spPr>
        <a:xfrm>
          <a:off x="169672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132641</xdr:rowOff>
    </xdr:from>
    <xdr:ext cx="762000" cy="259045"/>
    <xdr:sp macro="" textlink="">
      <xdr:nvSpPr>
        <xdr:cNvPr id="281" name="給与水準   （国との比較）該当値テキスト"/>
        <xdr:cNvSpPr txBox="1"/>
      </xdr:nvSpPr>
      <xdr:spPr>
        <a:xfrm>
          <a:off x="17106900" y="1402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116114</xdr:rowOff>
    </xdr:from>
    <xdr:to>
      <xdr:col>77</xdr:col>
      <xdr:colOff>95250</xdr:colOff>
      <xdr:row>83</xdr:row>
      <xdr:rowOff>46264</xdr:rowOff>
    </xdr:to>
    <xdr:sp macro="" textlink="">
      <xdr:nvSpPr>
        <xdr:cNvPr id="282" name="楕円 281"/>
        <xdr:cNvSpPr/>
      </xdr:nvSpPr>
      <xdr:spPr>
        <a:xfrm>
          <a:off x="16129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56441</xdr:rowOff>
    </xdr:from>
    <xdr:ext cx="736600" cy="259045"/>
    <xdr:sp macro="" textlink="">
      <xdr:nvSpPr>
        <xdr:cNvPr id="283" name="テキスト ボックス 282"/>
        <xdr:cNvSpPr txBox="1"/>
      </xdr:nvSpPr>
      <xdr:spPr>
        <a:xfrm>
          <a:off x="15798800" y="1394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83457</xdr:rowOff>
    </xdr:from>
    <xdr:to>
      <xdr:col>73</xdr:col>
      <xdr:colOff>44450</xdr:colOff>
      <xdr:row>85</xdr:row>
      <xdr:rowOff>13607</xdr:rowOff>
    </xdr:to>
    <xdr:sp macro="" textlink="">
      <xdr:nvSpPr>
        <xdr:cNvPr id="284" name="楕円 283"/>
        <xdr:cNvSpPr/>
      </xdr:nvSpPr>
      <xdr:spPr>
        <a:xfrm>
          <a:off x="15240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85" name="テキスト ボックス 284"/>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84364</xdr:rowOff>
    </xdr:from>
    <xdr:to>
      <xdr:col>68</xdr:col>
      <xdr:colOff>203200</xdr:colOff>
      <xdr:row>86</xdr:row>
      <xdr:rowOff>14514</xdr:rowOff>
    </xdr:to>
    <xdr:sp macro="" textlink="">
      <xdr:nvSpPr>
        <xdr:cNvPr id="286" name="楕円 285"/>
        <xdr:cNvSpPr/>
      </xdr:nvSpPr>
      <xdr:spPr>
        <a:xfrm>
          <a:off x="14351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87" name="テキスト ボックス 286"/>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8" name="楕円 287"/>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9" name="テキスト ボックス 288"/>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人口１千人当たりの職員数は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7.57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人となり、前年度から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人増加した。これは、新型コロナウイルス感染症対策等の業務増に伴い、普通会計の職員数が前年度比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人の増となったことによる。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行政需要の多様化、複雑化に対応しつつ、指定管理者施設の拡充をはじめ、外部化を基軸とした事務事業の見直しを進めるなど、「職員定数管理計画２０２０」に基づいた適正な定数管理を行い、類似団体の平均水準を下回るよう抑制に努め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160988</xdr:rowOff>
    </xdr:from>
    <xdr:to>
      <xdr:col>81</xdr:col>
      <xdr:colOff>44450</xdr:colOff>
      <xdr:row>60</xdr:row>
      <xdr:rowOff>171329</xdr:rowOff>
    </xdr:to>
    <xdr:cxnSp macro="">
      <xdr:nvCxnSpPr>
        <xdr:cNvPr id="326" name="直線コネクタ 325"/>
        <xdr:cNvCxnSpPr/>
      </xdr:nvCxnSpPr>
      <xdr:spPr>
        <a:xfrm>
          <a:off x="16179800" y="10447988"/>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7"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141454</xdr:rowOff>
    </xdr:from>
    <xdr:to>
      <xdr:col>77</xdr:col>
      <xdr:colOff>44450</xdr:colOff>
      <xdr:row>60</xdr:row>
      <xdr:rowOff>160988</xdr:rowOff>
    </xdr:to>
    <xdr:cxnSp macro="">
      <xdr:nvCxnSpPr>
        <xdr:cNvPr id="329" name="直線コネクタ 328"/>
        <xdr:cNvCxnSpPr/>
      </xdr:nvCxnSpPr>
      <xdr:spPr>
        <a:xfrm>
          <a:off x="15290800" y="10428454"/>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31" name="テキスト ボックス 330"/>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125367</xdr:rowOff>
    </xdr:from>
    <xdr:to>
      <xdr:col>72</xdr:col>
      <xdr:colOff>203200</xdr:colOff>
      <xdr:row>60</xdr:row>
      <xdr:rowOff>141454</xdr:rowOff>
    </xdr:to>
    <xdr:cxnSp macro="">
      <xdr:nvCxnSpPr>
        <xdr:cNvPr id="332" name="直線コネクタ 331"/>
        <xdr:cNvCxnSpPr/>
      </xdr:nvCxnSpPr>
      <xdr:spPr>
        <a:xfrm>
          <a:off x="14401800" y="1041236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4" name="テキスト ボックス 333"/>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118473</xdr:rowOff>
    </xdr:from>
    <xdr:to>
      <xdr:col>68</xdr:col>
      <xdr:colOff>152400</xdr:colOff>
      <xdr:row>60</xdr:row>
      <xdr:rowOff>125367</xdr:rowOff>
    </xdr:to>
    <xdr:cxnSp macro="">
      <xdr:nvCxnSpPr>
        <xdr:cNvPr id="335" name="直線コネクタ 334"/>
        <xdr:cNvCxnSpPr/>
      </xdr:nvCxnSpPr>
      <xdr:spPr>
        <a:xfrm>
          <a:off x="13512800" y="10405473"/>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7" name="テキスト ボックス 336"/>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9" name="テキスト ボックス 338"/>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120529</xdr:rowOff>
    </xdr:from>
    <xdr:to>
      <xdr:col>81</xdr:col>
      <xdr:colOff>95250</xdr:colOff>
      <xdr:row>61</xdr:row>
      <xdr:rowOff>50679</xdr:rowOff>
    </xdr:to>
    <xdr:sp macro="" textlink="">
      <xdr:nvSpPr>
        <xdr:cNvPr id="345" name="楕円 344"/>
        <xdr:cNvSpPr/>
      </xdr:nvSpPr>
      <xdr:spPr>
        <a:xfrm>
          <a:off x="16967200" y="104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92606</xdr:rowOff>
    </xdr:from>
    <xdr:ext cx="762000" cy="259045"/>
    <xdr:sp macro="" textlink="">
      <xdr:nvSpPr>
        <xdr:cNvPr id="346" name="定員管理の状況該当値テキスト"/>
        <xdr:cNvSpPr txBox="1"/>
      </xdr:nvSpPr>
      <xdr:spPr>
        <a:xfrm>
          <a:off x="17106900" y="10379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110188</xdr:rowOff>
    </xdr:from>
    <xdr:to>
      <xdr:col>77</xdr:col>
      <xdr:colOff>95250</xdr:colOff>
      <xdr:row>61</xdr:row>
      <xdr:rowOff>40338</xdr:rowOff>
    </xdr:to>
    <xdr:sp macro="" textlink="">
      <xdr:nvSpPr>
        <xdr:cNvPr id="347" name="楕円 346"/>
        <xdr:cNvSpPr/>
      </xdr:nvSpPr>
      <xdr:spPr>
        <a:xfrm>
          <a:off x="16129000" y="1039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25115</xdr:rowOff>
    </xdr:from>
    <xdr:ext cx="736600" cy="259045"/>
    <xdr:sp macro="" textlink="">
      <xdr:nvSpPr>
        <xdr:cNvPr id="348" name="テキスト ボックス 347"/>
        <xdr:cNvSpPr txBox="1"/>
      </xdr:nvSpPr>
      <xdr:spPr>
        <a:xfrm>
          <a:off x="15798800" y="10483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90654</xdr:rowOff>
    </xdr:from>
    <xdr:to>
      <xdr:col>73</xdr:col>
      <xdr:colOff>44450</xdr:colOff>
      <xdr:row>61</xdr:row>
      <xdr:rowOff>20804</xdr:rowOff>
    </xdr:to>
    <xdr:sp macro="" textlink="">
      <xdr:nvSpPr>
        <xdr:cNvPr id="349" name="楕円 348"/>
        <xdr:cNvSpPr/>
      </xdr:nvSpPr>
      <xdr:spPr>
        <a:xfrm>
          <a:off x="15240000" y="1037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5581</xdr:rowOff>
    </xdr:from>
    <xdr:ext cx="762000" cy="259045"/>
    <xdr:sp macro="" textlink="">
      <xdr:nvSpPr>
        <xdr:cNvPr id="350" name="テキスト ボックス 349"/>
        <xdr:cNvSpPr txBox="1"/>
      </xdr:nvSpPr>
      <xdr:spPr>
        <a:xfrm>
          <a:off x="14909800" y="10464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74567</xdr:rowOff>
    </xdr:from>
    <xdr:to>
      <xdr:col>68</xdr:col>
      <xdr:colOff>203200</xdr:colOff>
      <xdr:row>61</xdr:row>
      <xdr:rowOff>4717</xdr:rowOff>
    </xdr:to>
    <xdr:sp macro="" textlink="">
      <xdr:nvSpPr>
        <xdr:cNvPr id="351" name="楕円 350"/>
        <xdr:cNvSpPr/>
      </xdr:nvSpPr>
      <xdr:spPr>
        <a:xfrm>
          <a:off x="14351000" y="1036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160944</xdr:rowOff>
    </xdr:from>
    <xdr:ext cx="762000" cy="259045"/>
    <xdr:sp macro="" textlink="">
      <xdr:nvSpPr>
        <xdr:cNvPr id="352" name="テキスト ボックス 351"/>
        <xdr:cNvSpPr txBox="1"/>
      </xdr:nvSpPr>
      <xdr:spPr>
        <a:xfrm>
          <a:off x="14020800" y="104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53" name="楕円 352"/>
        <xdr:cNvSpPr/>
      </xdr:nvSpPr>
      <xdr:spPr>
        <a:xfrm>
          <a:off x="13462000" y="1035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54" name="テキスト ボックス 353"/>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実質公債費比率は、前年度から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ポイント上回った。今後も学校改築などで区債発行が見込まれるが、引き続き将来負担への影響に配慮し、計画的な活用を図るとともに、減債基金への積立てを継続し、償還財源を確保していく。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78740</xdr:rowOff>
    </xdr:from>
    <xdr:to>
      <xdr:col>81</xdr:col>
      <xdr:colOff>44450</xdr:colOff>
      <xdr:row>40</xdr:row>
      <xdr:rowOff>127000</xdr:rowOff>
    </xdr:to>
    <xdr:cxnSp macro="">
      <xdr:nvCxnSpPr>
        <xdr:cNvPr id="383" name="直線コネクタ 382"/>
        <xdr:cNvCxnSpPr/>
      </xdr:nvCxnSpPr>
      <xdr:spPr>
        <a:xfrm>
          <a:off x="16179800" y="693674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167657</xdr:rowOff>
    </xdr:from>
    <xdr:ext cx="762000" cy="259045"/>
    <xdr:sp macro="" textlink="">
      <xdr:nvSpPr>
        <xdr:cNvPr id="384" name="公債費負担の状況平均値テキスト"/>
        <xdr:cNvSpPr txBox="1"/>
      </xdr:nvSpPr>
      <xdr:spPr>
        <a:xfrm>
          <a:off x="17106900" y="6682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30480</xdr:rowOff>
    </xdr:from>
    <xdr:to>
      <xdr:col>77</xdr:col>
      <xdr:colOff>44450</xdr:colOff>
      <xdr:row>40</xdr:row>
      <xdr:rowOff>78740</xdr:rowOff>
    </xdr:to>
    <xdr:cxnSp macro="">
      <xdr:nvCxnSpPr>
        <xdr:cNvPr id="386" name="直線コネクタ 385"/>
        <xdr:cNvCxnSpPr/>
      </xdr:nvCxnSpPr>
      <xdr:spPr>
        <a:xfrm>
          <a:off x="15290800" y="68884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67327</xdr:rowOff>
    </xdr:from>
    <xdr:ext cx="736600" cy="259045"/>
    <xdr:sp macro="" textlink="">
      <xdr:nvSpPr>
        <xdr:cNvPr id="388" name="テキスト ボックス 387"/>
        <xdr:cNvSpPr txBox="1"/>
      </xdr:nvSpPr>
      <xdr:spPr>
        <a:xfrm>
          <a:off x="15798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129540</xdr:rowOff>
    </xdr:from>
    <xdr:to>
      <xdr:col>72</xdr:col>
      <xdr:colOff>203200</xdr:colOff>
      <xdr:row>40</xdr:row>
      <xdr:rowOff>30480</xdr:rowOff>
    </xdr:to>
    <xdr:cxnSp macro="">
      <xdr:nvCxnSpPr>
        <xdr:cNvPr id="389" name="直線コネクタ 388"/>
        <xdr:cNvCxnSpPr/>
      </xdr:nvCxnSpPr>
      <xdr:spPr>
        <a:xfrm>
          <a:off x="14401800" y="68160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91457</xdr:rowOff>
    </xdr:from>
    <xdr:ext cx="762000" cy="259045"/>
    <xdr:sp macro="" textlink="">
      <xdr:nvSpPr>
        <xdr:cNvPr id="391" name="テキスト ボックス 390"/>
        <xdr:cNvSpPr txBox="1"/>
      </xdr:nvSpPr>
      <xdr:spPr>
        <a:xfrm>
          <a:off x="14909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39</xdr:row>
      <xdr:rowOff>129540</xdr:rowOff>
    </xdr:to>
    <xdr:cxnSp macro="">
      <xdr:nvCxnSpPr>
        <xdr:cNvPr id="392" name="直線コネクタ 391"/>
        <xdr:cNvCxnSpPr/>
      </xdr:nvCxnSpPr>
      <xdr:spPr>
        <a:xfrm>
          <a:off x="13512800" y="681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6" name="テキスト ボックス 395"/>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2" name="楕円 401"/>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48277</xdr:rowOff>
    </xdr:from>
    <xdr:ext cx="762000" cy="259045"/>
    <xdr:sp macro="" textlink="">
      <xdr:nvSpPr>
        <xdr:cNvPr id="403" name="公債費負担の状況該当値テキスト"/>
        <xdr:cNvSpPr txBox="1"/>
      </xdr:nvSpPr>
      <xdr:spPr>
        <a:xfrm>
          <a:off x="17106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27940</xdr:rowOff>
    </xdr:from>
    <xdr:to>
      <xdr:col>77</xdr:col>
      <xdr:colOff>95250</xdr:colOff>
      <xdr:row>40</xdr:row>
      <xdr:rowOff>129540</xdr:rowOff>
    </xdr:to>
    <xdr:sp macro="" textlink="">
      <xdr:nvSpPr>
        <xdr:cNvPr id="404" name="楕円 403"/>
        <xdr:cNvSpPr/>
      </xdr:nvSpPr>
      <xdr:spPr>
        <a:xfrm>
          <a:off x="16129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114317</xdr:rowOff>
    </xdr:from>
    <xdr:ext cx="736600" cy="259045"/>
    <xdr:sp macro="" textlink="">
      <xdr:nvSpPr>
        <xdr:cNvPr id="405" name="テキスト ボックス 404"/>
        <xdr:cNvSpPr txBox="1"/>
      </xdr:nvSpPr>
      <xdr:spPr>
        <a:xfrm>
          <a:off x="15798800" y="697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151130</xdr:rowOff>
    </xdr:from>
    <xdr:to>
      <xdr:col>73</xdr:col>
      <xdr:colOff>44450</xdr:colOff>
      <xdr:row>40</xdr:row>
      <xdr:rowOff>81280</xdr:rowOff>
    </xdr:to>
    <xdr:sp macro="" textlink="">
      <xdr:nvSpPr>
        <xdr:cNvPr id="406" name="楕円 405"/>
        <xdr:cNvSpPr/>
      </xdr:nvSpPr>
      <xdr:spPr>
        <a:xfrm>
          <a:off x="15240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407" name="テキスト ボックス 406"/>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78740</xdr:rowOff>
    </xdr:from>
    <xdr:to>
      <xdr:col>68</xdr:col>
      <xdr:colOff>203200</xdr:colOff>
      <xdr:row>40</xdr:row>
      <xdr:rowOff>8890</xdr:rowOff>
    </xdr:to>
    <xdr:sp macro="" textlink="">
      <xdr:nvSpPr>
        <xdr:cNvPr id="408" name="楕円 407"/>
        <xdr:cNvSpPr/>
      </xdr:nvSpPr>
      <xdr:spPr>
        <a:xfrm>
          <a:off x="14351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19067</xdr:rowOff>
    </xdr:from>
    <xdr:ext cx="762000" cy="259045"/>
    <xdr:sp macro="" textlink="">
      <xdr:nvSpPr>
        <xdr:cNvPr id="409" name="テキスト ボックス 408"/>
        <xdr:cNvSpPr txBox="1"/>
      </xdr:nvSpPr>
      <xdr:spPr>
        <a:xfrm>
          <a:off x="14020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78740</xdr:rowOff>
    </xdr:from>
    <xdr:to>
      <xdr:col>64</xdr:col>
      <xdr:colOff>152400</xdr:colOff>
      <xdr:row>40</xdr:row>
      <xdr:rowOff>8890</xdr:rowOff>
    </xdr:to>
    <xdr:sp macro="" textlink="">
      <xdr:nvSpPr>
        <xdr:cNvPr id="410" name="楕円 409"/>
        <xdr:cNvSpPr/>
      </xdr:nvSpPr>
      <xdr:spPr>
        <a:xfrm>
          <a:off x="13462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19067</xdr:rowOff>
    </xdr:from>
    <xdr:ext cx="762000" cy="259045"/>
    <xdr:sp macro="" textlink="">
      <xdr:nvSpPr>
        <xdr:cNvPr id="411" name="テキスト ボックス 410"/>
        <xdr:cNvSpPr txBox="1"/>
      </xdr:nvSpPr>
      <xdr:spPr>
        <a:xfrm>
          <a:off x="13131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区債の現在高や債務負担行為に基づく支出予定額等を含めた将来負担額に対して、基金などの充当可能財源が上回っている状態にあり、将来負担比率は引き続き算定されていない。今後も区債の発行等にあたっては、財源措置の有無などを勘案し適正な活用に努め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人件費は、会計年度任用職員制度導入に伴う関係経費の増などにより、前年度から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今後も行政需要の多様化、複雑化に対応しつつ、指定管理者施設の拡充をはじめ、外部化を基軸とした事務事業の見直しを進め、「職員定数管理計画２０２０」に基づき、適正な定数管理を行っていく。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44450</xdr:rowOff>
    </xdr:from>
    <xdr:to>
      <xdr:col>24</xdr:col>
      <xdr:colOff>25400</xdr:colOff>
      <xdr:row>38</xdr:row>
      <xdr:rowOff>12700</xdr:rowOff>
    </xdr:to>
    <xdr:cxnSp macro="">
      <xdr:nvCxnSpPr>
        <xdr:cNvPr id="66" name="直線コネクタ 65"/>
        <xdr:cNvCxnSpPr/>
      </xdr:nvCxnSpPr>
      <xdr:spPr>
        <a:xfrm>
          <a:off x="3987800" y="63881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19050</xdr:rowOff>
    </xdr:from>
    <xdr:to>
      <xdr:col>19</xdr:col>
      <xdr:colOff>187325</xdr:colOff>
      <xdr:row>37</xdr:row>
      <xdr:rowOff>44450</xdr:rowOff>
    </xdr:to>
    <xdr:cxnSp macro="">
      <xdr:nvCxnSpPr>
        <xdr:cNvPr id="69" name="直線コネクタ 68"/>
        <xdr:cNvCxnSpPr/>
      </xdr:nvCxnSpPr>
      <xdr:spPr>
        <a:xfrm>
          <a:off x="3098800" y="6362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19050</xdr:rowOff>
    </xdr:from>
    <xdr:to>
      <xdr:col>15</xdr:col>
      <xdr:colOff>98425</xdr:colOff>
      <xdr:row>37</xdr:row>
      <xdr:rowOff>158750</xdr:rowOff>
    </xdr:to>
    <xdr:cxnSp macro="">
      <xdr:nvCxnSpPr>
        <xdr:cNvPr id="72" name="直線コネクタ 71"/>
        <xdr:cNvCxnSpPr/>
      </xdr:nvCxnSpPr>
      <xdr:spPr>
        <a:xfrm flipV="1">
          <a:off x="2209800" y="63627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158750</xdr:rowOff>
    </xdr:from>
    <xdr:to>
      <xdr:col>11</xdr:col>
      <xdr:colOff>9525</xdr:colOff>
      <xdr:row>38</xdr:row>
      <xdr:rowOff>88900</xdr:rowOff>
    </xdr:to>
    <xdr:cxnSp macro="">
      <xdr:nvCxnSpPr>
        <xdr:cNvPr id="75" name="直線コネクタ 74"/>
        <xdr:cNvCxnSpPr/>
      </xdr:nvCxnSpPr>
      <xdr:spPr>
        <a:xfrm flipV="1">
          <a:off x="1320800" y="65024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85" name="楕円 84"/>
        <xdr:cNvSpPr/>
      </xdr:nvSpPr>
      <xdr:spPr>
        <a:xfrm>
          <a:off x="4775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105427</xdr:rowOff>
    </xdr:from>
    <xdr:ext cx="762000" cy="259045"/>
    <xdr:sp macro="" textlink="">
      <xdr:nvSpPr>
        <xdr:cNvPr id="86" name="人件費該当値テキスト"/>
        <xdr:cNvSpPr txBox="1"/>
      </xdr:nvSpPr>
      <xdr:spPr>
        <a:xfrm>
          <a:off x="4914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165100</xdr:rowOff>
    </xdr:from>
    <xdr:to>
      <xdr:col>20</xdr:col>
      <xdr:colOff>38100</xdr:colOff>
      <xdr:row>37</xdr:row>
      <xdr:rowOff>95250</xdr:rowOff>
    </xdr:to>
    <xdr:sp macro="" textlink="">
      <xdr:nvSpPr>
        <xdr:cNvPr id="87" name="楕円 86"/>
        <xdr:cNvSpPr/>
      </xdr:nvSpPr>
      <xdr:spPr>
        <a:xfrm>
          <a:off x="3937000" y="633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80027</xdr:rowOff>
    </xdr:from>
    <xdr:ext cx="736600" cy="259045"/>
    <xdr:sp macro="" textlink="">
      <xdr:nvSpPr>
        <xdr:cNvPr id="88" name="テキスト ボックス 87"/>
        <xdr:cNvSpPr txBox="1"/>
      </xdr:nvSpPr>
      <xdr:spPr>
        <a:xfrm>
          <a:off x="3606800" y="6423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139700</xdr:rowOff>
    </xdr:from>
    <xdr:to>
      <xdr:col>15</xdr:col>
      <xdr:colOff>149225</xdr:colOff>
      <xdr:row>37</xdr:row>
      <xdr:rowOff>69850</xdr:rowOff>
    </xdr:to>
    <xdr:sp macro="" textlink="">
      <xdr:nvSpPr>
        <xdr:cNvPr id="89" name="楕円 88"/>
        <xdr:cNvSpPr/>
      </xdr:nvSpPr>
      <xdr:spPr>
        <a:xfrm>
          <a:off x="30480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54627</xdr:rowOff>
    </xdr:from>
    <xdr:ext cx="762000" cy="259045"/>
    <xdr:sp macro="" textlink="">
      <xdr:nvSpPr>
        <xdr:cNvPr id="90" name="テキスト ボックス 89"/>
        <xdr:cNvSpPr txBox="1"/>
      </xdr:nvSpPr>
      <xdr:spPr>
        <a:xfrm>
          <a:off x="2717800" y="639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107950</xdr:rowOff>
    </xdr:from>
    <xdr:to>
      <xdr:col>11</xdr:col>
      <xdr:colOff>60325</xdr:colOff>
      <xdr:row>38</xdr:row>
      <xdr:rowOff>38100</xdr:rowOff>
    </xdr:to>
    <xdr:sp macro="" textlink="">
      <xdr:nvSpPr>
        <xdr:cNvPr id="91" name="楕円 90"/>
        <xdr:cNvSpPr/>
      </xdr:nvSpPr>
      <xdr:spPr>
        <a:xfrm>
          <a:off x="2159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22877</xdr:rowOff>
    </xdr:from>
    <xdr:ext cx="762000" cy="259045"/>
    <xdr:sp macro="" textlink="">
      <xdr:nvSpPr>
        <xdr:cNvPr id="92" name="テキスト ボックス 91"/>
        <xdr:cNvSpPr txBox="1"/>
      </xdr:nvSpPr>
      <xdr:spPr>
        <a:xfrm>
          <a:off x="18288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38100</xdr:rowOff>
    </xdr:from>
    <xdr:to>
      <xdr:col>6</xdr:col>
      <xdr:colOff>171450</xdr:colOff>
      <xdr:row>38</xdr:row>
      <xdr:rowOff>139700</xdr:rowOff>
    </xdr:to>
    <xdr:sp macro="" textlink="">
      <xdr:nvSpPr>
        <xdr:cNvPr id="93" name="楕円 92"/>
        <xdr:cNvSpPr/>
      </xdr:nvSpPr>
      <xdr:spPr>
        <a:xfrm>
          <a:off x="1270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124477</xdr:rowOff>
    </xdr:from>
    <xdr:ext cx="762000" cy="259045"/>
    <xdr:sp macro="" textlink="">
      <xdr:nvSpPr>
        <xdr:cNvPr id="94" name="テキスト ボックス 93"/>
        <xdr:cNvSpPr txBox="1"/>
      </xdr:nvSpPr>
      <xdr:spPr>
        <a:xfrm>
          <a:off x="939800" y="66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物件費は、清掃事業費の増などにより、前年度から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事業の外部化や管理経費の増加に伴い物件費は高止まりの状況が続いているが、競争性を確保した調達を進めるなど、コストの抑制、削減に努めていく。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69850</xdr:rowOff>
    </xdr:from>
    <xdr:to>
      <xdr:col>82</xdr:col>
      <xdr:colOff>107950</xdr:colOff>
      <xdr:row>14</xdr:row>
      <xdr:rowOff>18143</xdr:rowOff>
    </xdr:to>
    <xdr:cxnSp macro="">
      <xdr:nvCxnSpPr>
        <xdr:cNvPr id="129" name="直線コネクタ 128"/>
        <xdr:cNvCxnSpPr/>
      </xdr:nvCxnSpPr>
      <xdr:spPr>
        <a:xfrm>
          <a:off x="15671800" y="2298700"/>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113591</xdr:rowOff>
    </xdr:from>
    <xdr:ext cx="762000" cy="259045"/>
    <xdr:sp macro="" textlink="">
      <xdr:nvSpPr>
        <xdr:cNvPr id="130" name="物件費平均値テキスト"/>
        <xdr:cNvSpPr txBox="1"/>
      </xdr:nvSpPr>
      <xdr:spPr>
        <a:xfrm>
          <a:off x="16598900" y="2513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4536</xdr:rowOff>
    </xdr:from>
    <xdr:to>
      <xdr:col>78</xdr:col>
      <xdr:colOff>69850</xdr:colOff>
      <xdr:row>13</xdr:row>
      <xdr:rowOff>69850</xdr:rowOff>
    </xdr:to>
    <xdr:cxnSp macro="">
      <xdr:nvCxnSpPr>
        <xdr:cNvPr id="132" name="直線コネクタ 131"/>
        <xdr:cNvCxnSpPr/>
      </xdr:nvCxnSpPr>
      <xdr:spPr>
        <a:xfrm>
          <a:off x="14782800" y="22333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4536</xdr:rowOff>
    </xdr:from>
    <xdr:to>
      <xdr:col>73</xdr:col>
      <xdr:colOff>180975</xdr:colOff>
      <xdr:row>13</xdr:row>
      <xdr:rowOff>135164</xdr:rowOff>
    </xdr:to>
    <xdr:cxnSp macro="">
      <xdr:nvCxnSpPr>
        <xdr:cNvPr id="135" name="直線コネクタ 134"/>
        <xdr:cNvCxnSpPr/>
      </xdr:nvCxnSpPr>
      <xdr:spPr>
        <a:xfrm flipV="1">
          <a:off x="13893800" y="2233386"/>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42834</xdr:rowOff>
    </xdr:from>
    <xdr:ext cx="762000" cy="259045"/>
    <xdr:sp macro="" textlink="">
      <xdr:nvSpPr>
        <xdr:cNvPr id="137" name="テキスト ボックス 136"/>
        <xdr:cNvSpPr txBox="1"/>
      </xdr:nvSpPr>
      <xdr:spPr>
        <a:xfrm>
          <a:off x="14401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124279</xdr:rowOff>
    </xdr:from>
    <xdr:to>
      <xdr:col>69</xdr:col>
      <xdr:colOff>92075</xdr:colOff>
      <xdr:row>13</xdr:row>
      <xdr:rowOff>135164</xdr:rowOff>
    </xdr:to>
    <xdr:cxnSp macro="">
      <xdr:nvCxnSpPr>
        <xdr:cNvPr id="138" name="直線コネクタ 137"/>
        <xdr:cNvCxnSpPr/>
      </xdr:nvCxnSpPr>
      <xdr:spPr>
        <a:xfrm>
          <a:off x="13004800" y="23531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0" name="テキスト ボックス 139"/>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138793</xdr:rowOff>
    </xdr:from>
    <xdr:to>
      <xdr:col>82</xdr:col>
      <xdr:colOff>158750</xdr:colOff>
      <xdr:row>14</xdr:row>
      <xdr:rowOff>68943</xdr:rowOff>
    </xdr:to>
    <xdr:sp macro="" textlink="">
      <xdr:nvSpPr>
        <xdr:cNvPr id="148" name="楕円 147"/>
        <xdr:cNvSpPr/>
      </xdr:nvSpPr>
      <xdr:spPr>
        <a:xfrm>
          <a:off x="164592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155320</xdr:rowOff>
    </xdr:from>
    <xdr:ext cx="762000" cy="259045"/>
    <xdr:sp macro="" textlink="">
      <xdr:nvSpPr>
        <xdr:cNvPr id="149" name="物件費該当値テキスト"/>
        <xdr:cNvSpPr txBox="1"/>
      </xdr:nvSpPr>
      <xdr:spPr>
        <a:xfrm>
          <a:off x="165989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19050</xdr:rowOff>
    </xdr:from>
    <xdr:to>
      <xdr:col>78</xdr:col>
      <xdr:colOff>120650</xdr:colOff>
      <xdr:row>13</xdr:row>
      <xdr:rowOff>120650</xdr:rowOff>
    </xdr:to>
    <xdr:sp macro="" textlink="">
      <xdr:nvSpPr>
        <xdr:cNvPr id="150" name="楕円 149"/>
        <xdr:cNvSpPr/>
      </xdr:nvSpPr>
      <xdr:spPr>
        <a:xfrm>
          <a:off x="15621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130827</xdr:rowOff>
    </xdr:from>
    <xdr:ext cx="736600" cy="259045"/>
    <xdr:sp macro="" textlink="">
      <xdr:nvSpPr>
        <xdr:cNvPr id="151" name="テキスト ボックス 150"/>
        <xdr:cNvSpPr txBox="1"/>
      </xdr:nvSpPr>
      <xdr:spPr>
        <a:xfrm>
          <a:off x="15290800" y="201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125186</xdr:rowOff>
    </xdr:from>
    <xdr:to>
      <xdr:col>74</xdr:col>
      <xdr:colOff>31750</xdr:colOff>
      <xdr:row>13</xdr:row>
      <xdr:rowOff>55336</xdr:rowOff>
    </xdr:to>
    <xdr:sp macro="" textlink="">
      <xdr:nvSpPr>
        <xdr:cNvPr id="152" name="楕円 151"/>
        <xdr:cNvSpPr/>
      </xdr:nvSpPr>
      <xdr:spPr>
        <a:xfrm>
          <a:off x="14732000" y="218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65513</xdr:rowOff>
    </xdr:from>
    <xdr:ext cx="762000" cy="259045"/>
    <xdr:sp macro="" textlink="">
      <xdr:nvSpPr>
        <xdr:cNvPr id="153" name="テキスト ボックス 152"/>
        <xdr:cNvSpPr txBox="1"/>
      </xdr:nvSpPr>
      <xdr:spPr>
        <a:xfrm>
          <a:off x="14401800" y="195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84364</xdr:rowOff>
    </xdr:from>
    <xdr:to>
      <xdr:col>69</xdr:col>
      <xdr:colOff>142875</xdr:colOff>
      <xdr:row>14</xdr:row>
      <xdr:rowOff>14514</xdr:rowOff>
    </xdr:to>
    <xdr:sp macro="" textlink="">
      <xdr:nvSpPr>
        <xdr:cNvPr id="154" name="楕円 153"/>
        <xdr:cNvSpPr/>
      </xdr:nvSpPr>
      <xdr:spPr>
        <a:xfrm>
          <a:off x="13843000" y="231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170741</xdr:rowOff>
    </xdr:from>
    <xdr:ext cx="762000" cy="259045"/>
    <xdr:sp macro="" textlink="">
      <xdr:nvSpPr>
        <xdr:cNvPr id="155" name="テキスト ボックス 154"/>
        <xdr:cNvSpPr txBox="1"/>
      </xdr:nvSpPr>
      <xdr:spPr>
        <a:xfrm>
          <a:off x="13512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56" name="楕円 155"/>
        <xdr:cNvSpPr/>
      </xdr:nvSpPr>
      <xdr:spPr>
        <a:xfrm>
          <a:off x="12954000" y="23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159856</xdr:rowOff>
    </xdr:from>
    <xdr:ext cx="762000" cy="259045"/>
    <xdr:sp macro="" textlink="">
      <xdr:nvSpPr>
        <xdr:cNvPr id="157" name="テキスト ボックス 156"/>
        <xdr:cNvSpPr txBox="1"/>
      </xdr:nvSpPr>
      <xdr:spPr>
        <a:xfrm>
          <a:off x="12623800" y="23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扶助費は、子ども医療費助成費の減などにより経費は減となったが、経常的一般財源等総額の減により、前年度から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進展する高齢化や子育て施策の充実などにより、今後も上昇傾向は続くと見込まれるため、その財源の確保に努めていく。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67128</xdr:rowOff>
    </xdr:from>
    <xdr:to>
      <xdr:col>24</xdr:col>
      <xdr:colOff>25400</xdr:colOff>
      <xdr:row>60</xdr:row>
      <xdr:rowOff>132443</xdr:rowOff>
    </xdr:to>
    <xdr:cxnSp macro="">
      <xdr:nvCxnSpPr>
        <xdr:cNvPr id="192" name="直線コネクタ 191"/>
        <xdr:cNvCxnSpPr/>
      </xdr:nvCxnSpPr>
      <xdr:spPr>
        <a:xfrm>
          <a:off x="3987800" y="10354128"/>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3" name="扶助費平均値テキスト"/>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45357</xdr:rowOff>
    </xdr:from>
    <xdr:to>
      <xdr:col>19</xdr:col>
      <xdr:colOff>187325</xdr:colOff>
      <xdr:row>60</xdr:row>
      <xdr:rowOff>67128</xdr:rowOff>
    </xdr:to>
    <xdr:cxnSp macro="">
      <xdr:nvCxnSpPr>
        <xdr:cNvPr id="195" name="直線コネクタ 194"/>
        <xdr:cNvCxnSpPr/>
      </xdr:nvCxnSpPr>
      <xdr:spPr>
        <a:xfrm>
          <a:off x="3098800" y="103323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45357</xdr:rowOff>
    </xdr:from>
    <xdr:to>
      <xdr:col>15</xdr:col>
      <xdr:colOff>98425</xdr:colOff>
      <xdr:row>60</xdr:row>
      <xdr:rowOff>99785</xdr:rowOff>
    </xdr:to>
    <xdr:cxnSp macro="">
      <xdr:nvCxnSpPr>
        <xdr:cNvPr id="198" name="直線コネクタ 197"/>
        <xdr:cNvCxnSpPr/>
      </xdr:nvCxnSpPr>
      <xdr:spPr>
        <a:xfrm flipV="1">
          <a:off x="2209800" y="103323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0" name="テキスト ボックス 199"/>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1815</xdr:rowOff>
    </xdr:from>
    <xdr:to>
      <xdr:col>11</xdr:col>
      <xdr:colOff>9525</xdr:colOff>
      <xdr:row>60</xdr:row>
      <xdr:rowOff>99785</xdr:rowOff>
    </xdr:to>
    <xdr:cxnSp macro="">
      <xdr:nvCxnSpPr>
        <xdr:cNvPr id="201" name="直線コネクタ 200"/>
        <xdr:cNvCxnSpPr/>
      </xdr:nvCxnSpPr>
      <xdr:spPr>
        <a:xfrm>
          <a:off x="1320800" y="10288815"/>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114499</xdr:rowOff>
    </xdr:from>
    <xdr:ext cx="762000" cy="259045"/>
    <xdr:sp macro="" textlink="">
      <xdr:nvSpPr>
        <xdr:cNvPr id="203" name="テキスト ボックス 202"/>
        <xdr:cNvSpPr txBox="1"/>
      </xdr:nvSpPr>
      <xdr:spPr>
        <a:xfrm>
          <a:off x="1828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5" name="テキスト ボックス 204"/>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81643</xdr:rowOff>
    </xdr:from>
    <xdr:to>
      <xdr:col>24</xdr:col>
      <xdr:colOff>76200</xdr:colOff>
      <xdr:row>61</xdr:row>
      <xdr:rowOff>11793</xdr:rowOff>
    </xdr:to>
    <xdr:sp macro="" textlink="">
      <xdr:nvSpPr>
        <xdr:cNvPr id="211" name="楕円 210"/>
        <xdr:cNvSpPr/>
      </xdr:nvSpPr>
      <xdr:spPr>
        <a:xfrm>
          <a:off x="47752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53720</xdr:rowOff>
    </xdr:from>
    <xdr:ext cx="762000" cy="259045"/>
    <xdr:sp macro="" textlink="">
      <xdr:nvSpPr>
        <xdr:cNvPr id="212" name="扶助費該当値テキスト"/>
        <xdr:cNvSpPr txBox="1"/>
      </xdr:nvSpPr>
      <xdr:spPr>
        <a:xfrm>
          <a:off x="4914900" y="1034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16328</xdr:rowOff>
    </xdr:from>
    <xdr:to>
      <xdr:col>20</xdr:col>
      <xdr:colOff>38100</xdr:colOff>
      <xdr:row>60</xdr:row>
      <xdr:rowOff>117928</xdr:rowOff>
    </xdr:to>
    <xdr:sp macro="" textlink="">
      <xdr:nvSpPr>
        <xdr:cNvPr id="213" name="楕円 212"/>
        <xdr:cNvSpPr/>
      </xdr:nvSpPr>
      <xdr:spPr>
        <a:xfrm>
          <a:off x="3937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102705</xdr:rowOff>
    </xdr:from>
    <xdr:ext cx="736600" cy="259045"/>
    <xdr:sp macro="" textlink="">
      <xdr:nvSpPr>
        <xdr:cNvPr id="214" name="テキスト ボックス 213"/>
        <xdr:cNvSpPr txBox="1"/>
      </xdr:nvSpPr>
      <xdr:spPr>
        <a:xfrm>
          <a:off x="3606800" y="1038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166007</xdr:rowOff>
    </xdr:from>
    <xdr:to>
      <xdr:col>15</xdr:col>
      <xdr:colOff>149225</xdr:colOff>
      <xdr:row>60</xdr:row>
      <xdr:rowOff>96157</xdr:rowOff>
    </xdr:to>
    <xdr:sp macro="" textlink="">
      <xdr:nvSpPr>
        <xdr:cNvPr id="215" name="楕円 214"/>
        <xdr:cNvSpPr/>
      </xdr:nvSpPr>
      <xdr:spPr>
        <a:xfrm>
          <a:off x="3048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80934</xdr:rowOff>
    </xdr:from>
    <xdr:ext cx="762000" cy="259045"/>
    <xdr:sp macro="" textlink="">
      <xdr:nvSpPr>
        <xdr:cNvPr id="216" name="テキスト ボックス 215"/>
        <xdr:cNvSpPr txBox="1"/>
      </xdr:nvSpPr>
      <xdr:spPr>
        <a:xfrm>
          <a:off x="2717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48985</xdr:rowOff>
    </xdr:from>
    <xdr:to>
      <xdr:col>11</xdr:col>
      <xdr:colOff>60325</xdr:colOff>
      <xdr:row>60</xdr:row>
      <xdr:rowOff>150585</xdr:rowOff>
    </xdr:to>
    <xdr:sp macro="" textlink="">
      <xdr:nvSpPr>
        <xdr:cNvPr id="217" name="楕円 216"/>
        <xdr:cNvSpPr/>
      </xdr:nvSpPr>
      <xdr:spPr>
        <a:xfrm>
          <a:off x="2159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135362</xdr:rowOff>
    </xdr:from>
    <xdr:ext cx="762000" cy="259045"/>
    <xdr:sp macro="" textlink="">
      <xdr:nvSpPr>
        <xdr:cNvPr id="218" name="テキスト ボックス 217"/>
        <xdr:cNvSpPr txBox="1"/>
      </xdr:nvSpPr>
      <xdr:spPr>
        <a:xfrm>
          <a:off x="1828800" y="1042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122465</xdr:rowOff>
    </xdr:from>
    <xdr:to>
      <xdr:col>6</xdr:col>
      <xdr:colOff>171450</xdr:colOff>
      <xdr:row>60</xdr:row>
      <xdr:rowOff>52615</xdr:rowOff>
    </xdr:to>
    <xdr:sp macro="" textlink="">
      <xdr:nvSpPr>
        <xdr:cNvPr id="219" name="楕円 218"/>
        <xdr:cNvSpPr/>
      </xdr:nvSpPr>
      <xdr:spPr>
        <a:xfrm>
          <a:off x="1270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37392</xdr:rowOff>
    </xdr:from>
    <xdr:ext cx="762000" cy="259045"/>
    <xdr:sp macro="" textlink="">
      <xdr:nvSpPr>
        <xdr:cNvPr id="220" name="テキスト ボックス 219"/>
        <xdr:cNvSpPr txBox="1"/>
      </xdr:nvSpPr>
      <xdr:spPr>
        <a:xfrm>
          <a:off x="939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その他は、介護保険会計への繰出金の増などにより、前年度から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繰出金は高齢化による介護給付費の増などにより今後も増加が見込まれるほか、維持補修費は施設の経年劣化による増加が見込まれる。施設の計画的な維持保全に努めるとともに、介護予防の推進等により経費削減に努め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165100</xdr:rowOff>
    </xdr:from>
    <xdr:to>
      <xdr:col>82</xdr:col>
      <xdr:colOff>107950</xdr:colOff>
      <xdr:row>59</xdr:row>
      <xdr:rowOff>146050</xdr:rowOff>
    </xdr:to>
    <xdr:cxnSp macro="">
      <xdr:nvCxnSpPr>
        <xdr:cNvPr id="253" name="直線コネクタ 252"/>
        <xdr:cNvCxnSpPr/>
      </xdr:nvCxnSpPr>
      <xdr:spPr>
        <a:xfrm>
          <a:off x="15671800" y="101092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4"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107950</xdr:rowOff>
    </xdr:from>
    <xdr:to>
      <xdr:col>78</xdr:col>
      <xdr:colOff>69850</xdr:colOff>
      <xdr:row>58</xdr:row>
      <xdr:rowOff>165100</xdr:rowOff>
    </xdr:to>
    <xdr:cxnSp macro="">
      <xdr:nvCxnSpPr>
        <xdr:cNvPr id="256" name="直線コネクタ 255"/>
        <xdr:cNvCxnSpPr/>
      </xdr:nvCxnSpPr>
      <xdr:spPr>
        <a:xfrm>
          <a:off x="14782800" y="100520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8" name="テキスト ボックス 257"/>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107950</xdr:rowOff>
    </xdr:from>
    <xdr:to>
      <xdr:col>73</xdr:col>
      <xdr:colOff>180975</xdr:colOff>
      <xdr:row>59</xdr:row>
      <xdr:rowOff>12700</xdr:rowOff>
    </xdr:to>
    <xdr:cxnSp macro="">
      <xdr:nvCxnSpPr>
        <xdr:cNvPr id="259" name="直線コネクタ 258"/>
        <xdr:cNvCxnSpPr/>
      </xdr:nvCxnSpPr>
      <xdr:spPr>
        <a:xfrm flipV="1">
          <a:off x="13893800" y="10052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xdr:rowOff>
    </xdr:from>
    <xdr:to>
      <xdr:col>69</xdr:col>
      <xdr:colOff>92075</xdr:colOff>
      <xdr:row>59</xdr:row>
      <xdr:rowOff>31750</xdr:rowOff>
    </xdr:to>
    <xdr:cxnSp macro="">
      <xdr:nvCxnSpPr>
        <xdr:cNvPr id="262" name="直線コネクタ 261"/>
        <xdr:cNvCxnSpPr/>
      </xdr:nvCxnSpPr>
      <xdr:spPr>
        <a:xfrm flipV="1">
          <a:off x="13004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95250</xdr:rowOff>
    </xdr:from>
    <xdr:to>
      <xdr:col>82</xdr:col>
      <xdr:colOff>158750</xdr:colOff>
      <xdr:row>60</xdr:row>
      <xdr:rowOff>25400</xdr:rowOff>
    </xdr:to>
    <xdr:sp macro="" textlink="">
      <xdr:nvSpPr>
        <xdr:cNvPr id="272" name="楕円 271"/>
        <xdr:cNvSpPr/>
      </xdr:nvSpPr>
      <xdr:spPr>
        <a:xfrm>
          <a:off x="16459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3827</xdr:rowOff>
    </xdr:from>
    <xdr:ext cx="762000" cy="259045"/>
    <xdr:sp macro="" textlink="">
      <xdr:nvSpPr>
        <xdr:cNvPr id="273" name="その他該当値テキスト"/>
        <xdr:cNvSpPr txBox="1"/>
      </xdr:nvSpPr>
      <xdr:spPr>
        <a:xfrm>
          <a:off x="165989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114300</xdr:rowOff>
    </xdr:from>
    <xdr:to>
      <xdr:col>78</xdr:col>
      <xdr:colOff>120650</xdr:colOff>
      <xdr:row>59</xdr:row>
      <xdr:rowOff>44450</xdr:rowOff>
    </xdr:to>
    <xdr:sp macro="" textlink="">
      <xdr:nvSpPr>
        <xdr:cNvPr id="274" name="楕円 273"/>
        <xdr:cNvSpPr/>
      </xdr:nvSpPr>
      <xdr:spPr>
        <a:xfrm>
          <a:off x="15621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29227</xdr:rowOff>
    </xdr:from>
    <xdr:ext cx="736600" cy="259045"/>
    <xdr:sp macro="" textlink="">
      <xdr:nvSpPr>
        <xdr:cNvPr id="275" name="テキスト ボックス 274"/>
        <xdr:cNvSpPr txBox="1"/>
      </xdr:nvSpPr>
      <xdr:spPr>
        <a:xfrm>
          <a:off x="1529080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57150</xdr:rowOff>
    </xdr:from>
    <xdr:to>
      <xdr:col>74</xdr:col>
      <xdr:colOff>31750</xdr:colOff>
      <xdr:row>58</xdr:row>
      <xdr:rowOff>158750</xdr:rowOff>
    </xdr:to>
    <xdr:sp macro="" textlink="">
      <xdr:nvSpPr>
        <xdr:cNvPr id="276" name="楕円 275"/>
        <xdr:cNvSpPr/>
      </xdr:nvSpPr>
      <xdr:spPr>
        <a:xfrm>
          <a:off x="14732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143527</xdr:rowOff>
    </xdr:from>
    <xdr:ext cx="762000" cy="259045"/>
    <xdr:sp macro="" textlink="">
      <xdr:nvSpPr>
        <xdr:cNvPr id="277" name="テキスト ボックス 276"/>
        <xdr:cNvSpPr txBox="1"/>
      </xdr:nvSpPr>
      <xdr:spPr>
        <a:xfrm>
          <a:off x="144018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133350</xdr:rowOff>
    </xdr:from>
    <xdr:to>
      <xdr:col>69</xdr:col>
      <xdr:colOff>142875</xdr:colOff>
      <xdr:row>59</xdr:row>
      <xdr:rowOff>63500</xdr:rowOff>
    </xdr:to>
    <xdr:sp macro="" textlink="">
      <xdr:nvSpPr>
        <xdr:cNvPr id="278" name="楕円 277"/>
        <xdr:cNvSpPr/>
      </xdr:nvSpPr>
      <xdr:spPr>
        <a:xfrm>
          <a:off x="13843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48277</xdr:rowOff>
    </xdr:from>
    <xdr:ext cx="762000" cy="259045"/>
    <xdr:sp macro="" textlink="">
      <xdr:nvSpPr>
        <xdr:cNvPr id="279" name="テキスト ボックス 278"/>
        <xdr:cNvSpPr txBox="1"/>
      </xdr:nvSpPr>
      <xdr:spPr>
        <a:xfrm>
          <a:off x="13512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80" name="楕円 279"/>
        <xdr:cNvSpPr/>
      </xdr:nvSpPr>
      <xdr:spPr>
        <a:xfrm>
          <a:off x="12954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67327</xdr:rowOff>
    </xdr:from>
    <xdr:ext cx="762000" cy="259045"/>
    <xdr:sp macro="" textlink="">
      <xdr:nvSpPr>
        <xdr:cNvPr id="281" name="テキスト ボックス 280"/>
        <xdr:cNvSpPr txBox="1"/>
      </xdr:nvSpPr>
      <xdr:spPr>
        <a:xfrm>
          <a:off x="12623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補助費等は、清掃一部事務組合等分担金の増などにより、前年度から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引き続き、補助の効果や公平性、効率性などの観点を踏まえ、適宜見直しを図るとともに、適正な執行に努めていく。</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12700</xdr:rowOff>
    </xdr:from>
    <xdr:to>
      <xdr:col>82</xdr:col>
      <xdr:colOff>107950</xdr:colOff>
      <xdr:row>35</xdr:row>
      <xdr:rowOff>31750</xdr:rowOff>
    </xdr:to>
    <xdr:cxnSp macro="">
      <xdr:nvCxnSpPr>
        <xdr:cNvPr id="314" name="直線コネクタ 313"/>
        <xdr:cNvCxnSpPr/>
      </xdr:nvCxnSpPr>
      <xdr:spPr>
        <a:xfrm>
          <a:off x="15671800" y="60134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67327</xdr:rowOff>
    </xdr:from>
    <xdr:ext cx="762000" cy="259045"/>
    <xdr:sp macro="" textlink="">
      <xdr:nvSpPr>
        <xdr:cNvPr id="315" name="補助費等平均値テキスト"/>
        <xdr:cNvSpPr txBox="1"/>
      </xdr:nvSpPr>
      <xdr:spPr>
        <a:xfrm>
          <a:off x="16598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12700</xdr:rowOff>
    </xdr:from>
    <xdr:to>
      <xdr:col>78</xdr:col>
      <xdr:colOff>69850</xdr:colOff>
      <xdr:row>35</xdr:row>
      <xdr:rowOff>12700</xdr:rowOff>
    </xdr:to>
    <xdr:cxnSp macro="">
      <xdr:nvCxnSpPr>
        <xdr:cNvPr id="317" name="直線コネクタ 316"/>
        <xdr:cNvCxnSpPr/>
      </xdr:nvCxnSpPr>
      <xdr:spPr>
        <a:xfrm>
          <a:off x="14782800" y="6013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19" name="テキスト ボックス 318"/>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12700</xdr:rowOff>
    </xdr:from>
    <xdr:to>
      <xdr:col>73</xdr:col>
      <xdr:colOff>180975</xdr:colOff>
      <xdr:row>35</xdr:row>
      <xdr:rowOff>50800</xdr:rowOff>
    </xdr:to>
    <xdr:cxnSp macro="">
      <xdr:nvCxnSpPr>
        <xdr:cNvPr id="320" name="直線コネクタ 319"/>
        <xdr:cNvCxnSpPr/>
      </xdr:nvCxnSpPr>
      <xdr:spPr>
        <a:xfrm flipV="1">
          <a:off x="13893800" y="60134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22" name="テキスト ボックス 321"/>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31750</xdr:rowOff>
    </xdr:from>
    <xdr:to>
      <xdr:col>69</xdr:col>
      <xdr:colOff>92075</xdr:colOff>
      <xdr:row>35</xdr:row>
      <xdr:rowOff>50800</xdr:rowOff>
    </xdr:to>
    <xdr:cxnSp macro="">
      <xdr:nvCxnSpPr>
        <xdr:cNvPr id="323" name="直線コネクタ 322"/>
        <xdr:cNvCxnSpPr/>
      </xdr:nvCxnSpPr>
      <xdr:spPr>
        <a:xfrm>
          <a:off x="13004800" y="60325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5" name="テキスト ボックス 324"/>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27" name="テキスト ボックス 326"/>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152400</xdr:rowOff>
    </xdr:from>
    <xdr:to>
      <xdr:col>82</xdr:col>
      <xdr:colOff>158750</xdr:colOff>
      <xdr:row>35</xdr:row>
      <xdr:rowOff>82550</xdr:rowOff>
    </xdr:to>
    <xdr:sp macro="" textlink="">
      <xdr:nvSpPr>
        <xdr:cNvPr id="333" name="楕円 332"/>
        <xdr:cNvSpPr/>
      </xdr:nvSpPr>
      <xdr:spPr>
        <a:xfrm>
          <a:off x="164592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168927</xdr:rowOff>
    </xdr:from>
    <xdr:ext cx="762000" cy="259045"/>
    <xdr:sp macro="" textlink="">
      <xdr:nvSpPr>
        <xdr:cNvPr id="334" name="補助費等該当値テキスト"/>
        <xdr:cNvSpPr txBox="1"/>
      </xdr:nvSpPr>
      <xdr:spPr>
        <a:xfrm>
          <a:off x="165989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133350</xdr:rowOff>
    </xdr:from>
    <xdr:to>
      <xdr:col>78</xdr:col>
      <xdr:colOff>120650</xdr:colOff>
      <xdr:row>35</xdr:row>
      <xdr:rowOff>63500</xdr:rowOff>
    </xdr:to>
    <xdr:sp macro="" textlink="">
      <xdr:nvSpPr>
        <xdr:cNvPr id="335" name="楕円 334"/>
        <xdr:cNvSpPr/>
      </xdr:nvSpPr>
      <xdr:spPr>
        <a:xfrm>
          <a:off x="15621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73677</xdr:rowOff>
    </xdr:from>
    <xdr:ext cx="736600" cy="259045"/>
    <xdr:sp macro="" textlink="">
      <xdr:nvSpPr>
        <xdr:cNvPr id="336" name="テキスト ボックス 335"/>
        <xdr:cNvSpPr txBox="1"/>
      </xdr:nvSpPr>
      <xdr:spPr>
        <a:xfrm>
          <a:off x="15290800" y="573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133350</xdr:rowOff>
    </xdr:from>
    <xdr:to>
      <xdr:col>74</xdr:col>
      <xdr:colOff>31750</xdr:colOff>
      <xdr:row>35</xdr:row>
      <xdr:rowOff>63500</xdr:rowOff>
    </xdr:to>
    <xdr:sp macro="" textlink="">
      <xdr:nvSpPr>
        <xdr:cNvPr id="337" name="楕円 336"/>
        <xdr:cNvSpPr/>
      </xdr:nvSpPr>
      <xdr:spPr>
        <a:xfrm>
          <a:off x="14732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73677</xdr:rowOff>
    </xdr:from>
    <xdr:ext cx="762000" cy="259045"/>
    <xdr:sp macro="" textlink="">
      <xdr:nvSpPr>
        <xdr:cNvPr id="338" name="テキスト ボックス 337"/>
        <xdr:cNvSpPr txBox="1"/>
      </xdr:nvSpPr>
      <xdr:spPr>
        <a:xfrm>
          <a:off x="14401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0</xdr:rowOff>
    </xdr:from>
    <xdr:to>
      <xdr:col>69</xdr:col>
      <xdr:colOff>142875</xdr:colOff>
      <xdr:row>35</xdr:row>
      <xdr:rowOff>101600</xdr:rowOff>
    </xdr:to>
    <xdr:sp macro="" textlink="">
      <xdr:nvSpPr>
        <xdr:cNvPr id="339" name="楕円 338"/>
        <xdr:cNvSpPr/>
      </xdr:nvSpPr>
      <xdr:spPr>
        <a:xfrm>
          <a:off x="13843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111777</xdr:rowOff>
    </xdr:from>
    <xdr:ext cx="762000" cy="259045"/>
    <xdr:sp macro="" textlink="">
      <xdr:nvSpPr>
        <xdr:cNvPr id="340" name="テキスト ボックス 339"/>
        <xdr:cNvSpPr txBox="1"/>
      </xdr:nvSpPr>
      <xdr:spPr>
        <a:xfrm>
          <a:off x="13512800" y="576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152400</xdr:rowOff>
    </xdr:from>
    <xdr:to>
      <xdr:col>65</xdr:col>
      <xdr:colOff>53975</xdr:colOff>
      <xdr:row>35</xdr:row>
      <xdr:rowOff>82550</xdr:rowOff>
    </xdr:to>
    <xdr:sp macro="" textlink="">
      <xdr:nvSpPr>
        <xdr:cNvPr id="341" name="楕円 340"/>
        <xdr:cNvSpPr/>
      </xdr:nvSpPr>
      <xdr:spPr>
        <a:xfrm>
          <a:off x="12954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92727</xdr:rowOff>
    </xdr:from>
    <xdr:ext cx="762000" cy="259045"/>
    <xdr:sp macro="" textlink="">
      <xdr:nvSpPr>
        <xdr:cNvPr id="342" name="テキスト ボックス 341"/>
        <xdr:cNvSpPr txBox="1"/>
      </xdr:nvSpPr>
      <xdr:spPr>
        <a:xfrm>
          <a:off x="12623800" y="575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公債費は、公営住宅建設事業債の元利償還金の増などにより、前年度から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今後も学校改築などで区債の発行が見込まれるが、引き続き将来負担への影響に配慮し、計画的な活用を図るとともに、減債基金への積立てを継続し、償還財源を確保していく。</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127000</xdr:rowOff>
    </xdr:from>
    <xdr:to>
      <xdr:col>24</xdr:col>
      <xdr:colOff>25400</xdr:colOff>
      <xdr:row>81</xdr:row>
      <xdr:rowOff>69850</xdr:rowOff>
    </xdr:to>
    <xdr:cxnSp macro="">
      <xdr:nvCxnSpPr>
        <xdr:cNvPr id="374" name="直線コネクタ 373"/>
        <xdr:cNvCxnSpPr/>
      </xdr:nvCxnSpPr>
      <xdr:spPr>
        <a:xfrm>
          <a:off x="3987800" y="138430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111777</xdr:rowOff>
    </xdr:from>
    <xdr:ext cx="762000" cy="259045"/>
    <xdr:sp macro="" textlink="">
      <xdr:nvSpPr>
        <xdr:cNvPr id="375" name="公債費平均値テキスト"/>
        <xdr:cNvSpPr txBox="1"/>
      </xdr:nvSpPr>
      <xdr:spPr>
        <a:xfrm>
          <a:off x="4914900" y="1314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88900</xdr:rowOff>
    </xdr:from>
    <xdr:to>
      <xdr:col>19</xdr:col>
      <xdr:colOff>187325</xdr:colOff>
      <xdr:row>80</xdr:row>
      <xdr:rowOff>127000</xdr:rowOff>
    </xdr:to>
    <xdr:cxnSp macro="">
      <xdr:nvCxnSpPr>
        <xdr:cNvPr id="377" name="直線コネクタ 376"/>
        <xdr:cNvCxnSpPr/>
      </xdr:nvCxnSpPr>
      <xdr:spPr>
        <a:xfrm>
          <a:off x="3098800" y="13804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35577</xdr:rowOff>
    </xdr:from>
    <xdr:ext cx="736600" cy="259045"/>
    <xdr:sp macro="" textlink="">
      <xdr:nvSpPr>
        <xdr:cNvPr id="379" name="テキスト ボックス 378"/>
        <xdr:cNvSpPr txBox="1"/>
      </xdr:nvSpPr>
      <xdr:spPr>
        <a:xfrm>
          <a:off x="3606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88900</xdr:rowOff>
    </xdr:from>
    <xdr:to>
      <xdr:col>15</xdr:col>
      <xdr:colOff>98425</xdr:colOff>
      <xdr:row>80</xdr:row>
      <xdr:rowOff>165100</xdr:rowOff>
    </xdr:to>
    <xdr:cxnSp macro="">
      <xdr:nvCxnSpPr>
        <xdr:cNvPr id="380" name="直線コネクタ 379"/>
        <xdr:cNvCxnSpPr/>
      </xdr:nvCxnSpPr>
      <xdr:spPr>
        <a:xfrm flipV="1">
          <a:off x="2209800" y="13804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82" name="テキスト ボックス 381"/>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127000</xdr:rowOff>
    </xdr:from>
    <xdr:to>
      <xdr:col>11</xdr:col>
      <xdr:colOff>9525</xdr:colOff>
      <xdr:row>80</xdr:row>
      <xdr:rowOff>165100</xdr:rowOff>
    </xdr:to>
    <xdr:cxnSp macro="">
      <xdr:nvCxnSpPr>
        <xdr:cNvPr id="383" name="直線コネクタ 382"/>
        <xdr:cNvCxnSpPr/>
      </xdr:nvCxnSpPr>
      <xdr:spPr>
        <a:xfrm>
          <a:off x="1320800" y="1384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130827</xdr:rowOff>
    </xdr:from>
    <xdr:ext cx="762000" cy="259045"/>
    <xdr:sp macro="" textlink="">
      <xdr:nvSpPr>
        <xdr:cNvPr id="385" name="テキスト ボックス 384"/>
        <xdr:cNvSpPr txBox="1"/>
      </xdr:nvSpPr>
      <xdr:spPr>
        <a:xfrm>
          <a:off x="1828800" y="1333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35577</xdr:rowOff>
    </xdr:from>
    <xdr:ext cx="762000" cy="259045"/>
    <xdr:sp macro="" textlink="">
      <xdr:nvSpPr>
        <xdr:cNvPr id="387" name="テキスト ボックス 386"/>
        <xdr:cNvSpPr txBox="1"/>
      </xdr:nvSpPr>
      <xdr:spPr>
        <a:xfrm>
          <a:off x="939800" y="1340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81</xdr:row>
      <xdr:rowOff>19050</xdr:rowOff>
    </xdr:from>
    <xdr:to>
      <xdr:col>24</xdr:col>
      <xdr:colOff>76200</xdr:colOff>
      <xdr:row>81</xdr:row>
      <xdr:rowOff>120650</xdr:rowOff>
    </xdr:to>
    <xdr:sp macro="" textlink="">
      <xdr:nvSpPr>
        <xdr:cNvPr id="393" name="楕円 392"/>
        <xdr:cNvSpPr/>
      </xdr:nvSpPr>
      <xdr:spPr>
        <a:xfrm>
          <a:off x="47752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80</xdr:row>
      <xdr:rowOff>162577</xdr:rowOff>
    </xdr:from>
    <xdr:ext cx="762000" cy="259045"/>
    <xdr:sp macro="" textlink="">
      <xdr:nvSpPr>
        <xdr:cNvPr id="394" name="公債費該当値テキスト"/>
        <xdr:cNvSpPr txBox="1"/>
      </xdr:nvSpPr>
      <xdr:spPr>
        <a:xfrm>
          <a:off x="49149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76200</xdr:rowOff>
    </xdr:from>
    <xdr:to>
      <xdr:col>20</xdr:col>
      <xdr:colOff>38100</xdr:colOff>
      <xdr:row>81</xdr:row>
      <xdr:rowOff>6350</xdr:rowOff>
    </xdr:to>
    <xdr:sp macro="" textlink="">
      <xdr:nvSpPr>
        <xdr:cNvPr id="395" name="楕円 394"/>
        <xdr:cNvSpPr/>
      </xdr:nvSpPr>
      <xdr:spPr>
        <a:xfrm>
          <a:off x="3937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162577</xdr:rowOff>
    </xdr:from>
    <xdr:ext cx="736600" cy="259045"/>
    <xdr:sp macro="" textlink="">
      <xdr:nvSpPr>
        <xdr:cNvPr id="396" name="テキスト ボックス 395"/>
        <xdr:cNvSpPr txBox="1"/>
      </xdr:nvSpPr>
      <xdr:spPr>
        <a:xfrm>
          <a:off x="3606800" y="1387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38100</xdr:rowOff>
    </xdr:from>
    <xdr:to>
      <xdr:col>15</xdr:col>
      <xdr:colOff>149225</xdr:colOff>
      <xdr:row>80</xdr:row>
      <xdr:rowOff>139700</xdr:rowOff>
    </xdr:to>
    <xdr:sp macro="" textlink="">
      <xdr:nvSpPr>
        <xdr:cNvPr id="397" name="楕円 396"/>
        <xdr:cNvSpPr/>
      </xdr:nvSpPr>
      <xdr:spPr>
        <a:xfrm>
          <a:off x="3048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124477</xdr:rowOff>
    </xdr:from>
    <xdr:ext cx="762000" cy="259045"/>
    <xdr:sp macro="" textlink="">
      <xdr:nvSpPr>
        <xdr:cNvPr id="398" name="テキスト ボックス 397"/>
        <xdr:cNvSpPr txBox="1"/>
      </xdr:nvSpPr>
      <xdr:spPr>
        <a:xfrm>
          <a:off x="2717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114300</xdr:rowOff>
    </xdr:from>
    <xdr:to>
      <xdr:col>11</xdr:col>
      <xdr:colOff>60325</xdr:colOff>
      <xdr:row>81</xdr:row>
      <xdr:rowOff>44450</xdr:rowOff>
    </xdr:to>
    <xdr:sp macro="" textlink="">
      <xdr:nvSpPr>
        <xdr:cNvPr id="399" name="楕円 398"/>
        <xdr:cNvSpPr/>
      </xdr:nvSpPr>
      <xdr:spPr>
        <a:xfrm>
          <a:off x="2159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29227</xdr:rowOff>
    </xdr:from>
    <xdr:ext cx="762000" cy="259045"/>
    <xdr:sp macro="" textlink="">
      <xdr:nvSpPr>
        <xdr:cNvPr id="400" name="テキスト ボックス 399"/>
        <xdr:cNvSpPr txBox="1"/>
      </xdr:nvSpPr>
      <xdr:spPr>
        <a:xfrm>
          <a:off x="18288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76200</xdr:rowOff>
    </xdr:from>
    <xdr:to>
      <xdr:col>6</xdr:col>
      <xdr:colOff>171450</xdr:colOff>
      <xdr:row>81</xdr:row>
      <xdr:rowOff>6350</xdr:rowOff>
    </xdr:to>
    <xdr:sp macro="" textlink="">
      <xdr:nvSpPr>
        <xdr:cNvPr id="401" name="楕円 400"/>
        <xdr:cNvSpPr/>
      </xdr:nvSpPr>
      <xdr:spPr>
        <a:xfrm>
          <a:off x="1270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162577</xdr:rowOff>
    </xdr:from>
    <xdr:ext cx="762000" cy="259045"/>
    <xdr:sp macro="" textlink="">
      <xdr:nvSpPr>
        <xdr:cNvPr id="402" name="テキスト ボックス 401"/>
        <xdr:cNvSpPr txBox="1"/>
      </xdr:nvSpPr>
      <xdr:spPr>
        <a:xfrm>
          <a:off x="9398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公債費以外は、物件費やその他（繰出金等）などが増加したことにより、前年度から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83.2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扶助費はもとより維持補修費についても増加していくことが見込まれる。引き続き、内部努力の徹底と外部化を基軸とした事業見直しを推進するとともに、施設の計画的な管理に努め、持続可能な行財政運営を維持していく。</a:t>
          </a: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69850</xdr:rowOff>
    </xdr:from>
    <xdr:to>
      <xdr:col>82</xdr:col>
      <xdr:colOff>107950</xdr:colOff>
      <xdr:row>79</xdr:row>
      <xdr:rowOff>129721</xdr:rowOff>
    </xdr:to>
    <xdr:cxnSp macro="">
      <xdr:nvCxnSpPr>
        <xdr:cNvPr id="437" name="直線コネクタ 436"/>
        <xdr:cNvCxnSpPr/>
      </xdr:nvCxnSpPr>
      <xdr:spPr>
        <a:xfrm>
          <a:off x="15671800" y="13271500"/>
          <a:ext cx="838200" cy="40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38"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99786</xdr:rowOff>
    </xdr:from>
    <xdr:to>
      <xdr:col>78</xdr:col>
      <xdr:colOff>69850</xdr:colOff>
      <xdr:row>77</xdr:row>
      <xdr:rowOff>69850</xdr:rowOff>
    </xdr:to>
    <xdr:cxnSp macro="">
      <xdr:nvCxnSpPr>
        <xdr:cNvPr id="440" name="直線コネクタ 439"/>
        <xdr:cNvCxnSpPr/>
      </xdr:nvCxnSpPr>
      <xdr:spPr>
        <a:xfrm>
          <a:off x="14782800" y="13129986"/>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2" name="テキスト ボックス 441"/>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99786</xdr:rowOff>
    </xdr:from>
    <xdr:to>
      <xdr:col>73</xdr:col>
      <xdr:colOff>180975</xdr:colOff>
      <xdr:row>78</xdr:row>
      <xdr:rowOff>127000</xdr:rowOff>
    </xdr:to>
    <xdr:cxnSp macro="">
      <xdr:nvCxnSpPr>
        <xdr:cNvPr id="443" name="直線コネクタ 442"/>
        <xdr:cNvCxnSpPr/>
      </xdr:nvCxnSpPr>
      <xdr:spPr>
        <a:xfrm flipV="1">
          <a:off x="13893800" y="13129986"/>
          <a:ext cx="889000" cy="37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5" name="テキスト ボックス 444"/>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105229</xdr:rowOff>
    </xdr:from>
    <xdr:to>
      <xdr:col>69</xdr:col>
      <xdr:colOff>92075</xdr:colOff>
      <xdr:row>78</xdr:row>
      <xdr:rowOff>127000</xdr:rowOff>
    </xdr:to>
    <xdr:cxnSp macro="">
      <xdr:nvCxnSpPr>
        <xdr:cNvPr id="446" name="直線コネクタ 445"/>
        <xdr:cNvCxnSpPr/>
      </xdr:nvCxnSpPr>
      <xdr:spPr>
        <a:xfrm>
          <a:off x="13004800" y="134783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8" name="テキスト ボックス 447"/>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0" name="テキスト ボックス 449"/>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78921</xdr:rowOff>
    </xdr:from>
    <xdr:to>
      <xdr:col>82</xdr:col>
      <xdr:colOff>158750</xdr:colOff>
      <xdr:row>80</xdr:row>
      <xdr:rowOff>9071</xdr:rowOff>
    </xdr:to>
    <xdr:sp macro="" textlink="">
      <xdr:nvSpPr>
        <xdr:cNvPr id="456" name="楕円 455"/>
        <xdr:cNvSpPr/>
      </xdr:nvSpPr>
      <xdr:spPr>
        <a:xfrm>
          <a:off x="16459200" y="1362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50998</xdr:rowOff>
    </xdr:from>
    <xdr:ext cx="762000" cy="259045"/>
    <xdr:sp macro="" textlink="">
      <xdr:nvSpPr>
        <xdr:cNvPr id="457" name="公債費以外該当値テキスト"/>
        <xdr:cNvSpPr txBox="1"/>
      </xdr:nvSpPr>
      <xdr:spPr>
        <a:xfrm>
          <a:off x="16598900" y="1359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19050</xdr:rowOff>
    </xdr:from>
    <xdr:to>
      <xdr:col>78</xdr:col>
      <xdr:colOff>120650</xdr:colOff>
      <xdr:row>77</xdr:row>
      <xdr:rowOff>120650</xdr:rowOff>
    </xdr:to>
    <xdr:sp macro="" textlink="">
      <xdr:nvSpPr>
        <xdr:cNvPr id="458" name="楕円 457"/>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105427</xdr:rowOff>
    </xdr:from>
    <xdr:ext cx="736600" cy="259045"/>
    <xdr:sp macro="" textlink="">
      <xdr:nvSpPr>
        <xdr:cNvPr id="459" name="テキスト ボックス 458"/>
        <xdr:cNvSpPr txBox="1"/>
      </xdr:nvSpPr>
      <xdr:spPr>
        <a:xfrm>
          <a:off x="15290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48986</xdr:rowOff>
    </xdr:from>
    <xdr:to>
      <xdr:col>74</xdr:col>
      <xdr:colOff>31750</xdr:colOff>
      <xdr:row>76</xdr:row>
      <xdr:rowOff>150586</xdr:rowOff>
    </xdr:to>
    <xdr:sp macro="" textlink="">
      <xdr:nvSpPr>
        <xdr:cNvPr id="460" name="楕円 459"/>
        <xdr:cNvSpPr/>
      </xdr:nvSpPr>
      <xdr:spPr>
        <a:xfrm>
          <a:off x="14732000" y="13079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135363</xdr:rowOff>
    </xdr:from>
    <xdr:ext cx="762000" cy="259045"/>
    <xdr:sp macro="" textlink="">
      <xdr:nvSpPr>
        <xdr:cNvPr id="461" name="テキスト ボックス 460"/>
        <xdr:cNvSpPr txBox="1"/>
      </xdr:nvSpPr>
      <xdr:spPr>
        <a:xfrm>
          <a:off x="14401800" y="13165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76200</xdr:rowOff>
    </xdr:from>
    <xdr:to>
      <xdr:col>69</xdr:col>
      <xdr:colOff>142875</xdr:colOff>
      <xdr:row>79</xdr:row>
      <xdr:rowOff>6350</xdr:rowOff>
    </xdr:to>
    <xdr:sp macro="" textlink="">
      <xdr:nvSpPr>
        <xdr:cNvPr id="462" name="楕円 461"/>
        <xdr:cNvSpPr/>
      </xdr:nvSpPr>
      <xdr:spPr>
        <a:xfrm>
          <a:off x="13843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162577</xdr:rowOff>
    </xdr:from>
    <xdr:ext cx="762000" cy="259045"/>
    <xdr:sp macro="" textlink="">
      <xdr:nvSpPr>
        <xdr:cNvPr id="463" name="テキスト ボックス 462"/>
        <xdr:cNvSpPr txBox="1"/>
      </xdr:nvSpPr>
      <xdr:spPr>
        <a:xfrm>
          <a:off x="13512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54429</xdr:rowOff>
    </xdr:from>
    <xdr:to>
      <xdr:col>65</xdr:col>
      <xdr:colOff>53975</xdr:colOff>
      <xdr:row>78</xdr:row>
      <xdr:rowOff>156029</xdr:rowOff>
    </xdr:to>
    <xdr:sp macro="" textlink="">
      <xdr:nvSpPr>
        <xdr:cNvPr id="464" name="楕円 463"/>
        <xdr:cNvSpPr/>
      </xdr:nvSpPr>
      <xdr:spPr>
        <a:xfrm>
          <a:off x="12954000" y="134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140806</xdr:rowOff>
    </xdr:from>
    <xdr:ext cx="762000" cy="259045"/>
    <xdr:sp macro="" textlink="">
      <xdr:nvSpPr>
        <xdr:cNvPr id="465" name="テキスト ボックス 464"/>
        <xdr:cNvSpPr txBox="1"/>
      </xdr:nvSpPr>
      <xdr:spPr>
        <a:xfrm>
          <a:off x="12623800" y="1351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36300</xdr:rowOff>
    </xdr:from>
    <xdr:to>
      <xdr:col>29</xdr:col>
      <xdr:colOff>127000</xdr:colOff>
      <xdr:row>18</xdr:row>
      <xdr:rowOff>58692</xdr:rowOff>
    </xdr:to>
    <xdr:cxnSp macro="">
      <xdr:nvCxnSpPr>
        <xdr:cNvPr id="52" name="直線コネクタ 51"/>
        <xdr:cNvCxnSpPr/>
      </xdr:nvCxnSpPr>
      <xdr:spPr bwMode="auto">
        <a:xfrm flipV="1">
          <a:off x="5003800" y="3170025"/>
          <a:ext cx="647700" cy="22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21078</xdr:rowOff>
    </xdr:from>
    <xdr:ext cx="762000" cy="259045"/>
    <xdr:sp macro="" textlink="">
      <xdr:nvSpPr>
        <xdr:cNvPr id="53" name="人口1人当たり決算額の推移平均値テキスト130"/>
        <xdr:cNvSpPr txBox="1"/>
      </xdr:nvSpPr>
      <xdr:spPr>
        <a:xfrm>
          <a:off x="5740400" y="31548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58692</xdr:rowOff>
    </xdr:from>
    <xdr:to>
      <xdr:col>26</xdr:col>
      <xdr:colOff>50800</xdr:colOff>
      <xdr:row>18</xdr:row>
      <xdr:rowOff>66759</xdr:rowOff>
    </xdr:to>
    <xdr:cxnSp macro="">
      <xdr:nvCxnSpPr>
        <xdr:cNvPr id="55" name="直線コネクタ 54"/>
        <xdr:cNvCxnSpPr/>
      </xdr:nvCxnSpPr>
      <xdr:spPr bwMode="auto">
        <a:xfrm flipV="1">
          <a:off x="4305300" y="3192417"/>
          <a:ext cx="698500" cy="8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62426</xdr:rowOff>
    </xdr:from>
    <xdr:to>
      <xdr:col>22</xdr:col>
      <xdr:colOff>114300</xdr:colOff>
      <xdr:row>18</xdr:row>
      <xdr:rowOff>66759</xdr:rowOff>
    </xdr:to>
    <xdr:cxnSp macro="">
      <xdr:nvCxnSpPr>
        <xdr:cNvPr id="58" name="直線コネクタ 57"/>
        <xdr:cNvCxnSpPr/>
      </xdr:nvCxnSpPr>
      <xdr:spPr bwMode="auto">
        <a:xfrm>
          <a:off x="3606800" y="3196151"/>
          <a:ext cx="698500" cy="43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62426</xdr:rowOff>
    </xdr:from>
    <xdr:to>
      <xdr:col>18</xdr:col>
      <xdr:colOff>177800</xdr:colOff>
      <xdr:row>18</xdr:row>
      <xdr:rowOff>68359</xdr:rowOff>
    </xdr:to>
    <xdr:cxnSp macro="">
      <xdr:nvCxnSpPr>
        <xdr:cNvPr id="61" name="直線コネクタ 60"/>
        <xdr:cNvCxnSpPr/>
      </xdr:nvCxnSpPr>
      <xdr:spPr bwMode="auto">
        <a:xfrm flipV="1">
          <a:off x="2908300" y="3196151"/>
          <a:ext cx="698500" cy="5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156950</xdr:rowOff>
    </xdr:from>
    <xdr:to>
      <xdr:col>29</xdr:col>
      <xdr:colOff>177800</xdr:colOff>
      <xdr:row>18</xdr:row>
      <xdr:rowOff>87100</xdr:rowOff>
    </xdr:to>
    <xdr:sp macro="" textlink="">
      <xdr:nvSpPr>
        <xdr:cNvPr id="71" name="楕円 70"/>
        <xdr:cNvSpPr/>
      </xdr:nvSpPr>
      <xdr:spPr bwMode="auto">
        <a:xfrm>
          <a:off x="5600700" y="3119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2027</xdr:rowOff>
    </xdr:from>
    <xdr:ext cx="762000" cy="259045"/>
    <xdr:sp macro="" textlink="">
      <xdr:nvSpPr>
        <xdr:cNvPr id="72" name="人口1人当たり決算額の推移該当値テキスト130"/>
        <xdr:cNvSpPr txBox="1"/>
      </xdr:nvSpPr>
      <xdr:spPr>
        <a:xfrm>
          <a:off x="5740400" y="2964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7892</xdr:rowOff>
    </xdr:from>
    <xdr:to>
      <xdr:col>26</xdr:col>
      <xdr:colOff>101600</xdr:colOff>
      <xdr:row>18</xdr:row>
      <xdr:rowOff>109492</xdr:rowOff>
    </xdr:to>
    <xdr:sp macro="" textlink="">
      <xdr:nvSpPr>
        <xdr:cNvPr id="73" name="楕円 72"/>
        <xdr:cNvSpPr/>
      </xdr:nvSpPr>
      <xdr:spPr bwMode="auto">
        <a:xfrm>
          <a:off x="4953000" y="3141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119669</xdr:rowOff>
    </xdr:from>
    <xdr:ext cx="736600" cy="259045"/>
    <xdr:sp macro="" textlink="">
      <xdr:nvSpPr>
        <xdr:cNvPr id="74" name="テキスト ボックス 73"/>
        <xdr:cNvSpPr txBox="1"/>
      </xdr:nvSpPr>
      <xdr:spPr>
        <a:xfrm>
          <a:off x="4622800" y="2910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15959</xdr:rowOff>
    </xdr:from>
    <xdr:to>
      <xdr:col>22</xdr:col>
      <xdr:colOff>165100</xdr:colOff>
      <xdr:row>18</xdr:row>
      <xdr:rowOff>117559</xdr:rowOff>
    </xdr:to>
    <xdr:sp macro="" textlink="">
      <xdr:nvSpPr>
        <xdr:cNvPr id="75" name="楕円 74"/>
        <xdr:cNvSpPr/>
      </xdr:nvSpPr>
      <xdr:spPr bwMode="auto">
        <a:xfrm>
          <a:off x="4254500" y="31496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127736</xdr:rowOff>
    </xdr:from>
    <xdr:ext cx="762000" cy="259045"/>
    <xdr:sp macro="" textlink="">
      <xdr:nvSpPr>
        <xdr:cNvPr id="76" name="テキスト ボックス 75"/>
        <xdr:cNvSpPr txBox="1"/>
      </xdr:nvSpPr>
      <xdr:spPr>
        <a:xfrm>
          <a:off x="3924300" y="291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11626</xdr:rowOff>
    </xdr:from>
    <xdr:to>
      <xdr:col>19</xdr:col>
      <xdr:colOff>38100</xdr:colOff>
      <xdr:row>18</xdr:row>
      <xdr:rowOff>113226</xdr:rowOff>
    </xdr:to>
    <xdr:sp macro="" textlink="">
      <xdr:nvSpPr>
        <xdr:cNvPr id="77" name="楕円 76"/>
        <xdr:cNvSpPr/>
      </xdr:nvSpPr>
      <xdr:spPr bwMode="auto">
        <a:xfrm>
          <a:off x="3556000" y="31453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123403</xdr:rowOff>
    </xdr:from>
    <xdr:ext cx="762000" cy="259045"/>
    <xdr:sp macro="" textlink="">
      <xdr:nvSpPr>
        <xdr:cNvPr id="78" name="テキスト ボックス 77"/>
        <xdr:cNvSpPr txBox="1"/>
      </xdr:nvSpPr>
      <xdr:spPr>
        <a:xfrm>
          <a:off x="3225800" y="291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17559</xdr:rowOff>
    </xdr:from>
    <xdr:to>
      <xdr:col>15</xdr:col>
      <xdr:colOff>101600</xdr:colOff>
      <xdr:row>18</xdr:row>
      <xdr:rowOff>119159</xdr:rowOff>
    </xdr:to>
    <xdr:sp macro="" textlink="">
      <xdr:nvSpPr>
        <xdr:cNvPr id="79" name="楕円 78"/>
        <xdr:cNvSpPr/>
      </xdr:nvSpPr>
      <xdr:spPr bwMode="auto">
        <a:xfrm>
          <a:off x="2857500" y="31512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129336</xdr:rowOff>
    </xdr:from>
    <xdr:ext cx="762000" cy="259045"/>
    <xdr:sp macro="" textlink="">
      <xdr:nvSpPr>
        <xdr:cNvPr id="80" name="テキスト ボックス 79"/>
        <xdr:cNvSpPr txBox="1"/>
      </xdr:nvSpPr>
      <xdr:spPr>
        <a:xfrm>
          <a:off x="2527300" y="2920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1118</xdr:rowOff>
    </xdr:from>
    <xdr:to>
      <xdr:col>29</xdr:col>
      <xdr:colOff>127000</xdr:colOff>
      <xdr:row>36</xdr:row>
      <xdr:rowOff>17500</xdr:rowOff>
    </xdr:to>
    <xdr:cxnSp macro="">
      <xdr:nvCxnSpPr>
        <xdr:cNvPr id="111" name="直線コネクタ 110"/>
        <xdr:cNvCxnSpPr/>
      </xdr:nvCxnSpPr>
      <xdr:spPr bwMode="auto">
        <a:xfrm flipV="1">
          <a:off x="5003800" y="6954368"/>
          <a:ext cx="647700" cy="163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328795</xdr:rowOff>
    </xdr:from>
    <xdr:ext cx="762000" cy="259045"/>
    <xdr:sp macro="" textlink="">
      <xdr:nvSpPr>
        <xdr:cNvPr id="112" name="人口1人当たり決算額の推移平均値テキスト445"/>
        <xdr:cNvSpPr txBox="1"/>
      </xdr:nvSpPr>
      <xdr:spPr>
        <a:xfrm>
          <a:off x="5740400" y="69391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16663</xdr:rowOff>
    </xdr:from>
    <xdr:to>
      <xdr:col>26</xdr:col>
      <xdr:colOff>50800</xdr:colOff>
      <xdr:row>36</xdr:row>
      <xdr:rowOff>17500</xdr:rowOff>
    </xdr:to>
    <xdr:cxnSp macro="">
      <xdr:nvCxnSpPr>
        <xdr:cNvPr id="114" name="直線コネクタ 113"/>
        <xdr:cNvCxnSpPr/>
      </xdr:nvCxnSpPr>
      <xdr:spPr bwMode="auto">
        <a:xfrm>
          <a:off x="4305300" y="6969913"/>
          <a:ext cx="698500" cy="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125772</xdr:rowOff>
    </xdr:from>
    <xdr:ext cx="736600" cy="259045"/>
    <xdr:sp macro="" textlink="">
      <xdr:nvSpPr>
        <xdr:cNvPr id="116" name="テキスト ボックス 115"/>
        <xdr:cNvSpPr txBox="1"/>
      </xdr:nvSpPr>
      <xdr:spPr>
        <a:xfrm>
          <a:off x="4622800" y="7079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16663</xdr:rowOff>
    </xdr:from>
    <xdr:to>
      <xdr:col>22</xdr:col>
      <xdr:colOff>114300</xdr:colOff>
      <xdr:row>36</xdr:row>
      <xdr:rowOff>67335</xdr:rowOff>
    </xdr:to>
    <xdr:cxnSp macro="">
      <xdr:nvCxnSpPr>
        <xdr:cNvPr id="117" name="直線コネクタ 116"/>
        <xdr:cNvCxnSpPr/>
      </xdr:nvCxnSpPr>
      <xdr:spPr bwMode="auto">
        <a:xfrm flipV="1">
          <a:off x="3606800" y="6969913"/>
          <a:ext cx="698500" cy="506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67335</xdr:rowOff>
    </xdr:from>
    <xdr:to>
      <xdr:col>18</xdr:col>
      <xdr:colOff>177800</xdr:colOff>
      <xdr:row>36</xdr:row>
      <xdr:rowOff>110007</xdr:rowOff>
    </xdr:to>
    <xdr:cxnSp macro="">
      <xdr:nvCxnSpPr>
        <xdr:cNvPr id="120" name="直線コネクタ 119"/>
        <xdr:cNvCxnSpPr/>
      </xdr:nvCxnSpPr>
      <xdr:spPr bwMode="auto">
        <a:xfrm flipV="1">
          <a:off x="2908300" y="7020585"/>
          <a:ext cx="698500" cy="426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293218</xdr:rowOff>
    </xdr:from>
    <xdr:to>
      <xdr:col>29</xdr:col>
      <xdr:colOff>177800</xdr:colOff>
      <xdr:row>36</xdr:row>
      <xdr:rowOff>51918</xdr:rowOff>
    </xdr:to>
    <xdr:sp macro="" textlink="">
      <xdr:nvSpPr>
        <xdr:cNvPr id="130" name="楕円 129"/>
        <xdr:cNvSpPr/>
      </xdr:nvSpPr>
      <xdr:spPr bwMode="auto">
        <a:xfrm>
          <a:off x="5600700" y="6903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138295</xdr:rowOff>
    </xdr:from>
    <xdr:ext cx="762000" cy="259045"/>
    <xdr:sp macro="" textlink="">
      <xdr:nvSpPr>
        <xdr:cNvPr id="131" name="人口1人当たり決算額の推移該当値テキスト445"/>
        <xdr:cNvSpPr txBox="1"/>
      </xdr:nvSpPr>
      <xdr:spPr>
        <a:xfrm>
          <a:off x="5740400" y="674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309600</xdr:rowOff>
    </xdr:from>
    <xdr:to>
      <xdr:col>26</xdr:col>
      <xdr:colOff>101600</xdr:colOff>
      <xdr:row>36</xdr:row>
      <xdr:rowOff>68300</xdr:rowOff>
    </xdr:to>
    <xdr:sp macro="" textlink="">
      <xdr:nvSpPr>
        <xdr:cNvPr id="132" name="楕円 131"/>
        <xdr:cNvSpPr/>
      </xdr:nvSpPr>
      <xdr:spPr bwMode="auto">
        <a:xfrm>
          <a:off x="4953000" y="6919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78477</xdr:rowOff>
    </xdr:from>
    <xdr:ext cx="736600" cy="259045"/>
    <xdr:sp macro="" textlink="">
      <xdr:nvSpPr>
        <xdr:cNvPr id="133" name="テキスト ボックス 132"/>
        <xdr:cNvSpPr txBox="1"/>
      </xdr:nvSpPr>
      <xdr:spPr>
        <a:xfrm>
          <a:off x="4622800" y="6688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308763</xdr:rowOff>
    </xdr:from>
    <xdr:to>
      <xdr:col>22</xdr:col>
      <xdr:colOff>165100</xdr:colOff>
      <xdr:row>36</xdr:row>
      <xdr:rowOff>67463</xdr:rowOff>
    </xdr:to>
    <xdr:sp macro="" textlink="">
      <xdr:nvSpPr>
        <xdr:cNvPr id="134" name="楕円 133"/>
        <xdr:cNvSpPr/>
      </xdr:nvSpPr>
      <xdr:spPr bwMode="auto">
        <a:xfrm>
          <a:off x="4254500" y="6919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77640</xdr:rowOff>
    </xdr:from>
    <xdr:ext cx="762000" cy="259045"/>
    <xdr:sp macro="" textlink="">
      <xdr:nvSpPr>
        <xdr:cNvPr id="135" name="テキスト ボックス 134"/>
        <xdr:cNvSpPr txBox="1"/>
      </xdr:nvSpPr>
      <xdr:spPr>
        <a:xfrm>
          <a:off x="3924300" y="6687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16535</xdr:rowOff>
    </xdr:from>
    <xdr:to>
      <xdr:col>19</xdr:col>
      <xdr:colOff>38100</xdr:colOff>
      <xdr:row>36</xdr:row>
      <xdr:rowOff>118135</xdr:rowOff>
    </xdr:to>
    <xdr:sp macro="" textlink="">
      <xdr:nvSpPr>
        <xdr:cNvPr id="136" name="楕円 135"/>
        <xdr:cNvSpPr/>
      </xdr:nvSpPr>
      <xdr:spPr bwMode="auto">
        <a:xfrm>
          <a:off x="3556000" y="69697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102912</xdr:rowOff>
    </xdr:from>
    <xdr:ext cx="762000" cy="259045"/>
    <xdr:sp macro="" textlink="">
      <xdr:nvSpPr>
        <xdr:cNvPr id="137" name="テキスト ボックス 136"/>
        <xdr:cNvSpPr txBox="1"/>
      </xdr:nvSpPr>
      <xdr:spPr>
        <a:xfrm>
          <a:off x="3225800" y="705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59207</xdr:rowOff>
    </xdr:from>
    <xdr:to>
      <xdr:col>15</xdr:col>
      <xdr:colOff>101600</xdr:colOff>
      <xdr:row>36</xdr:row>
      <xdr:rowOff>160807</xdr:rowOff>
    </xdr:to>
    <xdr:sp macro="" textlink="">
      <xdr:nvSpPr>
        <xdr:cNvPr id="138" name="楕円 137"/>
        <xdr:cNvSpPr/>
      </xdr:nvSpPr>
      <xdr:spPr bwMode="auto">
        <a:xfrm>
          <a:off x="2857500" y="7012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145584</xdr:rowOff>
    </xdr:from>
    <xdr:ext cx="762000" cy="259045"/>
    <xdr:sp macro="" textlink="">
      <xdr:nvSpPr>
        <xdr:cNvPr id="139" name="テキスト ボックス 138"/>
        <xdr:cNvSpPr txBox="1"/>
      </xdr:nvSpPr>
      <xdr:spPr>
        <a:xfrm>
          <a:off x="2527300" y="70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160807</xdr:rowOff>
    </xdr:from>
    <xdr:to>
      <xdr:col>24</xdr:col>
      <xdr:colOff>63500</xdr:colOff>
      <xdr:row>37</xdr:row>
      <xdr:rowOff>31006</xdr:rowOff>
    </xdr:to>
    <xdr:cxnSp macro="">
      <xdr:nvCxnSpPr>
        <xdr:cNvPr id="63" name="直線コネクタ 62"/>
        <xdr:cNvCxnSpPr/>
      </xdr:nvCxnSpPr>
      <xdr:spPr>
        <a:xfrm flipV="1">
          <a:off x="3797300" y="6333007"/>
          <a:ext cx="838200" cy="4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30952</xdr:rowOff>
    </xdr:from>
    <xdr:to>
      <xdr:col>19</xdr:col>
      <xdr:colOff>177800</xdr:colOff>
      <xdr:row>37</xdr:row>
      <xdr:rowOff>31006</xdr:rowOff>
    </xdr:to>
    <xdr:cxnSp macro="">
      <xdr:nvCxnSpPr>
        <xdr:cNvPr id="66" name="直線コネクタ 65"/>
        <xdr:cNvCxnSpPr/>
      </xdr:nvCxnSpPr>
      <xdr:spPr>
        <a:xfrm>
          <a:off x="2908300" y="6374602"/>
          <a:ext cx="889000" cy="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30952</xdr:rowOff>
    </xdr:from>
    <xdr:to>
      <xdr:col>15</xdr:col>
      <xdr:colOff>50800</xdr:colOff>
      <xdr:row>37</xdr:row>
      <xdr:rowOff>37407</xdr:rowOff>
    </xdr:to>
    <xdr:cxnSp macro="">
      <xdr:nvCxnSpPr>
        <xdr:cNvPr id="69" name="直線コネクタ 68"/>
        <xdr:cNvCxnSpPr/>
      </xdr:nvCxnSpPr>
      <xdr:spPr>
        <a:xfrm flipV="1">
          <a:off x="2019300" y="6374602"/>
          <a:ext cx="889000" cy="6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21274</xdr:rowOff>
    </xdr:from>
    <xdr:to>
      <xdr:col>10</xdr:col>
      <xdr:colOff>114300</xdr:colOff>
      <xdr:row>37</xdr:row>
      <xdr:rowOff>37407</xdr:rowOff>
    </xdr:to>
    <xdr:cxnSp macro="">
      <xdr:nvCxnSpPr>
        <xdr:cNvPr id="72" name="直線コネクタ 71"/>
        <xdr:cNvCxnSpPr/>
      </xdr:nvCxnSpPr>
      <xdr:spPr>
        <a:xfrm>
          <a:off x="1130300" y="6364924"/>
          <a:ext cx="889000" cy="16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110007</xdr:rowOff>
    </xdr:from>
    <xdr:to>
      <xdr:col>24</xdr:col>
      <xdr:colOff>114300</xdr:colOff>
      <xdr:row>37</xdr:row>
      <xdr:rowOff>40157</xdr:rowOff>
    </xdr:to>
    <xdr:sp macro="" textlink="">
      <xdr:nvSpPr>
        <xdr:cNvPr id="82" name="楕円 81"/>
        <xdr:cNvSpPr/>
      </xdr:nvSpPr>
      <xdr:spPr>
        <a:xfrm>
          <a:off x="4584700" y="628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132884</xdr:rowOff>
    </xdr:from>
    <xdr:ext cx="534377" cy="259045"/>
    <xdr:sp macro="" textlink="">
      <xdr:nvSpPr>
        <xdr:cNvPr id="83" name="人件費該当値テキスト"/>
        <xdr:cNvSpPr txBox="1"/>
      </xdr:nvSpPr>
      <xdr:spPr>
        <a:xfrm>
          <a:off x="4686300" y="6133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151656</xdr:rowOff>
    </xdr:from>
    <xdr:to>
      <xdr:col>20</xdr:col>
      <xdr:colOff>38100</xdr:colOff>
      <xdr:row>37</xdr:row>
      <xdr:rowOff>81806</xdr:rowOff>
    </xdr:to>
    <xdr:sp macro="" textlink="">
      <xdr:nvSpPr>
        <xdr:cNvPr id="84" name="楕円 83"/>
        <xdr:cNvSpPr/>
      </xdr:nvSpPr>
      <xdr:spPr>
        <a:xfrm>
          <a:off x="3746500" y="632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98333</xdr:rowOff>
    </xdr:from>
    <xdr:ext cx="534377" cy="259045"/>
    <xdr:sp macro="" textlink="">
      <xdr:nvSpPr>
        <xdr:cNvPr id="85" name="テキスト ボックス 84"/>
        <xdr:cNvSpPr txBox="1"/>
      </xdr:nvSpPr>
      <xdr:spPr>
        <a:xfrm>
          <a:off x="3530111" y="609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151602</xdr:rowOff>
    </xdr:from>
    <xdr:to>
      <xdr:col>15</xdr:col>
      <xdr:colOff>101600</xdr:colOff>
      <xdr:row>37</xdr:row>
      <xdr:rowOff>81752</xdr:rowOff>
    </xdr:to>
    <xdr:sp macro="" textlink="">
      <xdr:nvSpPr>
        <xdr:cNvPr id="86" name="楕円 85"/>
        <xdr:cNvSpPr/>
      </xdr:nvSpPr>
      <xdr:spPr>
        <a:xfrm>
          <a:off x="2857500" y="632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98279</xdr:rowOff>
    </xdr:from>
    <xdr:ext cx="534377" cy="259045"/>
    <xdr:sp macro="" textlink="">
      <xdr:nvSpPr>
        <xdr:cNvPr id="87" name="テキスト ボックス 86"/>
        <xdr:cNvSpPr txBox="1"/>
      </xdr:nvSpPr>
      <xdr:spPr>
        <a:xfrm>
          <a:off x="2641111" y="6099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158057</xdr:rowOff>
    </xdr:from>
    <xdr:to>
      <xdr:col>10</xdr:col>
      <xdr:colOff>165100</xdr:colOff>
      <xdr:row>37</xdr:row>
      <xdr:rowOff>88207</xdr:rowOff>
    </xdr:to>
    <xdr:sp macro="" textlink="">
      <xdr:nvSpPr>
        <xdr:cNvPr id="88" name="楕円 87"/>
        <xdr:cNvSpPr/>
      </xdr:nvSpPr>
      <xdr:spPr>
        <a:xfrm>
          <a:off x="1968500" y="63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104734</xdr:rowOff>
    </xdr:from>
    <xdr:ext cx="534377" cy="259045"/>
    <xdr:sp macro="" textlink="">
      <xdr:nvSpPr>
        <xdr:cNvPr id="89" name="テキスト ボックス 88"/>
        <xdr:cNvSpPr txBox="1"/>
      </xdr:nvSpPr>
      <xdr:spPr>
        <a:xfrm>
          <a:off x="1752111" y="610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141924</xdr:rowOff>
    </xdr:from>
    <xdr:to>
      <xdr:col>6</xdr:col>
      <xdr:colOff>38100</xdr:colOff>
      <xdr:row>37</xdr:row>
      <xdr:rowOff>72074</xdr:rowOff>
    </xdr:to>
    <xdr:sp macro="" textlink="">
      <xdr:nvSpPr>
        <xdr:cNvPr id="90" name="楕円 89"/>
        <xdr:cNvSpPr/>
      </xdr:nvSpPr>
      <xdr:spPr>
        <a:xfrm>
          <a:off x="1079500" y="631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88601</xdr:rowOff>
    </xdr:from>
    <xdr:ext cx="534377" cy="259045"/>
    <xdr:sp macro="" textlink="">
      <xdr:nvSpPr>
        <xdr:cNvPr id="91" name="テキスト ボックス 90"/>
        <xdr:cNvSpPr txBox="1"/>
      </xdr:nvSpPr>
      <xdr:spPr>
        <a:xfrm>
          <a:off x="863111" y="608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62540</xdr:rowOff>
    </xdr:from>
    <xdr:to>
      <xdr:col>24</xdr:col>
      <xdr:colOff>63500</xdr:colOff>
      <xdr:row>58</xdr:row>
      <xdr:rowOff>81331</xdr:rowOff>
    </xdr:to>
    <xdr:cxnSp macro="">
      <xdr:nvCxnSpPr>
        <xdr:cNvPr id="121" name="直線コネクタ 120"/>
        <xdr:cNvCxnSpPr/>
      </xdr:nvCxnSpPr>
      <xdr:spPr>
        <a:xfrm flipV="1">
          <a:off x="3797300" y="10006640"/>
          <a:ext cx="838200" cy="1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4472</xdr:rowOff>
    </xdr:from>
    <xdr:ext cx="534377" cy="259045"/>
    <xdr:sp macro="" textlink="">
      <xdr:nvSpPr>
        <xdr:cNvPr id="122" name="物件費平均値テキスト"/>
        <xdr:cNvSpPr txBox="1"/>
      </xdr:nvSpPr>
      <xdr:spPr>
        <a:xfrm>
          <a:off x="4686300" y="9777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81331</xdr:rowOff>
    </xdr:from>
    <xdr:to>
      <xdr:col>19</xdr:col>
      <xdr:colOff>177800</xdr:colOff>
      <xdr:row>58</xdr:row>
      <xdr:rowOff>119705</xdr:rowOff>
    </xdr:to>
    <xdr:cxnSp macro="">
      <xdr:nvCxnSpPr>
        <xdr:cNvPr id="124" name="直線コネクタ 123"/>
        <xdr:cNvCxnSpPr/>
      </xdr:nvCxnSpPr>
      <xdr:spPr>
        <a:xfrm flipV="1">
          <a:off x="2908300" y="10025431"/>
          <a:ext cx="889000" cy="38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119705</xdr:rowOff>
    </xdr:from>
    <xdr:to>
      <xdr:col>15</xdr:col>
      <xdr:colOff>50800</xdr:colOff>
      <xdr:row>58</xdr:row>
      <xdr:rowOff>126556</xdr:rowOff>
    </xdr:to>
    <xdr:cxnSp macro="">
      <xdr:nvCxnSpPr>
        <xdr:cNvPr id="127" name="直線コネクタ 126"/>
        <xdr:cNvCxnSpPr/>
      </xdr:nvCxnSpPr>
      <xdr:spPr>
        <a:xfrm flipV="1">
          <a:off x="2019300" y="10063805"/>
          <a:ext cx="889000" cy="6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6324</xdr:rowOff>
    </xdr:from>
    <xdr:ext cx="534377" cy="259045"/>
    <xdr:sp macro="" textlink="">
      <xdr:nvSpPr>
        <xdr:cNvPr id="129" name="テキスト ボックス 128"/>
        <xdr:cNvSpPr txBox="1"/>
      </xdr:nvSpPr>
      <xdr:spPr>
        <a:xfrm>
          <a:off x="2641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111369</xdr:rowOff>
    </xdr:from>
    <xdr:to>
      <xdr:col>10</xdr:col>
      <xdr:colOff>114300</xdr:colOff>
      <xdr:row>58</xdr:row>
      <xdr:rowOff>126556</xdr:rowOff>
    </xdr:to>
    <xdr:cxnSp macro="">
      <xdr:nvCxnSpPr>
        <xdr:cNvPr id="130" name="直線コネクタ 129"/>
        <xdr:cNvCxnSpPr/>
      </xdr:nvCxnSpPr>
      <xdr:spPr>
        <a:xfrm>
          <a:off x="1130300" y="10055469"/>
          <a:ext cx="889000" cy="15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19270</xdr:rowOff>
    </xdr:from>
    <xdr:ext cx="534377" cy="259045"/>
    <xdr:sp macro="" textlink="">
      <xdr:nvSpPr>
        <xdr:cNvPr id="132" name="テキスト ボックス 131"/>
        <xdr:cNvSpPr txBox="1"/>
      </xdr:nvSpPr>
      <xdr:spPr>
        <a:xfrm>
          <a:off x="1752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11740</xdr:rowOff>
    </xdr:from>
    <xdr:to>
      <xdr:col>24</xdr:col>
      <xdr:colOff>114300</xdr:colOff>
      <xdr:row>58</xdr:row>
      <xdr:rowOff>113340</xdr:rowOff>
    </xdr:to>
    <xdr:sp macro="" textlink="">
      <xdr:nvSpPr>
        <xdr:cNvPr id="140" name="楕円 139"/>
        <xdr:cNvSpPr/>
      </xdr:nvSpPr>
      <xdr:spPr>
        <a:xfrm>
          <a:off x="4584700" y="9955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131472</xdr:rowOff>
    </xdr:from>
    <xdr:ext cx="534377" cy="259045"/>
    <xdr:sp macro="" textlink="">
      <xdr:nvSpPr>
        <xdr:cNvPr id="141" name="物件費該当値テキスト"/>
        <xdr:cNvSpPr txBox="1"/>
      </xdr:nvSpPr>
      <xdr:spPr>
        <a:xfrm>
          <a:off x="4686300" y="990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30531</xdr:rowOff>
    </xdr:from>
    <xdr:to>
      <xdr:col>20</xdr:col>
      <xdr:colOff>38100</xdr:colOff>
      <xdr:row>58</xdr:row>
      <xdr:rowOff>132131</xdr:rowOff>
    </xdr:to>
    <xdr:sp macro="" textlink="">
      <xdr:nvSpPr>
        <xdr:cNvPr id="142" name="楕円 141"/>
        <xdr:cNvSpPr/>
      </xdr:nvSpPr>
      <xdr:spPr>
        <a:xfrm>
          <a:off x="3746500" y="997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123258</xdr:rowOff>
    </xdr:from>
    <xdr:ext cx="534377" cy="259045"/>
    <xdr:sp macro="" textlink="">
      <xdr:nvSpPr>
        <xdr:cNvPr id="143" name="テキスト ボックス 142"/>
        <xdr:cNvSpPr txBox="1"/>
      </xdr:nvSpPr>
      <xdr:spPr>
        <a:xfrm>
          <a:off x="3530111" y="1006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68905</xdr:rowOff>
    </xdr:from>
    <xdr:to>
      <xdr:col>15</xdr:col>
      <xdr:colOff>101600</xdr:colOff>
      <xdr:row>58</xdr:row>
      <xdr:rowOff>170505</xdr:rowOff>
    </xdr:to>
    <xdr:sp macro="" textlink="">
      <xdr:nvSpPr>
        <xdr:cNvPr id="144" name="楕円 143"/>
        <xdr:cNvSpPr/>
      </xdr:nvSpPr>
      <xdr:spPr>
        <a:xfrm>
          <a:off x="2857500" y="1001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161632</xdr:rowOff>
    </xdr:from>
    <xdr:ext cx="534377" cy="259045"/>
    <xdr:sp macro="" textlink="">
      <xdr:nvSpPr>
        <xdr:cNvPr id="145" name="テキスト ボックス 144"/>
        <xdr:cNvSpPr txBox="1"/>
      </xdr:nvSpPr>
      <xdr:spPr>
        <a:xfrm>
          <a:off x="2641111" y="1010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75756</xdr:rowOff>
    </xdr:from>
    <xdr:to>
      <xdr:col>10</xdr:col>
      <xdr:colOff>165100</xdr:colOff>
      <xdr:row>59</xdr:row>
      <xdr:rowOff>5906</xdr:rowOff>
    </xdr:to>
    <xdr:sp macro="" textlink="">
      <xdr:nvSpPr>
        <xdr:cNvPr id="146" name="楕円 145"/>
        <xdr:cNvSpPr/>
      </xdr:nvSpPr>
      <xdr:spPr>
        <a:xfrm>
          <a:off x="1968500" y="1001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168483</xdr:rowOff>
    </xdr:from>
    <xdr:ext cx="534377" cy="259045"/>
    <xdr:sp macro="" textlink="">
      <xdr:nvSpPr>
        <xdr:cNvPr id="147" name="テキスト ボックス 146"/>
        <xdr:cNvSpPr txBox="1"/>
      </xdr:nvSpPr>
      <xdr:spPr>
        <a:xfrm>
          <a:off x="1752111" y="10112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60569</xdr:rowOff>
    </xdr:from>
    <xdr:to>
      <xdr:col>6</xdr:col>
      <xdr:colOff>38100</xdr:colOff>
      <xdr:row>58</xdr:row>
      <xdr:rowOff>162169</xdr:rowOff>
    </xdr:to>
    <xdr:sp macro="" textlink="">
      <xdr:nvSpPr>
        <xdr:cNvPr id="148" name="楕円 147"/>
        <xdr:cNvSpPr/>
      </xdr:nvSpPr>
      <xdr:spPr>
        <a:xfrm>
          <a:off x="1079500" y="1000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7246</xdr:rowOff>
    </xdr:from>
    <xdr:ext cx="534377" cy="259045"/>
    <xdr:sp macro="" textlink="">
      <xdr:nvSpPr>
        <xdr:cNvPr id="149" name="テキスト ボックス 148"/>
        <xdr:cNvSpPr txBox="1"/>
      </xdr:nvSpPr>
      <xdr:spPr>
        <a:xfrm>
          <a:off x="863111" y="9779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2082</xdr:rowOff>
    </xdr:from>
    <xdr:to>
      <xdr:col>24</xdr:col>
      <xdr:colOff>63500</xdr:colOff>
      <xdr:row>77</xdr:row>
      <xdr:rowOff>13055</xdr:rowOff>
    </xdr:to>
    <xdr:cxnSp macro="">
      <xdr:nvCxnSpPr>
        <xdr:cNvPr id="176" name="直線コネクタ 175"/>
        <xdr:cNvCxnSpPr/>
      </xdr:nvCxnSpPr>
      <xdr:spPr>
        <a:xfrm>
          <a:off x="3797300" y="13203732"/>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2082</xdr:rowOff>
    </xdr:from>
    <xdr:to>
      <xdr:col>19</xdr:col>
      <xdr:colOff>177800</xdr:colOff>
      <xdr:row>77</xdr:row>
      <xdr:rowOff>6472</xdr:rowOff>
    </xdr:to>
    <xdr:cxnSp macro="">
      <xdr:nvCxnSpPr>
        <xdr:cNvPr id="179" name="直線コネクタ 178"/>
        <xdr:cNvCxnSpPr/>
      </xdr:nvCxnSpPr>
      <xdr:spPr>
        <a:xfrm flipV="1">
          <a:off x="2908300" y="13203732"/>
          <a:ext cx="889000" cy="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1992</xdr:rowOff>
    </xdr:from>
    <xdr:to>
      <xdr:col>15</xdr:col>
      <xdr:colOff>50800</xdr:colOff>
      <xdr:row>77</xdr:row>
      <xdr:rowOff>6472</xdr:rowOff>
    </xdr:to>
    <xdr:cxnSp macro="">
      <xdr:nvCxnSpPr>
        <xdr:cNvPr id="182" name="直線コネクタ 181"/>
        <xdr:cNvCxnSpPr/>
      </xdr:nvCxnSpPr>
      <xdr:spPr>
        <a:xfrm>
          <a:off x="2019300" y="13203642"/>
          <a:ext cx="8890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148935</xdr:rowOff>
    </xdr:from>
    <xdr:to>
      <xdr:col>10</xdr:col>
      <xdr:colOff>114300</xdr:colOff>
      <xdr:row>77</xdr:row>
      <xdr:rowOff>1992</xdr:rowOff>
    </xdr:to>
    <xdr:cxnSp macro="">
      <xdr:nvCxnSpPr>
        <xdr:cNvPr id="185" name="直線コネクタ 184"/>
        <xdr:cNvCxnSpPr/>
      </xdr:nvCxnSpPr>
      <xdr:spPr>
        <a:xfrm>
          <a:off x="1130300" y="13179135"/>
          <a:ext cx="889000" cy="2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133705</xdr:rowOff>
    </xdr:from>
    <xdr:to>
      <xdr:col>24</xdr:col>
      <xdr:colOff>114300</xdr:colOff>
      <xdr:row>77</xdr:row>
      <xdr:rowOff>63855</xdr:rowOff>
    </xdr:to>
    <xdr:sp macro="" textlink="">
      <xdr:nvSpPr>
        <xdr:cNvPr id="195" name="楕円 194"/>
        <xdr:cNvSpPr/>
      </xdr:nvSpPr>
      <xdr:spPr>
        <a:xfrm>
          <a:off x="4584700" y="1316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112132</xdr:rowOff>
    </xdr:from>
    <xdr:ext cx="469744" cy="259045"/>
    <xdr:sp macro="" textlink="">
      <xdr:nvSpPr>
        <xdr:cNvPr id="196" name="維持補修費該当値テキスト"/>
        <xdr:cNvSpPr txBox="1"/>
      </xdr:nvSpPr>
      <xdr:spPr>
        <a:xfrm>
          <a:off x="4686300" y="13142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122732</xdr:rowOff>
    </xdr:from>
    <xdr:to>
      <xdr:col>20</xdr:col>
      <xdr:colOff>38100</xdr:colOff>
      <xdr:row>77</xdr:row>
      <xdr:rowOff>52882</xdr:rowOff>
    </xdr:to>
    <xdr:sp macro="" textlink="">
      <xdr:nvSpPr>
        <xdr:cNvPr id="197" name="楕円 196"/>
        <xdr:cNvSpPr/>
      </xdr:nvSpPr>
      <xdr:spPr>
        <a:xfrm>
          <a:off x="3746500" y="1315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44009</xdr:rowOff>
    </xdr:from>
    <xdr:ext cx="469744" cy="259045"/>
    <xdr:sp macro="" textlink="">
      <xdr:nvSpPr>
        <xdr:cNvPr id="198" name="テキスト ボックス 197"/>
        <xdr:cNvSpPr txBox="1"/>
      </xdr:nvSpPr>
      <xdr:spPr>
        <a:xfrm>
          <a:off x="3562428" y="13245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127122</xdr:rowOff>
    </xdr:from>
    <xdr:to>
      <xdr:col>15</xdr:col>
      <xdr:colOff>101600</xdr:colOff>
      <xdr:row>77</xdr:row>
      <xdr:rowOff>57272</xdr:rowOff>
    </xdr:to>
    <xdr:sp macro="" textlink="">
      <xdr:nvSpPr>
        <xdr:cNvPr id="199" name="楕円 198"/>
        <xdr:cNvSpPr/>
      </xdr:nvSpPr>
      <xdr:spPr>
        <a:xfrm>
          <a:off x="2857500" y="1315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48399</xdr:rowOff>
    </xdr:from>
    <xdr:ext cx="469744" cy="259045"/>
    <xdr:sp macro="" textlink="">
      <xdr:nvSpPr>
        <xdr:cNvPr id="200" name="テキスト ボックス 199"/>
        <xdr:cNvSpPr txBox="1"/>
      </xdr:nvSpPr>
      <xdr:spPr>
        <a:xfrm>
          <a:off x="2673428" y="13250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122642</xdr:rowOff>
    </xdr:from>
    <xdr:to>
      <xdr:col>10</xdr:col>
      <xdr:colOff>165100</xdr:colOff>
      <xdr:row>77</xdr:row>
      <xdr:rowOff>52792</xdr:rowOff>
    </xdr:to>
    <xdr:sp macro="" textlink="">
      <xdr:nvSpPr>
        <xdr:cNvPr id="201" name="楕円 200"/>
        <xdr:cNvSpPr/>
      </xdr:nvSpPr>
      <xdr:spPr>
        <a:xfrm>
          <a:off x="1968500" y="1315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43919</xdr:rowOff>
    </xdr:from>
    <xdr:ext cx="469744" cy="259045"/>
    <xdr:sp macro="" textlink="">
      <xdr:nvSpPr>
        <xdr:cNvPr id="202" name="テキスト ボックス 201"/>
        <xdr:cNvSpPr txBox="1"/>
      </xdr:nvSpPr>
      <xdr:spPr>
        <a:xfrm>
          <a:off x="1784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98135</xdr:rowOff>
    </xdr:from>
    <xdr:to>
      <xdr:col>6</xdr:col>
      <xdr:colOff>38100</xdr:colOff>
      <xdr:row>77</xdr:row>
      <xdr:rowOff>28285</xdr:rowOff>
    </xdr:to>
    <xdr:sp macro="" textlink="">
      <xdr:nvSpPr>
        <xdr:cNvPr id="203" name="楕円 202"/>
        <xdr:cNvSpPr/>
      </xdr:nvSpPr>
      <xdr:spPr>
        <a:xfrm>
          <a:off x="1079500" y="13128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44812</xdr:rowOff>
    </xdr:from>
    <xdr:ext cx="469744" cy="259045"/>
    <xdr:sp macro="" textlink="">
      <xdr:nvSpPr>
        <xdr:cNvPr id="204" name="テキスト ボックス 203"/>
        <xdr:cNvSpPr txBox="1"/>
      </xdr:nvSpPr>
      <xdr:spPr>
        <a:xfrm>
          <a:off x="895428" y="12903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111868</xdr:rowOff>
    </xdr:from>
    <xdr:to>
      <xdr:col>24</xdr:col>
      <xdr:colOff>63500</xdr:colOff>
      <xdr:row>94</xdr:row>
      <xdr:rowOff>152101</xdr:rowOff>
    </xdr:to>
    <xdr:cxnSp macro="">
      <xdr:nvCxnSpPr>
        <xdr:cNvPr id="234" name="直線コネクタ 233"/>
        <xdr:cNvCxnSpPr/>
      </xdr:nvCxnSpPr>
      <xdr:spPr>
        <a:xfrm flipV="1">
          <a:off x="3797300" y="16228168"/>
          <a:ext cx="83820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152101</xdr:rowOff>
    </xdr:from>
    <xdr:to>
      <xdr:col>19</xdr:col>
      <xdr:colOff>177800</xdr:colOff>
      <xdr:row>95</xdr:row>
      <xdr:rowOff>25705</xdr:rowOff>
    </xdr:to>
    <xdr:cxnSp macro="">
      <xdr:nvCxnSpPr>
        <xdr:cNvPr id="237" name="直線コネクタ 236"/>
        <xdr:cNvCxnSpPr/>
      </xdr:nvCxnSpPr>
      <xdr:spPr>
        <a:xfrm flipV="1">
          <a:off x="2908300" y="16268401"/>
          <a:ext cx="889000" cy="4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7835</xdr:rowOff>
    </xdr:from>
    <xdr:to>
      <xdr:col>15</xdr:col>
      <xdr:colOff>50800</xdr:colOff>
      <xdr:row>95</xdr:row>
      <xdr:rowOff>25705</xdr:rowOff>
    </xdr:to>
    <xdr:cxnSp macro="">
      <xdr:nvCxnSpPr>
        <xdr:cNvPr id="240" name="直線コネクタ 239"/>
        <xdr:cNvCxnSpPr/>
      </xdr:nvCxnSpPr>
      <xdr:spPr>
        <a:xfrm>
          <a:off x="2019300" y="16295585"/>
          <a:ext cx="889000" cy="17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7835</xdr:rowOff>
    </xdr:from>
    <xdr:to>
      <xdr:col>10</xdr:col>
      <xdr:colOff>114300</xdr:colOff>
      <xdr:row>95</xdr:row>
      <xdr:rowOff>79350</xdr:rowOff>
    </xdr:to>
    <xdr:cxnSp macro="">
      <xdr:nvCxnSpPr>
        <xdr:cNvPr id="243" name="直線コネクタ 242"/>
        <xdr:cNvCxnSpPr/>
      </xdr:nvCxnSpPr>
      <xdr:spPr>
        <a:xfrm flipV="1">
          <a:off x="1130300" y="16295585"/>
          <a:ext cx="889000" cy="7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161796</xdr:rowOff>
    </xdr:from>
    <xdr:ext cx="599010" cy="259045"/>
    <xdr:sp macro="" textlink="">
      <xdr:nvSpPr>
        <xdr:cNvPr id="245" name="テキスト ボックス 244"/>
        <xdr:cNvSpPr txBox="1"/>
      </xdr:nvSpPr>
      <xdr:spPr>
        <a:xfrm>
          <a:off x="1719795" y="1662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61068</xdr:rowOff>
    </xdr:from>
    <xdr:to>
      <xdr:col>24</xdr:col>
      <xdr:colOff>114300</xdr:colOff>
      <xdr:row>94</xdr:row>
      <xdr:rowOff>162668</xdr:rowOff>
    </xdr:to>
    <xdr:sp macro="" textlink="">
      <xdr:nvSpPr>
        <xdr:cNvPr id="253" name="楕円 252"/>
        <xdr:cNvSpPr/>
      </xdr:nvSpPr>
      <xdr:spPr>
        <a:xfrm>
          <a:off x="4584700" y="1617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83945</xdr:rowOff>
    </xdr:from>
    <xdr:ext cx="599010" cy="259045"/>
    <xdr:sp macro="" textlink="">
      <xdr:nvSpPr>
        <xdr:cNvPr id="254" name="扶助費該当値テキスト"/>
        <xdr:cNvSpPr txBox="1"/>
      </xdr:nvSpPr>
      <xdr:spPr>
        <a:xfrm>
          <a:off x="4686300" y="16028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101301</xdr:rowOff>
    </xdr:from>
    <xdr:to>
      <xdr:col>20</xdr:col>
      <xdr:colOff>38100</xdr:colOff>
      <xdr:row>95</xdr:row>
      <xdr:rowOff>31451</xdr:rowOff>
    </xdr:to>
    <xdr:sp macro="" textlink="">
      <xdr:nvSpPr>
        <xdr:cNvPr id="255" name="楕円 254"/>
        <xdr:cNvSpPr/>
      </xdr:nvSpPr>
      <xdr:spPr>
        <a:xfrm>
          <a:off x="3746500" y="1621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47978</xdr:rowOff>
    </xdr:from>
    <xdr:ext cx="599010" cy="259045"/>
    <xdr:sp macro="" textlink="">
      <xdr:nvSpPr>
        <xdr:cNvPr id="256" name="テキスト ボックス 255"/>
        <xdr:cNvSpPr txBox="1"/>
      </xdr:nvSpPr>
      <xdr:spPr>
        <a:xfrm>
          <a:off x="3497795" y="1599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146355</xdr:rowOff>
    </xdr:from>
    <xdr:to>
      <xdr:col>15</xdr:col>
      <xdr:colOff>101600</xdr:colOff>
      <xdr:row>95</xdr:row>
      <xdr:rowOff>76505</xdr:rowOff>
    </xdr:to>
    <xdr:sp macro="" textlink="">
      <xdr:nvSpPr>
        <xdr:cNvPr id="257" name="楕円 256"/>
        <xdr:cNvSpPr/>
      </xdr:nvSpPr>
      <xdr:spPr>
        <a:xfrm>
          <a:off x="2857500" y="1626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93032</xdr:rowOff>
    </xdr:from>
    <xdr:ext cx="599010" cy="259045"/>
    <xdr:sp macro="" textlink="">
      <xdr:nvSpPr>
        <xdr:cNvPr id="258" name="テキスト ボックス 257"/>
        <xdr:cNvSpPr txBox="1"/>
      </xdr:nvSpPr>
      <xdr:spPr>
        <a:xfrm>
          <a:off x="2608795" y="16037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128485</xdr:rowOff>
    </xdr:from>
    <xdr:to>
      <xdr:col>10</xdr:col>
      <xdr:colOff>165100</xdr:colOff>
      <xdr:row>95</xdr:row>
      <xdr:rowOff>58635</xdr:rowOff>
    </xdr:to>
    <xdr:sp macro="" textlink="">
      <xdr:nvSpPr>
        <xdr:cNvPr id="259" name="楕円 258"/>
        <xdr:cNvSpPr/>
      </xdr:nvSpPr>
      <xdr:spPr>
        <a:xfrm>
          <a:off x="1968500" y="1624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75162</xdr:rowOff>
    </xdr:from>
    <xdr:ext cx="599010" cy="259045"/>
    <xdr:sp macro="" textlink="">
      <xdr:nvSpPr>
        <xdr:cNvPr id="260" name="テキスト ボックス 259"/>
        <xdr:cNvSpPr txBox="1"/>
      </xdr:nvSpPr>
      <xdr:spPr>
        <a:xfrm>
          <a:off x="1719795" y="16020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28550</xdr:rowOff>
    </xdr:from>
    <xdr:to>
      <xdr:col>6</xdr:col>
      <xdr:colOff>38100</xdr:colOff>
      <xdr:row>95</xdr:row>
      <xdr:rowOff>130150</xdr:rowOff>
    </xdr:to>
    <xdr:sp macro="" textlink="">
      <xdr:nvSpPr>
        <xdr:cNvPr id="261" name="楕円 260"/>
        <xdr:cNvSpPr/>
      </xdr:nvSpPr>
      <xdr:spPr>
        <a:xfrm>
          <a:off x="1079500" y="1631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146677</xdr:rowOff>
    </xdr:from>
    <xdr:ext cx="599010" cy="259045"/>
    <xdr:sp macro="" textlink="">
      <xdr:nvSpPr>
        <xdr:cNvPr id="262" name="テキスト ボックス 261"/>
        <xdr:cNvSpPr txBox="1"/>
      </xdr:nvSpPr>
      <xdr:spPr>
        <a:xfrm>
          <a:off x="830795" y="16091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76757</xdr:rowOff>
    </xdr:from>
    <xdr:to>
      <xdr:col>55</xdr:col>
      <xdr:colOff>0</xdr:colOff>
      <xdr:row>38</xdr:row>
      <xdr:rowOff>41434</xdr:rowOff>
    </xdr:to>
    <xdr:cxnSp macro="">
      <xdr:nvCxnSpPr>
        <xdr:cNvPr id="289" name="直線コネクタ 288"/>
        <xdr:cNvCxnSpPr/>
      </xdr:nvCxnSpPr>
      <xdr:spPr>
        <a:xfrm flipV="1">
          <a:off x="9639300" y="6077507"/>
          <a:ext cx="838200" cy="47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47458</xdr:rowOff>
    </xdr:from>
    <xdr:ext cx="599010" cy="259045"/>
    <xdr:sp macro="" textlink="">
      <xdr:nvSpPr>
        <xdr:cNvPr id="290" name="補助費等平均値テキスト"/>
        <xdr:cNvSpPr txBox="1"/>
      </xdr:nvSpPr>
      <xdr:spPr>
        <a:xfrm>
          <a:off x="10528300" y="58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41434</xdr:rowOff>
    </xdr:from>
    <xdr:to>
      <xdr:col>50</xdr:col>
      <xdr:colOff>114300</xdr:colOff>
      <xdr:row>38</xdr:row>
      <xdr:rowOff>56266</xdr:rowOff>
    </xdr:to>
    <xdr:cxnSp macro="">
      <xdr:nvCxnSpPr>
        <xdr:cNvPr id="292" name="直線コネクタ 291"/>
        <xdr:cNvCxnSpPr/>
      </xdr:nvCxnSpPr>
      <xdr:spPr>
        <a:xfrm flipV="1">
          <a:off x="8750300" y="6556534"/>
          <a:ext cx="889000" cy="14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102932</xdr:rowOff>
    </xdr:from>
    <xdr:ext cx="534377" cy="259045"/>
    <xdr:sp macro="" textlink="">
      <xdr:nvSpPr>
        <xdr:cNvPr id="294" name="テキスト ボックス 293"/>
        <xdr:cNvSpPr txBox="1"/>
      </xdr:nvSpPr>
      <xdr:spPr>
        <a:xfrm>
          <a:off x="9372111" y="62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56266</xdr:rowOff>
    </xdr:from>
    <xdr:to>
      <xdr:col>45</xdr:col>
      <xdr:colOff>177800</xdr:colOff>
      <xdr:row>38</xdr:row>
      <xdr:rowOff>62008</xdr:rowOff>
    </xdr:to>
    <xdr:cxnSp macro="">
      <xdr:nvCxnSpPr>
        <xdr:cNvPr id="295" name="直線コネクタ 294"/>
        <xdr:cNvCxnSpPr/>
      </xdr:nvCxnSpPr>
      <xdr:spPr>
        <a:xfrm flipV="1">
          <a:off x="7861300" y="6571366"/>
          <a:ext cx="889000" cy="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112076</xdr:rowOff>
    </xdr:from>
    <xdr:ext cx="534377" cy="259045"/>
    <xdr:sp macro="" textlink="">
      <xdr:nvSpPr>
        <xdr:cNvPr id="297" name="テキスト ボックス 296"/>
        <xdr:cNvSpPr txBox="1"/>
      </xdr:nvSpPr>
      <xdr:spPr>
        <a:xfrm>
          <a:off x="8483111" y="628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62008</xdr:rowOff>
    </xdr:from>
    <xdr:to>
      <xdr:col>41</xdr:col>
      <xdr:colOff>50800</xdr:colOff>
      <xdr:row>38</xdr:row>
      <xdr:rowOff>70411</xdr:rowOff>
    </xdr:to>
    <xdr:cxnSp macro="">
      <xdr:nvCxnSpPr>
        <xdr:cNvPr id="298" name="直線コネクタ 297"/>
        <xdr:cNvCxnSpPr/>
      </xdr:nvCxnSpPr>
      <xdr:spPr>
        <a:xfrm flipV="1">
          <a:off x="6972300" y="6577108"/>
          <a:ext cx="889000" cy="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117745</xdr:rowOff>
    </xdr:from>
    <xdr:ext cx="534377" cy="259045"/>
    <xdr:sp macro="" textlink="">
      <xdr:nvSpPr>
        <xdr:cNvPr id="300" name="テキスト ボックス 299"/>
        <xdr:cNvSpPr txBox="1"/>
      </xdr:nvSpPr>
      <xdr:spPr>
        <a:xfrm>
          <a:off x="7594111" y="628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2" name="テキスト ボックス 301"/>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25957</xdr:rowOff>
    </xdr:from>
    <xdr:to>
      <xdr:col>55</xdr:col>
      <xdr:colOff>50800</xdr:colOff>
      <xdr:row>35</xdr:row>
      <xdr:rowOff>127557</xdr:rowOff>
    </xdr:to>
    <xdr:sp macro="" textlink="">
      <xdr:nvSpPr>
        <xdr:cNvPr id="308" name="楕円 307"/>
        <xdr:cNvSpPr/>
      </xdr:nvSpPr>
      <xdr:spPr>
        <a:xfrm>
          <a:off x="10426700" y="602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3008</xdr:rowOff>
    </xdr:from>
    <xdr:ext cx="599010" cy="259045"/>
    <xdr:sp macro="" textlink="">
      <xdr:nvSpPr>
        <xdr:cNvPr id="309" name="補助費等該当値テキスト"/>
        <xdr:cNvSpPr txBox="1"/>
      </xdr:nvSpPr>
      <xdr:spPr>
        <a:xfrm>
          <a:off x="10528300" y="600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162084</xdr:rowOff>
    </xdr:from>
    <xdr:to>
      <xdr:col>50</xdr:col>
      <xdr:colOff>165100</xdr:colOff>
      <xdr:row>38</xdr:row>
      <xdr:rowOff>92234</xdr:rowOff>
    </xdr:to>
    <xdr:sp macro="" textlink="">
      <xdr:nvSpPr>
        <xdr:cNvPr id="310" name="楕円 309"/>
        <xdr:cNvSpPr/>
      </xdr:nvSpPr>
      <xdr:spPr>
        <a:xfrm>
          <a:off x="9588500" y="650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83361</xdr:rowOff>
    </xdr:from>
    <xdr:ext cx="534377" cy="259045"/>
    <xdr:sp macro="" textlink="">
      <xdr:nvSpPr>
        <xdr:cNvPr id="311" name="テキスト ボックス 310"/>
        <xdr:cNvSpPr txBox="1"/>
      </xdr:nvSpPr>
      <xdr:spPr>
        <a:xfrm>
          <a:off x="9372111" y="659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5466</xdr:rowOff>
    </xdr:from>
    <xdr:to>
      <xdr:col>46</xdr:col>
      <xdr:colOff>38100</xdr:colOff>
      <xdr:row>38</xdr:row>
      <xdr:rowOff>107066</xdr:rowOff>
    </xdr:to>
    <xdr:sp macro="" textlink="">
      <xdr:nvSpPr>
        <xdr:cNvPr id="312" name="楕円 311"/>
        <xdr:cNvSpPr/>
      </xdr:nvSpPr>
      <xdr:spPr>
        <a:xfrm>
          <a:off x="8699500" y="652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98193</xdr:rowOff>
    </xdr:from>
    <xdr:ext cx="534377" cy="259045"/>
    <xdr:sp macro="" textlink="">
      <xdr:nvSpPr>
        <xdr:cNvPr id="313" name="テキスト ボックス 312"/>
        <xdr:cNvSpPr txBox="1"/>
      </xdr:nvSpPr>
      <xdr:spPr>
        <a:xfrm>
          <a:off x="8483111" y="6613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11208</xdr:rowOff>
    </xdr:from>
    <xdr:to>
      <xdr:col>41</xdr:col>
      <xdr:colOff>101600</xdr:colOff>
      <xdr:row>38</xdr:row>
      <xdr:rowOff>112808</xdr:rowOff>
    </xdr:to>
    <xdr:sp macro="" textlink="">
      <xdr:nvSpPr>
        <xdr:cNvPr id="314" name="楕円 313"/>
        <xdr:cNvSpPr/>
      </xdr:nvSpPr>
      <xdr:spPr>
        <a:xfrm>
          <a:off x="7810500" y="652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103935</xdr:rowOff>
    </xdr:from>
    <xdr:ext cx="534377" cy="259045"/>
    <xdr:sp macro="" textlink="">
      <xdr:nvSpPr>
        <xdr:cNvPr id="315" name="テキスト ボックス 314"/>
        <xdr:cNvSpPr txBox="1"/>
      </xdr:nvSpPr>
      <xdr:spPr>
        <a:xfrm>
          <a:off x="7594111" y="661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19611</xdr:rowOff>
    </xdr:from>
    <xdr:to>
      <xdr:col>36</xdr:col>
      <xdr:colOff>165100</xdr:colOff>
      <xdr:row>38</xdr:row>
      <xdr:rowOff>121211</xdr:rowOff>
    </xdr:to>
    <xdr:sp macro="" textlink="">
      <xdr:nvSpPr>
        <xdr:cNvPr id="316" name="楕円 315"/>
        <xdr:cNvSpPr/>
      </xdr:nvSpPr>
      <xdr:spPr>
        <a:xfrm>
          <a:off x="6921500" y="653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112338</xdr:rowOff>
    </xdr:from>
    <xdr:ext cx="534377" cy="259045"/>
    <xdr:sp macro="" textlink="">
      <xdr:nvSpPr>
        <xdr:cNvPr id="317" name="テキスト ボックス 316"/>
        <xdr:cNvSpPr txBox="1"/>
      </xdr:nvSpPr>
      <xdr:spPr>
        <a:xfrm>
          <a:off x="6705111" y="662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154155</xdr:rowOff>
    </xdr:from>
    <xdr:to>
      <xdr:col>55</xdr:col>
      <xdr:colOff>0</xdr:colOff>
      <xdr:row>57</xdr:row>
      <xdr:rowOff>22322</xdr:rowOff>
    </xdr:to>
    <xdr:cxnSp macro="">
      <xdr:nvCxnSpPr>
        <xdr:cNvPr id="346" name="直線コネクタ 345"/>
        <xdr:cNvCxnSpPr/>
      </xdr:nvCxnSpPr>
      <xdr:spPr>
        <a:xfrm>
          <a:off x="9639300" y="9755355"/>
          <a:ext cx="838200" cy="39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154155</xdr:rowOff>
    </xdr:from>
    <xdr:to>
      <xdr:col>50</xdr:col>
      <xdr:colOff>114300</xdr:colOff>
      <xdr:row>57</xdr:row>
      <xdr:rowOff>185</xdr:rowOff>
    </xdr:to>
    <xdr:cxnSp macro="">
      <xdr:nvCxnSpPr>
        <xdr:cNvPr id="349" name="直線コネクタ 348"/>
        <xdr:cNvCxnSpPr/>
      </xdr:nvCxnSpPr>
      <xdr:spPr>
        <a:xfrm flipV="1">
          <a:off x="8750300" y="9755355"/>
          <a:ext cx="889000" cy="17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35468</xdr:rowOff>
    </xdr:from>
    <xdr:ext cx="534377" cy="259045"/>
    <xdr:sp macro="" textlink="">
      <xdr:nvSpPr>
        <xdr:cNvPr id="351" name="テキスト ボックス 350"/>
        <xdr:cNvSpPr txBox="1"/>
      </xdr:nvSpPr>
      <xdr:spPr>
        <a:xfrm>
          <a:off x="9372111" y="980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185</xdr:rowOff>
    </xdr:from>
    <xdr:to>
      <xdr:col>45</xdr:col>
      <xdr:colOff>177800</xdr:colOff>
      <xdr:row>57</xdr:row>
      <xdr:rowOff>51674</xdr:rowOff>
    </xdr:to>
    <xdr:cxnSp macro="">
      <xdr:nvCxnSpPr>
        <xdr:cNvPr id="352" name="直線コネクタ 351"/>
        <xdr:cNvCxnSpPr/>
      </xdr:nvCxnSpPr>
      <xdr:spPr>
        <a:xfrm flipV="1">
          <a:off x="7861300" y="9772835"/>
          <a:ext cx="889000" cy="5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49831</xdr:rowOff>
    </xdr:from>
    <xdr:ext cx="534377" cy="259045"/>
    <xdr:sp macro="" textlink="">
      <xdr:nvSpPr>
        <xdr:cNvPr id="354" name="テキスト ボックス 353"/>
        <xdr:cNvSpPr txBox="1"/>
      </xdr:nvSpPr>
      <xdr:spPr>
        <a:xfrm>
          <a:off x="8483111" y="982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84782</xdr:rowOff>
    </xdr:from>
    <xdr:to>
      <xdr:col>41</xdr:col>
      <xdr:colOff>50800</xdr:colOff>
      <xdr:row>57</xdr:row>
      <xdr:rowOff>51674</xdr:rowOff>
    </xdr:to>
    <xdr:cxnSp macro="">
      <xdr:nvCxnSpPr>
        <xdr:cNvPr id="355" name="直線コネクタ 354"/>
        <xdr:cNvCxnSpPr/>
      </xdr:nvCxnSpPr>
      <xdr:spPr>
        <a:xfrm>
          <a:off x="6972300" y="9685982"/>
          <a:ext cx="889000" cy="138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7" name="テキスト ボックス 356"/>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36351</xdr:rowOff>
    </xdr:from>
    <xdr:ext cx="534377" cy="259045"/>
    <xdr:sp macro="" textlink="">
      <xdr:nvSpPr>
        <xdr:cNvPr id="359" name="テキスト ボックス 358"/>
        <xdr:cNvSpPr txBox="1"/>
      </xdr:nvSpPr>
      <xdr:spPr>
        <a:xfrm>
          <a:off x="6705111" y="980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142972</xdr:rowOff>
    </xdr:from>
    <xdr:to>
      <xdr:col>55</xdr:col>
      <xdr:colOff>50800</xdr:colOff>
      <xdr:row>57</xdr:row>
      <xdr:rowOff>73122</xdr:rowOff>
    </xdr:to>
    <xdr:sp macro="" textlink="">
      <xdr:nvSpPr>
        <xdr:cNvPr id="365" name="楕円 364"/>
        <xdr:cNvSpPr/>
      </xdr:nvSpPr>
      <xdr:spPr>
        <a:xfrm>
          <a:off x="10426700" y="974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121399</xdr:rowOff>
    </xdr:from>
    <xdr:ext cx="534377" cy="259045"/>
    <xdr:sp macro="" textlink="">
      <xdr:nvSpPr>
        <xdr:cNvPr id="366" name="普通建設事業費該当値テキスト"/>
        <xdr:cNvSpPr txBox="1"/>
      </xdr:nvSpPr>
      <xdr:spPr>
        <a:xfrm>
          <a:off x="10528300" y="9722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103355</xdr:rowOff>
    </xdr:from>
    <xdr:to>
      <xdr:col>50</xdr:col>
      <xdr:colOff>165100</xdr:colOff>
      <xdr:row>57</xdr:row>
      <xdr:rowOff>33505</xdr:rowOff>
    </xdr:to>
    <xdr:sp macro="" textlink="">
      <xdr:nvSpPr>
        <xdr:cNvPr id="367" name="楕円 366"/>
        <xdr:cNvSpPr/>
      </xdr:nvSpPr>
      <xdr:spPr>
        <a:xfrm>
          <a:off x="9588500" y="970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50032</xdr:rowOff>
    </xdr:from>
    <xdr:ext cx="534377" cy="259045"/>
    <xdr:sp macro="" textlink="">
      <xdr:nvSpPr>
        <xdr:cNvPr id="368" name="テキスト ボックス 367"/>
        <xdr:cNvSpPr txBox="1"/>
      </xdr:nvSpPr>
      <xdr:spPr>
        <a:xfrm>
          <a:off x="9372111" y="947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120835</xdr:rowOff>
    </xdr:from>
    <xdr:to>
      <xdr:col>46</xdr:col>
      <xdr:colOff>38100</xdr:colOff>
      <xdr:row>57</xdr:row>
      <xdr:rowOff>50985</xdr:rowOff>
    </xdr:to>
    <xdr:sp macro="" textlink="">
      <xdr:nvSpPr>
        <xdr:cNvPr id="369" name="楕円 368"/>
        <xdr:cNvSpPr/>
      </xdr:nvSpPr>
      <xdr:spPr>
        <a:xfrm>
          <a:off x="8699500" y="972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67512</xdr:rowOff>
    </xdr:from>
    <xdr:ext cx="534377" cy="259045"/>
    <xdr:sp macro="" textlink="">
      <xdr:nvSpPr>
        <xdr:cNvPr id="370" name="テキスト ボックス 369"/>
        <xdr:cNvSpPr txBox="1"/>
      </xdr:nvSpPr>
      <xdr:spPr>
        <a:xfrm>
          <a:off x="8483111" y="949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874</xdr:rowOff>
    </xdr:from>
    <xdr:to>
      <xdr:col>41</xdr:col>
      <xdr:colOff>101600</xdr:colOff>
      <xdr:row>57</xdr:row>
      <xdr:rowOff>102474</xdr:rowOff>
    </xdr:to>
    <xdr:sp macro="" textlink="">
      <xdr:nvSpPr>
        <xdr:cNvPr id="371" name="楕円 370"/>
        <xdr:cNvSpPr/>
      </xdr:nvSpPr>
      <xdr:spPr>
        <a:xfrm>
          <a:off x="7810500" y="977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93601</xdr:rowOff>
    </xdr:from>
    <xdr:ext cx="534377" cy="259045"/>
    <xdr:sp macro="" textlink="">
      <xdr:nvSpPr>
        <xdr:cNvPr id="372" name="テキスト ボックス 371"/>
        <xdr:cNvSpPr txBox="1"/>
      </xdr:nvSpPr>
      <xdr:spPr>
        <a:xfrm>
          <a:off x="7594111" y="9866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33982</xdr:rowOff>
    </xdr:from>
    <xdr:to>
      <xdr:col>36</xdr:col>
      <xdr:colOff>165100</xdr:colOff>
      <xdr:row>56</xdr:row>
      <xdr:rowOff>135582</xdr:rowOff>
    </xdr:to>
    <xdr:sp macro="" textlink="">
      <xdr:nvSpPr>
        <xdr:cNvPr id="373" name="楕円 372"/>
        <xdr:cNvSpPr/>
      </xdr:nvSpPr>
      <xdr:spPr>
        <a:xfrm>
          <a:off x="6921500" y="963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152109</xdr:rowOff>
    </xdr:from>
    <xdr:ext cx="534377" cy="259045"/>
    <xdr:sp macro="" textlink="">
      <xdr:nvSpPr>
        <xdr:cNvPr id="374" name="テキスト ボックス 373"/>
        <xdr:cNvSpPr txBox="1"/>
      </xdr:nvSpPr>
      <xdr:spPr>
        <a:xfrm>
          <a:off x="6705111" y="941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63484</xdr:rowOff>
    </xdr:from>
    <xdr:to>
      <xdr:col>55</xdr:col>
      <xdr:colOff>0</xdr:colOff>
      <xdr:row>77</xdr:row>
      <xdr:rowOff>61108</xdr:rowOff>
    </xdr:to>
    <xdr:cxnSp macro="">
      <xdr:nvCxnSpPr>
        <xdr:cNvPr id="401" name="直線コネクタ 400"/>
        <xdr:cNvCxnSpPr/>
      </xdr:nvCxnSpPr>
      <xdr:spPr>
        <a:xfrm flipV="1">
          <a:off x="9639300" y="13093684"/>
          <a:ext cx="838200" cy="16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57726</xdr:rowOff>
    </xdr:from>
    <xdr:ext cx="469744" cy="259045"/>
    <xdr:sp macro="" textlink="">
      <xdr:nvSpPr>
        <xdr:cNvPr id="402" name="普通建設事業費 （ うち新規整備　）平均値テキスト"/>
        <xdr:cNvSpPr txBox="1"/>
      </xdr:nvSpPr>
      <xdr:spPr>
        <a:xfrm>
          <a:off x="10528300" y="13087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61108</xdr:rowOff>
    </xdr:from>
    <xdr:to>
      <xdr:col>50</xdr:col>
      <xdr:colOff>114300</xdr:colOff>
      <xdr:row>77</xdr:row>
      <xdr:rowOff>110531</xdr:rowOff>
    </xdr:to>
    <xdr:cxnSp macro="">
      <xdr:nvCxnSpPr>
        <xdr:cNvPr id="404" name="直線コネクタ 403"/>
        <xdr:cNvCxnSpPr/>
      </xdr:nvCxnSpPr>
      <xdr:spPr>
        <a:xfrm flipV="1">
          <a:off x="8750300" y="13262758"/>
          <a:ext cx="889000" cy="49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6" name="テキスト ボックス 405"/>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110531</xdr:rowOff>
    </xdr:from>
    <xdr:to>
      <xdr:col>45</xdr:col>
      <xdr:colOff>177800</xdr:colOff>
      <xdr:row>77</xdr:row>
      <xdr:rowOff>137505</xdr:rowOff>
    </xdr:to>
    <xdr:cxnSp macro="">
      <xdr:nvCxnSpPr>
        <xdr:cNvPr id="407" name="直線コネクタ 406"/>
        <xdr:cNvCxnSpPr/>
      </xdr:nvCxnSpPr>
      <xdr:spPr>
        <a:xfrm flipV="1">
          <a:off x="7861300" y="13312181"/>
          <a:ext cx="889000" cy="26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09" name="テキスト ボックス 408"/>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143084</xdr:rowOff>
    </xdr:from>
    <xdr:to>
      <xdr:col>41</xdr:col>
      <xdr:colOff>50800</xdr:colOff>
      <xdr:row>77</xdr:row>
      <xdr:rowOff>137505</xdr:rowOff>
    </xdr:to>
    <xdr:cxnSp macro="">
      <xdr:nvCxnSpPr>
        <xdr:cNvPr id="410" name="直線コネクタ 409"/>
        <xdr:cNvCxnSpPr/>
      </xdr:nvCxnSpPr>
      <xdr:spPr>
        <a:xfrm>
          <a:off x="6972300" y="13001834"/>
          <a:ext cx="889000" cy="33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2" name="テキスト ボックス 411"/>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38295</xdr:rowOff>
    </xdr:from>
    <xdr:ext cx="469744" cy="259045"/>
    <xdr:sp macro="" textlink="">
      <xdr:nvSpPr>
        <xdr:cNvPr id="414" name="テキスト ボックス 413"/>
        <xdr:cNvSpPr txBox="1"/>
      </xdr:nvSpPr>
      <xdr:spPr>
        <a:xfrm>
          <a:off x="6737428" y="1323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12684</xdr:rowOff>
    </xdr:from>
    <xdr:to>
      <xdr:col>55</xdr:col>
      <xdr:colOff>50800</xdr:colOff>
      <xdr:row>76</xdr:row>
      <xdr:rowOff>114284</xdr:rowOff>
    </xdr:to>
    <xdr:sp macro="" textlink="">
      <xdr:nvSpPr>
        <xdr:cNvPr id="420" name="楕円 419"/>
        <xdr:cNvSpPr/>
      </xdr:nvSpPr>
      <xdr:spPr>
        <a:xfrm>
          <a:off x="10426700" y="1304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35561</xdr:rowOff>
    </xdr:from>
    <xdr:ext cx="469744" cy="259045"/>
    <xdr:sp macro="" textlink="">
      <xdr:nvSpPr>
        <xdr:cNvPr id="421" name="普通建設事業費 （ うち新規整備　）該当値テキスト"/>
        <xdr:cNvSpPr txBox="1"/>
      </xdr:nvSpPr>
      <xdr:spPr>
        <a:xfrm>
          <a:off x="10528300" y="12894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10308</xdr:rowOff>
    </xdr:from>
    <xdr:to>
      <xdr:col>50</xdr:col>
      <xdr:colOff>165100</xdr:colOff>
      <xdr:row>77</xdr:row>
      <xdr:rowOff>111908</xdr:rowOff>
    </xdr:to>
    <xdr:sp macro="" textlink="">
      <xdr:nvSpPr>
        <xdr:cNvPr id="422" name="楕円 421"/>
        <xdr:cNvSpPr/>
      </xdr:nvSpPr>
      <xdr:spPr>
        <a:xfrm>
          <a:off x="9588500" y="13211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103035</xdr:rowOff>
    </xdr:from>
    <xdr:ext cx="469744" cy="259045"/>
    <xdr:sp macro="" textlink="">
      <xdr:nvSpPr>
        <xdr:cNvPr id="423" name="テキスト ボックス 422"/>
        <xdr:cNvSpPr txBox="1"/>
      </xdr:nvSpPr>
      <xdr:spPr>
        <a:xfrm>
          <a:off x="9404428" y="13304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59731</xdr:rowOff>
    </xdr:from>
    <xdr:to>
      <xdr:col>46</xdr:col>
      <xdr:colOff>38100</xdr:colOff>
      <xdr:row>77</xdr:row>
      <xdr:rowOff>161331</xdr:rowOff>
    </xdr:to>
    <xdr:sp macro="" textlink="">
      <xdr:nvSpPr>
        <xdr:cNvPr id="424" name="楕円 423"/>
        <xdr:cNvSpPr/>
      </xdr:nvSpPr>
      <xdr:spPr>
        <a:xfrm>
          <a:off x="8699500" y="1326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152458</xdr:rowOff>
    </xdr:from>
    <xdr:ext cx="469744" cy="259045"/>
    <xdr:sp macro="" textlink="">
      <xdr:nvSpPr>
        <xdr:cNvPr id="425" name="テキスト ボックス 424"/>
        <xdr:cNvSpPr txBox="1"/>
      </xdr:nvSpPr>
      <xdr:spPr>
        <a:xfrm>
          <a:off x="8515428" y="1335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86705</xdr:rowOff>
    </xdr:from>
    <xdr:to>
      <xdr:col>41</xdr:col>
      <xdr:colOff>101600</xdr:colOff>
      <xdr:row>78</xdr:row>
      <xdr:rowOff>16855</xdr:rowOff>
    </xdr:to>
    <xdr:sp macro="" textlink="">
      <xdr:nvSpPr>
        <xdr:cNvPr id="426" name="楕円 425"/>
        <xdr:cNvSpPr/>
      </xdr:nvSpPr>
      <xdr:spPr>
        <a:xfrm>
          <a:off x="7810500" y="1328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7982</xdr:rowOff>
    </xdr:from>
    <xdr:ext cx="469744" cy="259045"/>
    <xdr:sp macro="" textlink="">
      <xdr:nvSpPr>
        <xdr:cNvPr id="427" name="テキスト ボックス 426"/>
        <xdr:cNvSpPr txBox="1"/>
      </xdr:nvSpPr>
      <xdr:spPr>
        <a:xfrm>
          <a:off x="7626428" y="1338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92284</xdr:rowOff>
    </xdr:from>
    <xdr:to>
      <xdr:col>36</xdr:col>
      <xdr:colOff>165100</xdr:colOff>
      <xdr:row>76</xdr:row>
      <xdr:rowOff>22433</xdr:rowOff>
    </xdr:to>
    <xdr:sp macro="" textlink="">
      <xdr:nvSpPr>
        <xdr:cNvPr id="428" name="楕円 427"/>
        <xdr:cNvSpPr/>
      </xdr:nvSpPr>
      <xdr:spPr>
        <a:xfrm>
          <a:off x="6921500" y="129510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38961</xdr:rowOff>
    </xdr:from>
    <xdr:ext cx="534377" cy="259045"/>
    <xdr:sp macro="" textlink="">
      <xdr:nvSpPr>
        <xdr:cNvPr id="429" name="テキスト ボックス 428"/>
        <xdr:cNvSpPr txBox="1"/>
      </xdr:nvSpPr>
      <xdr:spPr>
        <a:xfrm>
          <a:off x="6705111" y="12726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64719</xdr:rowOff>
    </xdr:from>
    <xdr:to>
      <xdr:col>55</xdr:col>
      <xdr:colOff>0</xdr:colOff>
      <xdr:row>97</xdr:row>
      <xdr:rowOff>63511</xdr:rowOff>
    </xdr:to>
    <xdr:cxnSp macro="">
      <xdr:nvCxnSpPr>
        <xdr:cNvPr id="460" name="直線コネクタ 459"/>
        <xdr:cNvCxnSpPr/>
      </xdr:nvCxnSpPr>
      <xdr:spPr>
        <a:xfrm>
          <a:off x="9639300" y="16523919"/>
          <a:ext cx="838200" cy="17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1" name="普通建設事業費 （ うち更新整備　）平均値テキスト"/>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26885</xdr:rowOff>
    </xdr:from>
    <xdr:to>
      <xdr:col>50</xdr:col>
      <xdr:colOff>114300</xdr:colOff>
      <xdr:row>96</xdr:row>
      <xdr:rowOff>64719</xdr:rowOff>
    </xdr:to>
    <xdr:cxnSp macro="">
      <xdr:nvCxnSpPr>
        <xdr:cNvPr id="463" name="直線コネクタ 462"/>
        <xdr:cNvCxnSpPr/>
      </xdr:nvCxnSpPr>
      <xdr:spPr>
        <a:xfrm>
          <a:off x="8750300" y="16486085"/>
          <a:ext cx="889000" cy="3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26374</xdr:rowOff>
    </xdr:from>
    <xdr:ext cx="534377" cy="259045"/>
    <xdr:sp macro="" textlink="">
      <xdr:nvSpPr>
        <xdr:cNvPr id="465" name="テキスト ボックス 464"/>
        <xdr:cNvSpPr txBox="1"/>
      </xdr:nvSpPr>
      <xdr:spPr>
        <a:xfrm>
          <a:off x="9372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26885</xdr:rowOff>
    </xdr:from>
    <xdr:to>
      <xdr:col>45</xdr:col>
      <xdr:colOff>177800</xdr:colOff>
      <xdr:row>96</xdr:row>
      <xdr:rowOff>126719</xdr:rowOff>
    </xdr:to>
    <xdr:cxnSp macro="">
      <xdr:nvCxnSpPr>
        <xdr:cNvPr id="466" name="直線コネクタ 465"/>
        <xdr:cNvCxnSpPr/>
      </xdr:nvCxnSpPr>
      <xdr:spPr>
        <a:xfrm flipV="1">
          <a:off x="7861300" y="16486085"/>
          <a:ext cx="889000" cy="9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37985</xdr:rowOff>
    </xdr:from>
    <xdr:ext cx="534377" cy="259045"/>
    <xdr:sp macro="" textlink="">
      <xdr:nvSpPr>
        <xdr:cNvPr id="468" name="テキスト ボックス 467"/>
        <xdr:cNvSpPr txBox="1"/>
      </xdr:nvSpPr>
      <xdr:spPr>
        <a:xfrm>
          <a:off x="8483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126719</xdr:rowOff>
    </xdr:from>
    <xdr:to>
      <xdr:col>41</xdr:col>
      <xdr:colOff>50800</xdr:colOff>
      <xdr:row>97</xdr:row>
      <xdr:rowOff>25645</xdr:rowOff>
    </xdr:to>
    <xdr:cxnSp macro="">
      <xdr:nvCxnSpPr>
        <xdr:cNvPr id="469" name="直線コネクタ 468"/>
        <xdr:cNvCxnSpPr/>
      </xdr:nvCxnSpPr>
      <xdr:spPr>
        <a:xfrm flipV="1">
          <a:off x="6972300" y="16585919"/>
          <a:ext cx="889000" cy="7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107855</xdr:rowOff>
    </xdr:from>
    <xdr:ext cx="534377" cy="259045"/>
    <xdr:sp macro="" textlink="">
      <xdr:nvSpPr>
        <xdr:cNvPr id="471" name="テキスト ボックス 470"/>
        <xdr:cNvSpPr txBox="1"/>
      </xdr:nvSpPr>
      <xdr:spPr>
        <a:xfrm>
          <a:off x="7594111" y="1673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84734</xdr:rowOff>
    </xdr:from>
    <xdr:ext cx="534377" cy="259045"/>
    <xdr:sp macro="" textlink="">
      <xdr:nvSpPr>
        <xdr:cNvPr id="473" name="テキスト ボックス 472"/>
        <xdr:cNvSpPr txBox="1"/>
      </xdr:nvSpPr>
      <xdr:spPr>
        <a:xfrm>
          <a:off x="6705111" y="1671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12711</xdr:rowOff>
    </xdr:from>
    <xdr:to>
      <xdr:col>55</xdr:col>
      <xdr:colOff>50800</xdr:colOff>
      <xdr:row>97</xdr:row>
      <xdr:rowOff>114311</xdr:rowOff>
    </xdr:to>
    <xdr:sp macro="" textlink="">
      <xdr:nvSpPr>
        <xdr:cNvPr id="479" name="楕円 478"/>
        <xdr:cNvSpPr/>
      </xdr:nvSpPr>
      <xdr:spPr>
        <a:xfrm>
          <a:off x="10426700" y="1664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162588</xdr:rowOff>
    </xdr:from>
    <xdr:ext cx="534377" cy="259045"/>
    <xdr:sp macro="" textlink="">
      <xdr:nvSpPr>
        <xdr:cNvPr id="480" name="普通建設事業費 （ うち更新整備　）該当値テキスト"/>
        <xdr:cNvSpPr txBox="1"/>
      </xdr:nvSpPr>
      <xdr:spPr>
        <a:xfrm>
          <a:off x="10528300" y="1662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13919</xdr:rowOff>
    </xdr:from>
    <xdr:to>
      <xdr:col>50</xdr:col>
      <xdr:colOff>165100</xdr:colOff>
      <xdr:row>96</xdr:row>
      <xdr:rowOff>115519</xdr:rowOff>
    </xdr:to>
    <xdr:sp macro="" textlink="">
      <xdr:nvSpPr>
        <xdr:cNvPr id="481" name="楕円 480"/>
        <xdr:cNvSpPr/>
      </xdr:nvSpPr>
      <xdr:spPr>
        <a:xfrm>
          <a:off x="9588500" y="16473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132046</xdr:rowOff>
    </xdr:from>
    <xdr:ext cx="534377" cy="259045"/>
    <xdr:sp macro="" textlink="">
      <xdr:nvSpPr>
        <xdr:cNvPr id="482" name="テキスト ボックス 481"/>
        <xdr:cNvSpPr txBox="1"/>
      </xdr:nvSpPr>
      <xdr:spPr>
        <a:xfrm>
          <a:off x="9372111" y="16248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147535</xdr:rowOff>
    </xdr:from>
    <xdr:to>
      <xdr:col>46</xdr:col>
      <xdr:colOff>38100</xdr:colOff>
      <xdr:row>96</xdr:row>
      <xdr:rowOff>77685</xdr:rowOff>
    </xdr:to>
    <xdr:sp macro="" textlink="">
      <xdr:nvSpPr>
        <xdr:cNvPr id="483" name="楕円 482"/>
        <xdr:cNvSpPr/>
      </xdr:nvSpPr>
      <xdr:spPr>
        <a:xfrm>
          <a:off x="8699500" y="1643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94212</xdr:rowOff>
    </xdr:from>
    <xdr:ext cx="534377" cy="259045"/>
    <xdr:sp macro="" textlink="">
      <xdr:nvSpPr>
        <xdr:cNvPr id="484" name="テキスト ボックス 483"/>
        <xdr:cNvSpPr txBox="1"/>
      </xdr:nvSpPr>
      <xdr:spPr>
        <a:xfrm>
          <a:off x="8483111" y="1621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75919</xdr:rowOff>
    </xdr:from>
    <xdr:to>
      <xdr:col>41</xdr:col>
      <xdr:colOff>101600</xdr:colOff>
      <xdr:row>97</xdr:row>
      <xdr:rowOff>6069</xdr:rowOff>
    </xdr:to>
    <xdr:sp macro="" textlink="">
      <xdr:nvSpPr>
        <xdr:cNvPr id="485" name="楕円 484"/>
        <xdr:cNvSpPr/>
      </xdr:nvSpPr>
      <xdr:spPr>
        <a:xfrm>
          <a:off x="7810500" y="165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22596</xdr:rowOff>
    </xdr:from>
    <xdr:ext cx="534377" cy="259045"/>
    <xdr:sp macro="" textlink="">
      <xdr:nvSpPr>
        <xdr:cNvPr id="486" name="テキスト ボックス 485"/>
        <xdr:cNvSpPr txBox="1"/>
      </xdr:nvSpPr>
      <xdr:spPr>
        <a:xfrm>
          <a:off x="7594111" y="1631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146295</xdr:rowOff>
    </xdr:from>
    <xdr:to>
      <xdr:col>36</xdr:col>
      <xdr:colOff>165100</xdr:colOff>
      <xdr:row>97</xdr:row>
      <xdr:rowOff>76445</xdr:rowOff>
    </xdr:to>
    <xdr:sp macro="" textlink="">
      <xdr:nvSpPr>
        <xdr:cNvPr id="487" name="楕円 486"/>
        <xdr:cNvSpPr/>
      </xdr:nvSpPr>
      <xdr:spPr>
        <a:xfrm>
          <a:off x="6921500" y="1660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92972</xdr:rowOff>
    </xdr:from>
    <xdr:ext cx="534377" cy="259045"/>
    <xdr:sp macro="" textlink="">
      <xdr:nvSpPr>
        <xdr:cNvPr id="488" name="テキスト ボックス 487"/>
        <xdr:cNvSpPr txBox="1"/>
      </xdr:nvSpPr>
      <xdr:spPr>
        <a:xfrm>
          <a:off x="6705111" y="1638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15603</xdr:rowOff>
    </xdr:from>
    <xdr:to>
      <xdr:col>85</xdr:col>
      <xdr:colOff>127000</xdr:colOff>
      <xdr:row>39</xdr:row>
      <xdr:rowOff>98878</xdr:rowOff>
    </xdr:to>
    <xdr:cxnSp macro="">
      <xdr:nvCxnSpPr>
        <xdr:cNvPr id="519" name="直線コネクタ 518"/>
        <xdr:cNvCxnSpPr/>
      </xdr:nvCxnSpPr>
      <xdr:spPr>
        <a:xfrm>
          <a:off x="15481300" y="6016353"/>
          <a:ext cx="838200" cy="76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15603</xdr:rowOff>
    </xdr:from>
    <xdr:to>
      <xdr:col>81</xdr:col>
      <xdr:colOff>50800</xdr:colOff>
      <xdr:row>39</xdr:row>
      <xdr:rowOff>98878</xdr:rowOff>
    </xdr:to>
    <xdr:cxnSp macro="">
      <xdr:nvCxnSpPr>
        <xdr:cNvPr id="522" name="直線コネクタ 521"/>
        <xdr:cNvCxnSpPr/>
      </xdr:nvCxnSpPr>
      <xdr:spPr>
        <a:xfrm flipV="1">
          <a:off x="14592300" y="6016353"/>
          <a:ext cx="889000" cy="76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47733</xdr:rowOff>
    </xdr:from>
    <xdr:ext cx="313932" cy="259045"/>
    <xdr:sp macro="" textlink="">
      <xdr:nvSpPr>
        <xdr:cNvPr id="524" name="テキスト ボックス 523"/>
        <xdr:cNvSpPr txBox="1"/>
      </xdr:nvSpPr>
      <xdr:spPr>
        <a:xfrm>
          <a:off x="15324333" y="6734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136253</xdr:rowOff>
    </xdr:from>
    <xdr:to>
      <xdr:col>81</xdr:col>
      <xdr:colOff>101600</xdr:colOff>
      <xdr:row>35</xdr:row>
      <xdr:rowOff>66403</xdr:rowOff>
    </xdr:to>
    <xdr:sp macro="" textlink="">
      <xdr:nvSpPr>
        <xdr:cNvPr id="540" name="楕円 539"/>
        <xdr:cNvSpPr/>
      </xdr:nvSpPr>
      <xdr:spPr>
        <a:xfrm>
          <a:off x="15430500" y="596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33</xdr:row>
      <xdr:rowOff>82930</xdr:rowOff>
    </xdr:from>
    <xdr:ext cx="378565" cy="259045"/>
    <xdr:sp macro="" textlink="">
      <xdr:nvSpPr>
        <xdr:cNvPr id="541" name="テキスト ボックス 540"/>
        <xdr:cNvSpPr txBox="1"/>
      </xdr:nvSpPr>
      <xdr:spPr>
        <a:xfrm>
          <a:off x="15292017" y="57407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2" name="テキスト ボックス 611"/>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4" name="テキスト ボックス 613"/>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0" name="直線コネクタ 619"/>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1"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2" name="直線コネクタ 621"/>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3"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4" name="直線コネクタ 623"/>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25527</xdr:rowOff>
    </xdr:from>
    <xdr:to>
      <xdr:col>85</xdr:col>
      <xdr:colOff>127000</xdr:colOff>
      <xdr:row>72</xdr:row>
      <xdr:rowOff>62738</xdr:rowOff>
    </xdr:to>
    <xdr:cxnSp macro="">
      <xdr:nvCxnSpPr>
        <xdr:cNvPr id="625" name="直線コネクタ 624"/>
        <xdr:cNvCxnSpPr/>
      </xdr:nvCxnSpPr>
      <xdr:spPr>
        <a:xfrm flipV="1">
          <a:off x="15481300" y="12369927"/>
          <a:ext cx="838200" cy="3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55516</xdr:rowOff>
    </xdr:from>
    <xdr:ext cx="469744" cy="259045"/>
    <xdr:sp macro="" textlink="">
      <xdr:nvSpPr>
        <xdr:cNvPr id="626" name="公債費平均値テキスト"/>
        <xdr:cNvSpPr txBox="1"/>
      </xdr:nvSpPr>
      <xdr:spPr>
        <a:xfrm>
          <a:off x="16370300" y="12742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7" name="フローチャート: 判断 626"/>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62738</xdr:rowOff>
    </xdr:from>
    <xdr:to>
      <xdr:col>81</xdr:col>
      <xdr:colOff>50800</xdr:colOff>
      <xdr:row>72</xdr:row>
      <xdr:rowOff>86741</xdr:rowOff>
    </xdr:to>
    <xdr:cxnSp macro="">
      <xdr:nvCxnSpPr>
        <xdr:cNvPr id="628" name="直線コネクタ 627"/>
        <xdr:cNvCxnSpPr/>
      </xdr:nvCxnSpPr>
      <xdr:spPr>
        <a:xfrm flipV="1">
          <a:off x="14592300" y="12407138"/>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29" name="フローチャート: 判断 628"/>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28084</xdr:rowOff>
    </xdr:from>
    <xdr:ext cx="469744" cy="259045"/>
    <xdr:sp macro="" textlink="">
      <xdr:nvSpPr>
        <xdr:cNvPr id="630" name="テキスト ボックス 629"/>
        <xdr:cNvSpPr txBox="1"/>
      </xdr:nvSpPr>
      <xdr:spPr>
        <a:xfrm>
          <a:off x="15246428" y="1271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86741</xdr:rowOff>
    </xdr:from>
    <xdr:to>
      <xdr:col>76</xdr:col>
      <xdr:colOff>114300</xdr:colOff>
      <xdr:row>72</xdr:row>
      <xdr:rowOff>97028</xdr:rowOff>
    </xdr:to>
    <xdr:cxnSp macro="">
      <xdr:nvCxnSpPr>
        <xdr:cNvPr id="631" name="直線コネクタ 630"/>
        <xdr:cNvCxnSpPr/>
      </xdr:nvCxnSpPr>
      <xdr:spPr>
        <a:xfrm flipV="1">
          <a:off x="13703300" y="12431141"/>
          <a:ext cx="8890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2" name="フローチャート: 判断 631"/>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166514</xdr:rowOff>
    </xdr:from>
    <xdr:ext cx="469744" cy="259045"/>
    <xdr:sp macro="" textlink="">
      <xdr:nvSpPr>
        <xdr:cNvPr id="633" name="テキスト ボックス 632"/>
        <xdr:cNvSpPr txBox="1"/>
      </xdr:nvSpPr>
      <xdr:spPr>
        <a:xfrm>
          <a:off x="14357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97028</xdr:rowOff>
    </xdr:from>
    <xdr:to>
      <xdr:col>71</xdr:col>
      <xdr:colOff>177800</xdr:colOff>
      <xdr:row>72</xdr:row>
      <xdr:rowOff>134747</xdr:rowOff>
    </xdr:to>
    <xdr:cxnSp macro="">
      <xdr:nvCxnSpPr>
        <xdr:cNvPr id="634" name="直線コネクタ 633"/>
        <xdr:cNvCxnSpPr/>
      </xdr:nvCxnSpPr>
      <xdr:spPr>
        <a:xfrm flipV="1">
          <a:off x="12814300" y="12441428"/>
          <a:ext cx="889000" cy="3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5" name="フローチャート: 判断 634"/>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169435</xdr:rowOff>
    </xdr:from>
    <xdr:ext cx="469744" cy="259045"/>
    <xdr:sp macro="" textlink="">
      <xdr:nvSpPr>
        <xdr:cNvPr id="636" name="テキスト ボックス 635"/>
        <xdr:cNvSpPr txBox="1"/>
      </xdr:nvSpPr>
      <xdr:spPr>
        <a:xfrm>
          <a:off x="13468428" y="12685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7" name="フローチャート: 判断 636"/>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152163</xdr:rowOff>
    </xdr:from>
    <xdr:ext cx="469744" cy="259045"/>
    <xdr:sp macro="" textlink="">
      <xdr:nvSpPr>
        <xdr:cNvPr id="638" name="テキスト ボックス 637"/>
        <xdr:cNvSpPr txBox="1"/>
      </xdr:nvSpPr>
      <xdr:spPr>
        <a:xfrm>
          <a:off x="12579428" y="1266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146177</xdr:rowOff>
    </xdr:from>
    <xdr:to>
      <xdr:col>85</xdr:col>
      <xdr:colOff>177800</xdr:colOff>
      <xdr:row>72</xdr:row>
      <xdr:rowOff>76327</xdr:rowOff>
    </xdr:to>
    <xdr:sp macro="" textlink="">
      <xdr:nvSpPr>
        <xdr:cNvPr id="644" name="楕円 643"/>
        <xdr:cNvSpPr/>
      </xdr:nvSpPr>
      <xdr:spPr>
        <a:xfrm>
          <a:off x="16268700" y="1231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70</xdr:row>
      <xdr:rowOff>169054</xdr:rowOff>
    </xdr:from>
    <xdr:ext cx="469744" cy="259045"/>
    <xdr:sp macro="" textlink="">
      <xdr:nvSpPr>
        <xdr:cNvPr id="645" name="公債費該当値テキスト"/>
        <xdr:cNvSpPr txBox="1"/>
      </xdr:nvSpPr>
      <xdr:spPr>
        <a:xfrm>
          <a:off x="16370300" y="12170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11938</xdr:rowOff>
    </xdr:from>
    <xdr:to>
      <xdr:col>81</xdr:col>
      <xdr:colOff>101600</xdr:colOff>
      <xdr:row>72</xdr:row>
      <xdr:rowOff>113538</xdr:rowOff>
    </xdr:to>
    <xdr:sp macro="" textlink="">
      <xdr:nvSpPr>
        <xdr:cNvPr id="646" name="楕円 645"/>
        <xdr:cNvSpPr/>
      </xdr:nvSpPr>
      <xdr:spPr>
        <a:xfrm>
          <a:off x="15430500" y="1235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70</xdr:row>
      <xdr:rowOff>130065</xdr:rowOff>
    </xdr:from>
    <xdr:ext cx="469744" cy="259045"/>
    <xdr:sp macro="" textlink="">
      <xdr:nvSpPr>
        <xdr:cNvPr id="647" name="テキスト ボックス 646"/>
        <xdr:cNvSpPr txBox="1"/>
      </xdr:nvSpPr>
      <xdr:spPr>
        <a:xfrm>
          <a:off x="15246428" y="1213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35941</xdr:rowOff>
    </xdr:from>
    <xdr:to>
      <xdr:col>76</xdr:col>
      <xdr:colOff>165100</xdr:colOff>
      <xdr:row>72</xdr:row>
      <xdr:rowOff>137541</xdr:rowOff>
    </xdr:to>
    <xdr:sp macro="" textlink="">
      <xdr:nvSpPr>
        <xdr:cNvPr id="648" name="楕円 647"/>
        <xdr:cNvSpPr/>
      </xdr:nvSpPr>
      <xdr:spPr>
        <a:xfrm>
          <a:off x="14541500" y="1238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70</xdr:row>
      <xdr:rowOff>154068</xdr:rowOff>
    </xdr:from>
    <xdr:ext cx="469744" cy="259045"/>
    <xdr:sp macro="" textlink="">
      <xdr:nvSpPr>
        <xdr:cNvPr id="649" name="テキスト ボックス 648"/>
        <xdr:cNvSpPr txBox="1"/>
      </xdr:nvSpPr>
      <xdr:spPr>
        <a:xfrm>
          <a:off x="14357428" y="12155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46228</xdr:rowOff>
    </xdr:from>
    <xdr:to>
      <xdr:col>72</xdr:col>
      <xdr:colOff>38100</xdr:colOff>
      <xdr:row>72</xdr:row>
      <xdr:rowOff>147828</xdr:rowOff>
    </xdr:to>
    <xdr:sp macro="" textlink="">
      <xdr:nvSpPr>
        <xdr:cNvPr id="650" name="楕円 649"/>
        <xdr:cNvSpPr/>
      </xdr:nvSpPr>
      <xdr:spPr>
        <a:xfrm>
          <a:off x="13652500" y="1239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70</xdr:row>
      <xdr:rowOff>164355</xdr:rowOff>
    </xdr:from>
    <xdr:ext cx="469744" cy="259045"/>
    <xdr:sp macro="" textlink="">
      <xdr:nvSpPr>
        <xdr:cNvPr id="651" name="テキスト ボックス 650"/>
        <xdr:cNvSpPr txBox="1"/>
      </xdr:nvSpPr>
      <xdr:spPr>
        <a:xfrm>
          <a:off x="13468428" y="1216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83947</xdr:rowOff>
    </xdr:from>
    <xdr:to>
      <xdr:col>67</xdr:col>
      <xdr:colOff>101600</xdr:colOff>
      <xdr:row>73</xdr:row>
      <xdr:rowOff>14097</xdr:rowOff>
    </xdr:to>
    <xdr:sp macro="" textlink="">
      <xdr:nvSpPr>
        <xdr:cNvPr id="652" name="楕円 651"/>
        <xdr:cNvSpPr/>
      </xdr:nvSpPr>
      <xdr:spPr>
        <a:xfrm>
          <a:off x="12763500" y="1242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30624</xdr:rowOff>
    </xdr:from>
    <xdr:ext cx="469744" cy="259045"/>
    <xdr:sp macro="" textlink="">
      <xdr:nvSpPr>
        <xdr:cNvPr id="653" name="テキスト ボックス 652"/>
        <xdr:cNvSpPr txBox="1"/>
      </xdr:nvSpPr>
      <xdr:spPr>
        <a:xfrm>
          <a:off x="12579428" y="12203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156121</xdr:rowOff>
    </xdr:from>
    <xdr:to>
      <xdr:col>85</xdr:col>
      <xdr:colOff>127000</xdr:colOff>
      <xdr:row>99</xdr:row>
      <xdr:rowOff>26696</xdr:rowOff>
    </xdr:to>
    <xdr:cxnSp macro="">
      <xdr:nvCxnSpPr>
        <xdr:cNvPr id="682" name="直線コネクタ 681"/>
        <xdr:cNvCxnSpPr/>
      </xdr:nvCxnSpPr>
      <xdr:spPr>
        <a:xfrm>
          <a:off x="15481300" y="16786771"/>
          <a:ext cx="838200" cy="21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3"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156121</xdr:rowOff>
    </xdr:from>
    <xdr:to>
      <xdr:col>81</xdr:col>
      <xdr:colOff>50800</xdr:colOff>
      <xdr:row>98</xdr:row>
      <xdr:rowOff>3239</xdr:rowOff>
    </xdr:to>
    <xdr:cxnSp macro="">
      <xdr:nvCxnSpPr>
        <xdr:cNvPr id="685" name="直線コネクタ 684"/>
        <xdr:cNvCxnSpPr/>
      </xdr:nvCxnSpPr>
      <xdr:spPr>
        <a:xfrm flipV="1">
          <a:off x="14592300" y="16786771"/>
          <a:ext cx="889000" cy="1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7" name="テキスト ボックス 686"/>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3239</xdr:rowOff>
    </xdr:from>
    <xdr:to>
      <xdr:col>76</xdr:col>
      <xdr:colOff>114300</xdr:colOff>
      <xdr:row>98</xdr:row>
      <xdr:rowOff>48019</xdr:rowOff>
    </xdr:to>
    <xdr:cxnSp macro="">
      <xdr:nvCxnSpPr>
        <xdr:cNvPr id="688" name="直線コネクタ 687"/>
        <xdr:cNvCxnSpPr/>
      </xdr:nvCxnSpPr>
      <xdr:spPr>
        <a:xfrm flipV="1">
          <a:off x="13703300" y="16805339"/>
          <a:ext cx="889000" cy="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0" name="テキスト ボックス 689"/>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48019</xdr:rowOff>
    </xdr:from>
    <xdr:to>
      <xdr:col>71</xdr:col>
      <xdr:colOff>177800</xdr:colOff>
      <xdr:row>98</xdr:row>
      <xdr:rowOff>90678</xdr:rowOff>
    </xdr:to>
    <xdr:cxnSp macro="">
      <xdr:nvCxnSpPr>
        <xdr:cNvPr id="691" name="直線コネクタ 690"/>
        <xdr:cNvCxnSpPr/>
      </xdr:nvCxnSpPr>
      <xdr:spPr>
        <a:xfrm flipV="1">
          <a:off x="12814300" y="16850119"/>
          <a:ext cx="889000" cy="4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3" name="テキスト ボックス 692"/>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5" name="テキスト ボックス 694"/>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147346</xdr:rowOff>
    </xdr:from>
    <xdr:to>
      <xdr:col>85</xdr:col>
      <xdr:colOff>177800</xdr:colOff>
      <xdr:row>99</xdr:row>
      <xdr:rowOff>77496</xdr:rowOff>
    </xdr:to>
    <xdr:sp macro="" textlink="">
      <xdr:nvSpPr>
        <xdr:cNvPr id="701" name="楕円 700"/>
        <xdr:cNvSpPr/>
      </xdr:nvSpPr>
      <xdr:spPr>
        <a:xfrm>
          <a:off x="16268700" y="1694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62273</xdr:rowOff>
    </xdr:from>
    <xdr:ext cx="469744" cy="259045"/>
    <xdr:sp macro="" textlink="">
      <xdr:nvSpPr>
        <xdr:cNvPr id="702" name="積立金該当値テキスト"/>
        <xdr:cNvSpPr txBox="1"/>
      </xdr:nvSpPr>
      <xdr:spPr>
        <a:xfrm>
          <a:off x="16370300" y="16864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105321</xdr:rowOff>
    </xdr:from>
    <xdr:to>
      <xdr:col>81</xdr:col>
      <xdr:colOff>101600</xdr:colOff>
      <xdr:row>98</xdr:row>
      <xdr:rowOff>35471</xdr:rowOff>
    </xdr:to>
    <xdr:sp macro="" textlink="">
      <xdr:nvSpPr>
        <xdr:cNvPr id="703" name="楕円 702"/>
        <xdr:cNvSpPr/>
      </xdr:nvSpPr>
      <xdr:spPr>
        <a:xfrm>
          <a:off x="15430500" y="1673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26598</xdr:rowOff>
    </xdr:from>
    <xdr:ext cx="534377" cy="259045"/>
    <xdr:sp macro="" textlink="">
      <xdr:nvSpPr>
        <xdr:cNvPr id="704" name="テキスト ボックス 703"/>
        <xdr:cNvSpPr txBox="1"/>
      </xdr:nvSpPr>
      <xdr:spPr>
        <a:xfrm>
          <a:off x="15214111" y="1682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123889</xdr:rowOff>
    </xdr:from>
    <xdr:to>
      <xdr:col>76</xdr:col>
      <xdr:colOff>165100</xdr:colOff>
      <xdr:row>98</xdr:row>
      <xdr:rowOff>54039</xdr:rowOff>
    </xdr:to>
    <xdr:sp macro="" textlink="">
      <xdr:nvSpPr>
        <xdr:cNvPr id="705" name="楕円 704"/>
        <xdr:cNvSpPr/>
      </xdr:nvSpPr>
      <xdr:spPr>
        <a:xfrm>
          <a:off x="14541500" y="1675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45166</xdr:rowOff>
    </xdr:from>
    <xdr:ext cx="534377" cy="259045"/>
    <xdr:sp macro="" textlink="">
      <xdr:nvSpPr>
        <xdr:cNvPr id="706" name="テキスト ボックス 705"/>
        <xdr:cNvSpPr txBox="1"/>
      </xdr:nvSpPr>
      <xdr:spPr>
        <a:xfrm>
          <a:off x="14325111" y="1684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168669</xdr:rowOff>
    </xdr:from>
    <xdr:to>
      <xdr:col>72</xdr:col>
      <xdr:colOff>38100</xdr:colOff>
      <xdr:row>98</xdr:row>
      <xdr:rowOff>98819</xdr:rowOff>
    </xdr:to>
    <xdr:sp macro="" textlink="">
      <xdr:nvSpPr>
        <xdr:cNvPr id="707" name="楕円 706"/>
        <xdr:cNvSpPr/>
      </xdr:nvSpPr>
      <xdr:spPr>
        <a:xfrm>
          <a:off x="13652500" y="1679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89946</xdr:rowOff>
    </xdr:from>
    <xdr:ext cx="534377" cy="259045"/>
    <xdr:sp macro="" textlink="">
      <xdr:nvSpPr>
        <xdr:cNvPr id="708" name="テキスト ボックス 707"/>
        <xdr:cNvSpPr txBox="1"/>
      </xdr:nvSpPr>
      <xdr:spPr>
        <a:xfrm>
          <a:off x="13436111" y="1689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39878</xdr:rowOff>
    </xdr:from>
    <xdr:to>
      <xdr:col>67</xdr:col>
      <xdr:colOff>101600</xdr:colOff>
      <xdr:row>98</xdr:row>
      <xdr:rowOff>141478</xdr:rowOff>
    </xdr:to>
    <xdr:sp macro="" textlink="">
      <xdr:nvSpPr>
        <xdr:cNvPr id="709" name="楕円 708"/>
        <xdr:cNvSpPr/>
      </xdr:nvSpPr>
      <xdr:spPr>
        <a:xfrm>
          <a:off x="12763500" y="16841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132605</xdr:rowOff>
    </xdr:from>
    <xdr:ext cx="469744" cy="259045"/>
    <xdr:sp macro="" textlink="">
      <xdr:nvSpPr>
        <xdr:cNvPr id="710" name="テキスト ボックス 709"/>
        <xdr:cNvSpPr txBox="1"/>
      </xdr:nvSpPr>
      <xdr:spPr>
        <a:xfrm>
          <a:off x="12579428" y="1693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5" name="直線コネクタ 734"/>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6"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1" name="直線コネクタ 740"/>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4" name="直線コネクタ 743"/>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48" name="テキスト ボックス 747"/>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4" name="楕円 753"/>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5"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0" name="楕円 759"/>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1" name="テキスト ボックス 760"/>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2" name="楕円 761"/>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3" name="テキスト ボックス 762"/>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135951</xdr:rowOff>
    </xdr:from>
    <xdr:to>
      <xdr:col>116</xdr:col>
      <xdr:colOff>63500</xdr:colOff>
      <xdr:row>55</xdr:row>
      <xdr:rowOff>136682</xdr:rowOff>
    </xdr:to>
    <xdr:cxnSp macro="">
      <xdr:nvCxnSpPr>
        <xdr:cNvPr id="790" name="直線コネクタ 789"/>
        <xdr:cNvCxnSpPr/>
      </xdr:nvCxnSpPr>
      <xdr:spPr>
        <a:xfrm flipV="1">
          <a:off x="21323300" y="9565701"/>
          <a:ext cx="8382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26545</xdr:rowOff>
    </xdr:from>
    <xdr:ext cx="469744" cy="259045"/>
    <xdr:sp macro="" textlink="">
      <xdr:nvSpPr>
        <xdr:cNvPr id="791" name="貸付金平均値テキスト"/>
        <xdr:cNvSpPr txBox="1"/>
      </xdr:nvSpPr>
      <xdr:spPr>
        <a:xfrm>
          <a:off x="22212300" y="9799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133756</xdr:rowOff>
    </xdr:from>
    <xdr:to>
      <xdr:col>111</xdr:col>
      <xdr:colOff>177800</xdr:colOff>
      <xdr:row>55</xdr:row>
      <xdr:rowOff>136682</xdr:rowOff>
    </xdr:to>
    <xdr:cxnSp macro="">
      <xdr:nvCxnSpPr>
        <xdr:cNvPr id="793" name="直線コネクタ 792"/>
        <xdr:cNvCxnSpPr/>
      </xdr:nvCxnSpPr>
      <xdr:spPr>
        <a:xfrm>
          <a:off x="20434300" y="9563506"/>
          <a:ext cx="889000" cy="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108475</xdr:rowOff>
    </xdr:from>
    <xdr:ext cx="469744" cy="259045"/>
    <xdr:sp macro="" textlink="">
      <xdr:nvSpPr>
        <xdr:cNvPr id="795" name="テキスト ボックス 794"/>
        <xdr:cNvSpPr txBox="1"/>
      </xdr:nvSpPr>
      <xdr:spPr>
        <a:xfrm>
          <a:off x="21088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127630</xdr:rowOff>
    </xdr:from>
    <xdr:to>
      <xdr:col>107</xdr:col>
      <xdr:colOff>50800</xdr:colOff>
      <xdr:row>55</xdr:row>
      <xdr:rowOff>133756</xdr:rowOff>
    </xdr:to>
    <xdr:cxnSp macro="">
      <xdr:nvCxnSpPr>
        <xdr:cNvPr id="796" name="直線コネクタ 795"/>
        <xdr:cNvCxnSpPr/>
      </xdr:nvCxnSpPr>
      <xdr:spPr>
        <a:xfrm>
          <a:off x="19545300" y="9557380"/>
          <a:ext cx="889000" cy="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102257</xdr:rowOff>
    </xdr:from>
    <xdr:ext cx="469744" cy="259045"/>
    <xdr:sp macro="" textlink="">
      <xdr:nvSpPr>
        <xdr:cNvPr id="798" name="テキスト ボックス 797"/>
        <xdr:cNvSpPr txBox="1"/>
      </xdr:nvSpPr>
      <xdr:spPr>
        <a:xfrm>
          <a:off x="20199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17353</xdr:rowOff>
    </xdr:from>
    <xdr:to>
      <xdr:col>102</xdr:col>
      <xdr:colOff>114300</xdr:colOff>
      <xdr:row>55</xdr:row>
      <xdr:rowOff>127630</xdr:rowOff>
    </xdr:to>
    <xdr:cxnSp macro="">
      <xdr:nvCxnSpPr>
        <xdr:cNvPr id="799" name="直線コネクタ 798"/>
        <xdr:cNvCxnSpPr/>
      </xdr:nvCxnSpPr>
      <xdr:spPr>
        <a:xfrm>
          <a:off x="18656300" y="9447103"/>
          <a:ext cx="889000" cy="11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165076</xdr:rowOff>
    </xdr:from>
    <xdr:ext cx="469744" cy="259045"/>
    <xdr:sp macro="" textlink="">
      <xdr:nvSpPr>
        <xdr:cNvPr id="801" name="テキスト ボックス 800"/>
        <xdr:cNvSpPr txBox="1"/>
      </xdr:nvSpPr>
      <xdr:spPr>
        <a:xfrm>
          <a:off x="19310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151452</xdr:rowOff>
    </xdr:from>
    <xdr:ext cx="469744" cy="259045"/>
    <xdr:sp macro="" textlink="">
      <xdr:nvSpPr>
        <xdr:cNvPr id="803" name="テキスト ボックス 802"/>
        <xdr:cNvSpPr txBox="1"/>
      </xdr:nvSpPr>
      <xdr:spPr>
        <a:xfrm>
          <a:off x="18421428" y="992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85151</xdr:rowOff>
    </xdr:from>
    <xdr:to>
      <xdr:col>116</xdr:col>
      <xdr:colOff>114300</xdr:colOff>
      <xdr:row>56</xdr:row>
      <xdr:rowOff>15301</xdr:rowOff>
    </xdr:to>
    <xdr:sp macro="" textlink="">
      <xdr:nvSpPr>
        <xdr:cNvPr id="809" name="楕円 808"/>
        <xdr:cNvSpPr/>
      </xdr:nvSpPr>
      <xdr:spPr>
        <a:xfrm>
          <a:off x="22110700" y="9514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108028</xdr:rowOff>
    </xdr:from>
    <xdr:ext cx="469744" cy="259045"/>
    <xdr:sp macro="" textlink="">
      <xdr:nvSpPr>
        <xdr:cNvPr id="810" name="貸付金該当値テキスト"/>
        <xdr:cNvSpPr txBox="1"/>
      </xdr:nvSpPr>
      <xdr:spPr>
        <a:xfrm>
          <a:off x="22212300" y="9366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85882</xdr:rowOff>
    </xdr:from>
    <xdr:to>
      <xdr:col>112</xdr:col>
      <xdr:colOff>38100</xdr:colOff>
      <xdr:row>56</xdr:row>
      <xdr:rowOff>16032</xdr:rowOff>
    </xdr:to>
    <xdr:sp macro="" textlink="">
      <xdr:nvSpPr>
        <xdr:cNvPr id="811" name="楕円 810"/>
        <xdr:cNvSpPr/>
      </xdr:nvSpPr>
      <xdr:spPr>
        <a:xfrm>
          <a:off x="21272500" y="951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32559</xdr:rowOff>
    </xdr:from>
    <xdr:ext cx="469744" cy="259045"/>
    <xdr:sp macro="" textlink="">
      <xdr:nvSpPr>
        <xdr:cNvPr id="812" name="テキスト ボックス 811"/>
        <xdr:cNvSpPr txBox="1"/>
      </xdr:nvSpPr>
      <xdr:spPr>
        <a:xfrm>
          <a:off x="21088428" y="9290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82956</xdr:rowOff>
    </xdr:from>
    <xdr:to>
      <xdr:col>107</xdr:col>
      <xdr:colOff>101600</xdr:colOff>
      <xdr:row>56</xdr:row>
      <xdr:rowOff>13106</xdr:rowOff>
    </xdr:to>
    <xdr:sp macro="" textlink="">
      <xdr:nvSpPr>
        <xdr:cNvPr id="813" name="楕円 812"/>
        <xdr:cNvSpPr/>
      </xdr:nvSpPr>
      <xdr:spPr>
        <a:xfrm>
          <a:off x="20383500" y="951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29633</xdr:rowOff>
    </xdr:from>
    <xdr:ext cx="469744" cy="259045"/>
    <xdr:sp macro="" textlink="">
      <xdr:nvSpPr>
        <xdr:cNvPr id="814" name="テキスト ボックス 813"/>
        <xdr:cNvSpPr txBox="1"/>
      </xdr:nvSpPr>
      <xdr:spPr>
        <a:xfrm>
          <a:off x="20199428" y="928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76830</xdr:rowOff>
    </xdr:from>
    <xdr:to>
      <xdr:col>102</xdr:col>
      <xdr:colOff>165100</xdr:colOff>
      <xdr:row>56</xdr:row>
      <xdr:rowOff>6980</xdr:rowOff>
    </xdr:to>
    <xdr:sp macro="" textlink="">
      <xdr:nvSpPr>
        <xdr:cNvPr id="815" name="楕円 814"/>
        <xdr:cNvSpPr/>
      </xdr:nvSpPr>
      <xdr:spPr>
        <a:xfrm>
          <a:off x="19494500" y="950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23507</xdr:rowOff>
    </xdr:from>
    <xdr:ext cx="469744" cy="259045"/>
    <xdr:sp macro="" textlink="">
      <xdr:nvSpPr>
        <xdr:cNvPr id="816" name="テキスト ボックス 815"/>
        <xdr:cNvSpPr txBox="1"/>
      </xdr:nvSpPr>
      <xdr:spPr>
        <a:xfrm>
          <a:off x="19310428" y="928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138003</xdr:rowOff>
    </xdr:from>
    <xdr:to>
      <xdr:col>98</xdr:col>
      <xdr:colOff>38100</xdr:colOff>
      <xdr:row>55</xdr:row>
      <xdr:rowOff>68153</xdr:rowOff>
    </xdr:to>
    <xdr:sp macro="" textlink="">
      <xdr:nvSpPr>
        <xdr:cNvPr id="817" name="楕円 816"/>
        <xdr:cNvSpPr/>
      </xdr:nvSpPr>
      <xdr:spPr>
        <a:xfrm>
          <a:off x="18605500" y="939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84680</xdr:rowOff>
    </xdr:from>
    <xdr:ext cx="469744" cy="259045"/>
    <xdr:sp macro="" textlink="">
      <xdr:nvSpPr>
        <xdr:cNvPr id="818" name="テキスト ボックス 817"/>
        <xdr:cNvSpPr txBox="1"/>
      </xdr:nvSpPr>
      <xdr:spPr>
        <a:xfrm>
          <a:off x="18421428" y="9171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3" name="直線コネクタ 84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5" name="直線コネクタ 84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7" name="直線コネクタ 84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88951</xdr:rowOff>
    </xdr:from>
    <xdr:to>
      <xdr:col>116</xdr:col>
      <xdr:colOff>63500</xdr:colOff>
      <xdr:row>72</xdr:row>
      <xdr:rowOff>82245</xdr:rowOff>
    </xdr:to>
    <xdr:cxnSp macro="">
      <xdr:nvCxnSpPr>
        <xdr:cNvPr id="848" name="直線コネクタ 847"/>
        <xdr:cNvCxnSpPr/>
      </xdr:nvCxnSpPr>
      <xdr:spPr>
        <a:xfrm flipV="1">
          <a:off x="21323300" y="12261901"/>
          <a:ext cx="838200" cy="16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59250</xdr:rowOff>
    </xdr:from>
    <xdr:ext cx="534377" cy="259045"/>
    <xdr:sp macro="" textlink="">
      <xdr:nvSpPr>
        <xdr:cNvPr id="849" name="繰出金平均値テキスト"/>
        <xdr:cNvSpPr txBox="1"/>
      </xdr:nvSpPr>
      <xdr:spPr>
        <a:xfrm>
          <a:off x="22212300" y="12918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0" name="フローチャート: 判断 84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82245</xdr:rowOff>
    </xdr:from>
    <xdr:to>
      <xdr:col>111</xdr:col>
      <xdr:colOff>177800</xdr:colOff>
      <xdr:row>72</xdr:row>
      <xdr:rowOff>105639</xdr:rowOff>
    </xdr:to>
    <xdr:cxnSp macro="">
      <xdr:nvCxnSpPr>
        <xdr:cNvPr id="851" name="直線コネクタ 850"/>
        <xdr:cNvCxnSpPr/>
      </xdr:nvCxnSpPr>
      <xdr:spPr>
        <a:xfrm flipV="1">
          <a:off x="20434300" y="12426645"/>
          <a:ext cx="889000" cy="2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2" name="フローチャート: 判断 85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53" name="テキスト ボックス 852"/>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105639</xdr:rowOff>
    </xdr:from>
    <xdr:to>
      <xdr:col>107</xdr:col>
      <xdr:colOff>50800</xdr:colOff>
      <xdr:row>73</xdr:row>
      <xdr:rowOff>18771</xdr:rowOff>
    </xdr:to>
    <xdr:cxnSp macro="">
      <xdr:nvCxnSpPr>
        <xdr:cNvPr id="854" name="直線コネクタ 853"/>
        <xdr:cNvCxnSpPr/>
      </xdr:nvCxnSpPr>
      <xdr:spPr>
        <a:xfrm flipV="1">
          <a:off x="19545300" y="12450039"/>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5" name="フローチャート: 判断 85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56" name="テキスト ボックス 855"/>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154940</xdr:rowOff>
    </xdr:from>
    <xdr:to>
      <xdr:col>102</xdr:col>
      <xdr:colOff>114300</xdr:colOff>
      <xdr:row>73</xdr:row>
      <xdr:rowOff>18771</xdr:rowOff>
    </xdr:to>
    <xdr:cxnSp macro="">
      <xdr:nvCxnSpPr>
        <xdr:cNvPr id="857" name="直線コネクタ 856"/>
        <xdr:cNvCxnSpPr/>
      </xdr:nvCxnSpPr>
      <xdr:spPr>
        <a:xfrm>
          <a:off x="18656300" y="12327890"/>
          <a:ext cx="889000" cy="20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58" name="フローチャート: 判断 85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59" name="テキスト ボックス 858"/>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0" name="フローチャート: 判断 85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1" name="テキスト ボックス 860"/>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71</xdr:row>
      <xdr:rowOff>38151</xdr:rowOff>
    </xdr:from>
    <xdr:to>
      <xdr:col>116</xdr:col>
      <xdr:colOff>114300</xdr:colOff>
      <xdr:row>71</xdr:row>
      <xdr:rowOff>139751</xdr:rowOff>
    </xdr:to>
    <xdr:sp macro="" textlink="">
      <xdr:nvSpPr>
        <xdr:cNvPr id="867" name="楕円 866"/>
        <xdr:cNvSpPr/>
      </xdr:nvSpPr>
      <xdr:spPr>
        <a:xfrm>
          <a:off x="22110700" y="1221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61028</xdr:rowOff>
    </xdr:from>
    <xdr:ext cx="534377" cy="259045"/>
    <xdr:sp macro="" textlink="">
      <xdr:nvSpPr>
        <xdr:cNvPr id="868" name="繰出金該当値テキスト"/>
        <xdr:cNvSpPr txBox="1"/>
      </xdr:nvSpPr>
      <xdr:spPr>
        <a:xfrm>
          <a:off x="22212300" y="1206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31445</xdr:rowOff>
    </xdr:from>
    <xdr:to>
      <xdr:col>112</xdr:col>
      <xdr:colOff>38100</xdr:colOff>
      <xdr:row>72</xdr:row>
      <xdr:rowOff>133045</xdr:rowOff>
    </xdr:to>
    <xdr:sp macro="" textlink="">
      <xdr:nvSpPr>
        <xdr:cNvPr id="869" name="楕円 868"/>
        <xdr:cNvSpPr/>
      </xdr:nvSpPr>
      <xdr:spPr>
        <a:xfrm>
          <a:off x="21272500" y="1237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149572</xdr:rowOff>
    </xdr:from>
    <xdr:ext cx="534377" cy="259045"/>
    <xdr:sp macro="" textlink="">
      <xdr:nvSpPr>
        <xdr:cNvPr id="870" name="テキスト ボックス 869"/>
        <xdr:cNvSpPr txBox="1"/>
      </xdr:nvSpPr>
      <xdr:spPr>
        <a:xfrm>
          <a:off x="21056111" y="1215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54839</xdr:rowOff>
    </xdr:from>
    <xdr:to>
      <xdr:col>107</xdr:col>
      <xdr:colOff>101600</xdr:colOff>
      <xdr:row>72</xdr:row>
      <xdr:rowOff>156439</xdr:rowOff>
    </xdr:to>
    <xdr:sp macro="" textlink="">
      <xdr:nvSpPr>
        <xdr:cNvPr id="871" name="楕円 870"/>
        <xdr:cNvSpPr/>
      </xdr:nvSpPr>
      <xdr:spPr>
        <a:xfrm>
          <a:off x="20383500" y="12399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1516</xdr:rowOff>
    </xdr:from>
    <xdr:ext cx="534377" cy="259045"/>
    <xdr:sp macro="" textlink="">
      <xdr:nvSpPr>
        <xdr:cNvPr id="872" name="テキスト ボックス 871"/>
        <xdr:cNvSpPr txBox="1"/>
      </xdr:nvSpPr>
      <xdr:spPr>
        <a:xfrm>
          <a:off x="20167111" y="12174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139421</xdr:rowOff>
    </xdr:from>
    <xdr:to>
      <xdr:col>102</xdr:col>
      <xdr:colOff>165100</xdr:colOff>
      <xdr:row>73</xdr:row>
      <xdr:rowOff>69571</xdr:rowOff>
    </xdr:to>
    <xdr:sp macro="" textlink="">
      <xdr:nvSpPr>
        <xdr:cNvPr id="873" name="楕円 872"/>
        <xdr:cNvSpPr/>
      </xdr:nvSpPr>
      <xdr:spPr>
        <a:xfrm>
          <a:off x="19494500" y="1248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86098</xdr:rowOff>
    </xdr:from>
    <xdr:ext cx="534377" cy="259045"/>
    <xdr:sp macro="" textlink="">
      <xdr:nvSpPr>
        <xdr:cNvPr id="874" name="テキスト ボックス 873"/>
        <xdr:cNvSpPr txBox="1"/>
      </xdr:nvSpPr>
      <xdr:spPr>
        <a:xfrm>
          <a:off x="19278111" y="12259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104140</xdr:rowOff>
    </xdr:from>
    <xdr:to>
      <xdr:col>98</xdr:col>
      <xdr:colOff>38100</xdr:colOff>
      <xdr:row>72</xdr:row>
      <xdr:rowOff>34290</xdr:rowOff>
    </xdr:to>
    <xdr:sp macro="" textlink="">
      <xdr:nvSpPr>
        <xdr:cNvPr id="875" name="楕円 874"/>
        <xdr:cNvSpPr/>
      </xdr:nvSpPr>
      <xdr:spPr>
        <a:xfrm>
          <a:off x="18605500" y="1227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50817</xdr:rowOff>
    </xdr:from>
    <xdr:ext cx="534377" cy="259045"/>
    <xdr:sp macro="" textlink="">
      <xdr:nvSpPr>
        <xdr:cNvPr id="876" name="テキスト ボックス 875"/>
        <xdr:cNvSpPr txBox="1"/>
      </xdr:nvSpPr>
      <xdr:spPr>
        <a:xfrm>
          <a:off x="18389111" y="12052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519,658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円となり、前年度の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426,616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93,042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円増加した。補助費等が大幅な増となったことが主な要因となっている。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47,904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5,199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た。これは、区営シルバーピアの建設経費が増加したものの、学校改築事業の事業量が減少したことなどが要因となっている。今後も、学校の改築や新庁舎の整備、駅周辺のまちづくりなど多額の経費が必要な普通建設事業が見込まれるため、適切な地方債の活用や、計画的な基金への積立てを行っていく必要が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扶助費は住民一人当たり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141,461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円で、生活保護費が減となったものの、保育所待機児童解消に伴う入所児童数の増による関係経費の増や子育て世帯等への臨時特別給付金事業の実施などにより、前年度より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70,126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円で、特別定額給付金給付事業の実施や新型コロナウイルス対策費などにより、前年度より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2,466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補助費等は住民一人当たり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126,267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円で、特別定額給付金給付事業の実施により、前年度より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104,774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353,158
330,887
20.61
190,408,034
183,521,426
6,700,676
88,767,631
26,606,127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82223</xdr:rowOff>
    </xdr:from>
    <xdr:to>
      <xdr:col>24</xdr:col>
      <xdr:colOff>63500</xdr:colOff>
      <xdr:row>37</xdr:row>
      <xdr:rowOff>84673</xdr:rowOff>
    </xdr:to>
    <xdr:cxnSp macro="">
      <xdr:nvCxnSpPr>
        <xdr:cNvPr id="62" name="直線コネクタ 61"/>
        <xdr:cNvCxnSpPr/>
      </xdr:nvCxnSpPr>
      <xdr:spPr>
        <a:xfrm flipV="1">
          <a:off x="3797300" y="6425873"/>
          <a:ext cx="838200" cy="2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82223</xdr:rowOff>
    </xdr:from>
    <xdr:to>
      <xdr:col>19</xdr:col>
      <xdr:colOff>177800</xdr:colOff>
      <xdr:row>37</xdr:row>
      <xdr:rowOff>84673</xdr:rowOff>
    </xdr:to>
    <xdr:cxnSp macro="">
      <xdr:nvCxnSpPr>
        <xdr:cNvPr id="65" name="直線コネクタ 64"/>
        <xdr:cNvCxnSpPr/>
      </xdr:nvCxnSpPr>
      <xdr:spPr>
        <a:xfrm>
          <a:off x="2908300" y="6425873"/>
          <a:ext cx="889000" cy="2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80264</xdr:rowOff>
    </xdr:from>
    <xdr:to>
      <xdr:col>15</xdr:col>
      <xdr:colOff>50800</xdr:colOff>
      <xdr:row>37</xdr:row>
      <xdr:rowOff>82223</xdr:rowOff>
    </xdr:to>
    <xdr:cxnSp macro="">
      <xdr:nvCxnSpPr>
        <xdr:cNvPr id="68" name="直線コネクタ 67"/>
        <xdr:cNvCxnSpPr/>
      </xdr:nvCxnSpPr>
      <xdr:spPr>
        <a:xfrm>
          <a:off x="2019300" y="6423914"/>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72916</xdr:rowOff>
    </xdr:from>
    <xdr:to>
      <xdr:col>10</xdr:col>
      <xdr:colOff>114300</xdr:colOff>
      <xdr:row>37</xdr:row>
      <xdr:rowOff>80264</xdr:rowOff>
    </xdr:to>
    <xdr:cxnSp macro="">
      <xdr:nvCxnSpPr>
        <xdr:cNvPr id="71" name="直線コネクタ 70"/>
        <xdr:cNvCxnSpPr/>
      </xdr:nvCxnSpPr>
      <xdr:spPr>
        <a:xfrm>
          <a:off x="1130300" y="6416566"/>
          <a:ext cx="88900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31423</xdr:rowOff>
    </xdr:from>
    <xdr:to>
      <xdr:col>24</xdr:col>
      <xdr:colOff>114300</xdr:colOff>
      <xdr:row>37</xdr:row>
      <xdr:rowOff>133023</xdr:rowOff>
    </xdr:to>
    <xdr:sp macro="" textlink="">
      <xdr:nvSpPr>
        <xdr:cNvPr id="81" name="楕円 80"/>
        <xdr:cNvSpPr/>
      </xdr:nvSpPr>
      <xdr:spPr>
        <a:xfrm>
          <a:off x="4584700" y="63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54300</xdr:rowOff>
    </xdr:from>
    <xdr:ext cx="469744" cy="259045"/>
    <xdr:sp macro="" textlink="">
      <xdr:nvSpPr>
        <xdr:cNvPr id="82" name="議会費該当値テキスト"/>
        <xdr:cNvSpPr txBox="1"/>
      </xdr:nvSpPr>
      <xdr:spPr>
        <a:xfrm>
          <a:off x="4686300" y="622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33873</xdr:rowOff>
    </xdr:from>
    <xdr:to>
      <xdr:col>20</xdr:col>
      <xdr:colOff>38100</xdr:colOff>
      <xdr:row>37</xdr:row>
      <xdr:rowOff>135473</xdr:rowOff>
    </xdr:to>
    <xdr:sp macro="" textlink="">
      <xdr:nvSpPr>
        <xdr:cNvPr id="83" name="楕円 82"/>
        <xdr:cNvSpPr/>
      </xdr:nvSpPr>
      <xdr:spPr>
        <a:xfrm>
          <a:off x="3746500" y="637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152000</xdr:rowOff>
    </xdr:from>
    <xdr:ext cx="469744" cy="259045"/>
    <xdr:sp macro="" textlink="">
      <xdr:nvSpPr>
        <xdr:cNvPr id="84" name="テキスト ボックス 83"/>
        <xdr:cNvSpPr txBox="1"/>
      </xdr:nvSpPr>
      <xdr:spPr>
        <a:xfrm>
          <a:off x="3562428" y="6152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31423</xdr:rowOff>
    </xdr:from>
    <xdr:to>
      <xdr:col>15</xdr:col>
      <xdr:colOff>101600</xdr:colOff>
      <xdr:row>37</xdr:row>
      <xdr:rowOff>133023</xdr:rowOff>
    </xdr:to>
    <xdr:sp macro="" textlink="">
      <xdr:nvSpPr>
        <xdr:cNvPr id="85" name="楕円 84"/>
        <xdr:cNvSpPr/>
      </xdr:nvSpPr>
      <xdr:spPr>
        <a:xfrm>
          <a:off x="2857500" y="63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149550</xdr:rowOff>
    </xdr:from>
    <xdr:ext cx="469744" cy="259045"/>
    <xdr:sp macro="" textlink="">
      <xdr:nvSpPr>
        <xdr:cNvPr id="86" name="テキスト ボックス 85"/>
        <xdr:cNvSpPr txBox="1"/>
      </xdr:nvSpPr>
      <xdr:spPr>
        <a:xfrm>
          <a:off x="2673428" y="61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29464</xdr:rowOff>
    </xdr:from>
    <xdr:to>
      <xdr:col>10</xdr:col>
      <xdr:colOff>165100</xdr:colOff>
      <xdr:row>37</xdr:row>
      <xdr:rowOff>131064</xdr:rowOff>
    </xdr:to>
    <xdr:sp macro="" textlink="">
      <xdr:nvSpPr>
        <xdr:cNvPr id="87" name="楕円 86"/>
        <xdr:cNvSpPr/>
      </xdr:nvSpPr>
      <xdr:spPr>
        <a:xfrm>
          <a:off x="1968500" y="637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147591</xdr:rowOff>
    </xdr:from>
    <xdr:ext cx="469744" cy="259045"/>
    <xdr:sp macro="" textlink="">
      <xdr:nvSpPr>
        <xdr:cNvPr id="88" name="テキスト ボックス 87"/>
        <xdr:cNvSpPr txBox="1"/>
      </xdr:nvSpPr>
      <xdr:spPr>
        <a:xfrm>
          <a:off x="1784428" y="614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22116</xdr:rowOff>
    </xdr:from>
    <xdr:to>
      <xdr:col>6</xdr:col>
      <xdr:colOff>38100</xdr:colOff>
      <xdr:row>37</xdr:row>
      <xdr:rowOff>123716</xdr:rowOff>
    </xdr:to>
    <xdr:sp macro="" textlink="">
      <xdr:nvSpPr>
        <xdr:cNvPr id="89" name="楕円 88"/>
        <xdr:cNvSpPr/>
      </xdr:nvSpPr>
      <xdr:spPr>
        <a:xfrm>
          <a:off x="1079500" y="636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140243</xdr:rowOff>
    </xdr:from>
    <xdr:ext cx="469744" cy="259045"/>
    <xdr:sp macro="" textlink="">
      <xdr:nvSpPr>
        <xdr:cNvPr id="90" name="テキスト ボックス 89"/>
        <xdr:cNvSpPr txBox="1"/>
      </xdr:nvSpPr>
      <xdr:spPr>
        <a:xfrm>
          <a:off x="895428" y="6140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19140</xdr:rowOff>
    </xdr:from>
    <xdr:to>
      <xdr:col>24</xdr:col>
      <xdr:colOff>63500</xdr:colOff>
      <xdr:row>58</xdr:row>
      <xdr:rowOff>46682</xdr:rowOff>
    </xdr:to>
    <xdr:cxnSp macro="">
      <xdr:nvCxnSpPr>
        <xdr:cNvPr id="119" name="直線コネクタ 118"/>
        <xdr:cNvCxnSpPr/>
      </xdr:nvCxnSpPr>
      <xdr:spPr>
        <a:xfrm flipV="1">
          <a:off x="3797300" y="9620340"/>
          <a:ext cx="838200" cy="370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131478</xdr:rowOff>
    </xdr:from>
    <xdr:ext cx="599010" cy="259045"/>
    <xdr:sp macro="" textlink="">
      <xdr:nvSpPr>
        <xdr:cNvPr id="120" name="総務費平均値テキスト"/>
        <xdr:cNvSpPr txBox="1"/>
      </xdr:nvSpPr>
      <xdr:spPr>
        <a:xfrm>
          <a:off x="4686300" y="9389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46682</xdr:rowOff>
    </xdr:from>
    <xdr:to>
      <xdr:col>19</xdr:col>
      <xdr:colOff>177800</xdr:colOff>
      <xdr:row>58</xdr:row>
      <xdr:rowOff>48885</xdr:rowOff>
    </xdr:to>
    <xdr:cxnSp macro="">
      <xdr:nvCxnSpPr>
        <xdr:cNvPr id="122" name="直線コネクタ 121"/>
        <xdr:cNvCxnSpPr/>
      </xdr:nvCxnSpPr>
      <xdr:spPr>
        <a:xfrm flipV="1">
          <a:off x="2908300" y="9990782"/>
          <a:ext cx="889000" cy="2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48885</xdr:rowOff>
    </xdr:from>
    <xdr:to>
      <xdr:col>15</xdr:col>
      <xdr:colOff>50800</xdr:colOff>
      <xdr:row>58</xdr:row>
      <xdr:rowOff>59961</xdr:rowOff>
    </xdr:to>
    <xdr:cxnSp macro="">
      <xdr:nvCxnSpPr>
        <xdr:cNvPr id="125" name="直線コネクタ 124"/>
        <xdr:cNvCxnSpPr/>
      </xdr:nvCxnSpPr>
      <xdr:spPr>
        <a:xfrm flipV="1">
          <a:off x="2019300" y="9992985"/>
          <a:ext cx="889000" cy="1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99135</xdr:rowOff>
    </xdr:from>
    <xdr:ext cx="534377" cy="259045"/>
    <xdr:sp macro="" textlink="">
      <xdr:nvSpPr>
        <xdr:cNvPr id="127" name="テキスト ボックス 126"/>
        <xdr:cNvSpPr txBox="1"/>
      </xdr:nvSpPr>
      <xdr:spPr>
        <a:xfrm>
          <a:off x="2641111" y="970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50424</xdr:rowOff>
    </xdr:from>
    <xdr:to>
      <xdr:col>10</xdr:col>
      <xdr:colOff>114300</xdr:colOff>
      <xdr:row>58</xdr:row>
      <xdr:rowOff>59961</xdr:rowOff>
    </xdr:to>
    <xdr:cxnSp macro="">
      <xdr:nvCxnSpPr>
        <xdr:cNvPr id="128" name="直線コネクタ 127"/>
        <xdr:cNvCxnSpPr/>
      </xdr:nvCxnSpPr>
      <xdr:spPr>
        <a:xfrm>
          <a:off x="1130300" y="9994524"/>
          <a:ext cx="889000" cy="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109601</xdr:rowOff>
    </xdr:from>
    <xdr:ext cx="534377" cy="259045"/>
    <xdr:sp macro="" textlink="">
      <xdr:nvSpPr>
        <xdr:cNvPr id="130" name="テキスト ボックス 129"/>
        <xdr:cNvSpPr txBox="1"/>
      </xdr:nvSpPr>
      <xdr:spPr>
        <a:xfrm>
          <a:off x="1752111" y="971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100656</xdr:rowOff>
    </xdr:from>
    <xdr:ext cx="534377" cy="259045"/>
    <xdr:sp macro="" textlink="">
      <xdr:nvSpPr>
        <xdr:cNvPr id="132" name="テキスト ボックス 131"/>
        <xdr:cNvSpPr txBox="1"/>
      </xdr:nvSpPr>
      <xdr:spPr>
        <a:xfrm>
          <a:off x="863111" y="97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139790</xdr:rowOff>
    </xdr:from>
    <xdr:to>
      <xdr:col>24</xdr:col>
      <xdr:colOff>114300</xdr:colOff>
      <xdr:row>56</xdr:row>
      <xdr:rowOff>69940</xdr:rowOff>
    </xdr:to>
    <xdr:sp macro="" textlink="">
      <xdr:nvSpPr>
        <xdr:cNvPr id="138" name="楕円 137"/>
        <xdr:cNvSpPr/>
      </xdr:nvSpPr>
      <xdr:spPr>
        <a:xfrm>
          <a:off x="4584700" y="956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87028</xdr:rowOff>
    </xdr:from>
    <xdr:ext cx="599010" cy="259045"/>
    <xdr:sp macro="" textlink="">
      <xdr:nvSpPr>
        <xdr:cNvPr id="139" name="総務費該当値テキスト"/>
        <xdr:cNvSpPr txBox="1"/>
      </xdr:nvSpPr>
      <xdr:spPr>
        <a:xfrm>
          <a:off x="4686300" y="9516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167332</xdr:rowOff>
    </xdr:from>
    <xdr:to>
      <xdr:col>20</xdr:col>
      <xdr:colOff>38100</xdr:colOff>
      <xdr:row>58</xdr:row>
      <xdr:rowOff>97482</xdr:rowOff>
    </xdr:to>
    <xdr:sp macro="" textlink="">
      <xdr:nvSpPr>
        <xdr:cNvPr id="140" name="楕円 139"/>
        <xdr:cNvSpPr/>
      </xdr:nvSpPr>
      <xdr:spPr>
        <a:xfrm>
          <a:off x="3746500" y="993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88609</xdr:rowOff>
    </xdr:from>
    <xdr:ext cx="534377" cy="259045"/>
    <xdr:sp macro="" textlink="">
      <xdr:nvSpPr>
        <xdr:cNvPr id="141" name="テキスト ボックス 140"/>
        <xdr:cNvSpPr txBox="1"/>
      </xdr:nvSpPr>
      <xdr:spPr>
        <a:xfrm>
          <a:off x="3530111" y="10032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169535</xdr:rowOff>
    </xdr:from>
    <xdr:to>
      <xdr:col>15</xdr:col>
      <xdr:colOff>101600</xdr:colOff>
      <xdr:row>58</xdr:row>
      <xdr:rowOff>99685</xdr:rowOff>
    </xdr:to>
    <xdr:sp macro="" textlink="">
      <xdr:nvSpPr>
        <xdr:cNvPr id="142" name="楕円 141"/>
        <xdr:cNvSpPr/>
      </xdr:nvSpPr>
      <xdr:spPr>
        <a:xfrm>
          <a:off x="2857500" y="994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90812</xdr:rowOff>
    </xdr:from>
    <xdr:ext cx="534377" cy="259045"/>
    <xdr:sp macro="" textlink="">
      <xdr:nvSpPr>
        <xdr:cNvPr id="143" name="テキスト ボックス 142"/>
        <xdr:cNvSpPr txBox="1"/>
      </xdr:nvSpPr>
      <xdr:spPr>
        <a:xfrm>
          <a:off x="2641111" y="10034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9161</xdr:rowOff>
    </xdr:from>
    <xdr:to>
      <xdr:col>10</xdr:col>
      <xdr:colOff>165100</xdr:colOff>
      <xdr:row>58</xdr:row>
      <xdr:rowOff>110761</xdr:rowOff>
    </xdr:to>
    <xdr:sp macro="" textlink="">
      <xdr:nvSpPr>
        <xdr:cNvPr id="144" name="楕円 143"/>
        <xdr:cNvSpPr/>
      </xdr:nvSpPr>
      <xdr:spPr>
        <a:xfrm>
          <a:off x="1968500" y="995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101888</xdr:rowOff>
    </xdr:from>
    <xdr:ext cx="534377" cy="259045"/>
    <xdr:sp macro="" textlink="">
      <xdr:nvSpPr>
        <xdr:cNvPr id="145" name="テキスト ボックス 144"/>
        <xdr:cNvSpPr txBox="1"/>
      </xdr:nvSpPr>
      <xdr:spPr>
        <a:xfrm>
          <a:off x="1752111" y="1004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171074</xdr:rowOff>
    </xdr:from>
    <xdr:to>
      <xdr:col>6</xdr:col>
      <xdr:colOff>38100</xdr:colOff>
      <xdr:row>58</xdr:row>
      <xdr:rowOff>101224</xdr:rowOff>
    </xdr:to>
    <xdr:sp macro="" textlink="">
      <xdr:nvSpPr>
        <xdr:cNvPr id="146" name="楕円 145"/>
        <xdr:cNvSpPr/>
      </xdr:nvSpPr>
      <xdr:spPr>
        <a:xfrm>
          <a:off x="1079500" y="994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92351</xdr:rowOff>
    </xdr:from>
    <xdr:ext cx="534377" cy="259045"/>
    <xdr:sp macro="" textlink="">
      <xdr:nvSpPr>
        <xdr:cNvPr id="147" name="テキスト ボックス 146"/>
        <xdr:cNvSpPr txBox="1"/>
      </xdr:nvSpPr>
      <xdr:spPr>
        <a:xfrm>
          <a:off x="863111" y="10036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89081</xdr:rowOff>
    </xdr:from>
    <xdr:to>
      <xdr:col>24</xdr:col>
      <xdr:colOff>63500</xdr:colOff>
      <xdr:row>76</xdr:row>
      <xdr:rowOff>96200</xdr:rowOff>
    </xdr:to>
    <xdr:cxnSp macro="">
      <xdr:nvCxnSpPr>
        <xdr:cNvPr id="179" name="直線コネクタ 178"/>
        <xdr:cNvCxnSpPr/>
      </xdr:nvCxnSpPr>
      <xdr:spPr>
        <a:xfrm flipV="1">
          <a:off x="3797300" y="12947831"/>
          <a:ext cx="838200" cy="17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141633</xdr:rowOff>
    </xdr:from>
    <xdr:ext cx="599010" cy="259045"/>
    <xdr:sp macro="" textlink="">
      <xdr:nvSpPr>
        <xdr:cNvPr id="180" name="民生費平均値テキスト"/>
        <xdr:cNvSpPr txBox="1"/>
      </xdr:nvSpPr>
      <xdr:spPr>
        <a:xfrm>
          <a:off x="4686300" y="1317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96200</xdr:rowOff>
    </xdr:from>
    <xdr:to>
      <xdr:col>19</xdr:col>
      <xdr:colOff>177800</xdr:colOff>
      <xdr:row>76</xdr:row>
      <xdr:rowOff>134899</xdr:rowOff>
    </xdr:to>
    <xdr:cxnSp macro="">
      <xdr:nvCxnSpPr>
        <xdr:cNvPr id="182" name="直線コネクタ 181"/>
        <xdr:cNvCxnSpPr/>
      </xdr:nvCxnSpPr>
      <xdr:spPr>
        <a:xfrm flipV="1">
          <a:off x="2908300" y="13126400"/>
          <a:ext cx="889000" cy="38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120052</xdr:rowOff>
    </xdr:from>
    <xdr:to>
      <xdr:col>15</xdr:col>
      <xdr:colOff>50800</xdr:colOff>
      <xdr:row>76</xdr:row>
      <xdr:rowOff>134899</xdr:rowOff>
    </xdr:to>
    <xdr:cxnSp macro="">
      <xdr:nvCxnSpPr>
        <xdr:cNvPr id="185" name="直線コネクタ 184"/>
        <xdr:cNvCxnSpPr/>
      </xdr:nvCxnSpPr>
      <xdr:spPr>
        <a:xfrm>
          <a:off x="2019300" y="13150252"/>
          <a:ext cx="889000" cy="14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54069</xdr:rowOff>
    </xdr:from>
    <xdr:ext cx="599010" cy="259045"/>
    <xdr:sp macro="" textlink="">
      <xdr:nvSpPr>
        <xdr:cNvPr id="187" name="テキスト ボックス 186"/>
        <xdr:cNvSpPr txBox="1"/>
      </xdr:nvSpPr>
      <xdr:spPr>
        <a:xfrm>
          <a:off x="2608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120052</xdr:rowOff>
    </xdr:from>
    <xdr:to>
      <xdr:col>10</xdr:col>
      <xdr:colOff>114300</xdr:colOff>
      <xdr:row>77</xdr:row>
      <xdr:rowOff>19500</xdr:rowOff>
    </xdr:to>
    <xdr:cxnSp macro="">
      <xdr:nvCxnSpPr>
        <xdr:cNvPr id="188" name="直線コネクタ 187"/>
        <xdr:cNvCxnSpPr/>
      </xdr:nvCxnSpPr>
      <xdr:spPr>
        <a:xfrm flipV="1">
          <a:off x="1130300" y="13150252"/>
          <a:ext cx="889000" cy="7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100344</xdr:rowOff>
    </xdr:from>
    <xdr:ext cx="599010" cy="259045"/>
    <xdr:sp macro="" textlink="">
      <xdr:nvSpPr>
        <xdr:cNvPr id="192" name="テキスト ボックス 191"/>
        <xdr:cNvSpPr txBox="1"/>
      </xdr:nvSpPr>
      <xdr:spPr>
        <a:xfrm>
          <a:off x="830795" y="1347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38281</xdr:rowOff>
    </xdr:from>
    <xdr:to>
      <xdr:col>24</xdr:col>
      <xdr:colOff>114300</xdr:colOff>
      <xdr:row>75</xdr:row>
      <xdr:rowOff>139881</xdr:rowOff>
    </xdr:to>
    <xdr:sp macro="" textlink="">
      <xdr:nvSpPr>
        <xdr:cNvPr id="198" name="楕円 197"/>
        <xdr:cNvSpPr/>
      </xdr:nvSpPr>
      <xdr:spPr>
        <a:xfrm>
          <a:off x="4584700" y="1289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61158</xdr:rowOff>
    </xdr:from>
    <xdr:ext cx="599010" cy="259045"/>
    <xdr:sp macro="" textlink="">
      <xdr:nvSpPr>
        <xdr:cNvPr id="199" name="民生費該当値テキスト"/>
        <xdr:cNvSpPr txBox="1"/>
      </xdr:nvSpPr>
      <xdr:spPr>
        <a:xfrm>
          <a:off x="4686300" y="12748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45400</xdr:rowOff>
    </xdr:from>
    <xdr:to>
      <xdr:col>20</xdr:col>
      <xdr:colOff>38100</xdr:colOff>
      <xdr:row>76</xdr:row>
      <xdr:rowOff>147000</xdr:rowOff>
    </xdr:to>
    <xdr:sp macro="" textlink="">
      <xdr:nvSpPr>
        <xdr:cNvPr id="200" name="楕円 199"/>
        <xdr:cNvSpPr/>
      </xdr:nvSpPr>
      <xdr:spPr>
        <a:xfrm>
          <a:off x="3746500" y="1307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163527</xdr:rowOff>
    </xdr:from>
    <xdr:ext cx="599010" cy="259045"/>
    <xdr:sp macro="" textlink="">
      <xdr:nvSpPr>
        <xdr:cNvPr id="201" name="テキスト ボックス 200"/>
        <xdr:cNvSpPr txBox="1"/>
      </xdr:nvSpPr>
      <xdr:spPr>
        <a:xfrm>
          <a:off x="3497795" y="12850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84099</xdr:rowOff>
    </xdr:from>
    <xdr:to>
      <xdr:col>15</xdr:col>
      <xdr:colOff>101600</xdr:colOff>
      <xdr:row>77</xdr:row>
      <xdr:rowOff>14249</xdr:rowOff>
    </xdr:to>
    <xdr:sp macro="" textlink="">
      <xdr:nvSpPr>
        <xdr:cNvPr id="202" name="楕円 201"/>
        <xdr:cNvSpPr/>
      </xdr:nvSpPr>
      <xdr:spPr>
        <a:xfrm>
          <a:off x="2857500" y="1311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30777</xdr:rowOff>
    </xdr:from>
    <xdr:ext cx="599010" cy="259045"/>
    <xdr:sp macro="" textlink="">
      <xdr:nvSpPr>
        <xdr:cNvPr id="203" name="テキスト ボックス 202"/>
        <xdr:cNvSpPr txBox="1"/>
      </xdr:nvSpPr>
      <xdr:spPr>
        <a:xfrm>
          <a:off x="2608795" y="1288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69252</xdr:rowOff>
    </xdr:from>
    <xdr:to>
      <xdr:col>10</xdr:col>
      <xdr:colOff>165100</xdr:colOff>
      <xdr:row>76</xdr:row>
      <xdr:rowOff>170852</xdr:rowOff>
    </xdr:to>
    <xdr:sp macro="" textlink="">
      <xdr:nvSpPr>
        <xdr:cNvPr id="204" name="楕円 203"/>
        <xdr:cNvSpPr/>
      </xdr:nvSpPr>
      <xdr:spPr>
        <a:xfrm>
          <a:off x="1968500" y="1309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15929</xdr:rowOff>
    </xdr:from>
    <xdr:ext cx="599010" cy="259045"/>
    <xdr:sp macro="" textlink="">
      <xdr:nvSpPr>
        <xdr:cNvPr id="205" name="テキスト ボックス 204"/>
        <xdr:cNvSpPr txBox="1"/>
      </xdr:nvSpPr>
      <xdr:spPr>
        <a:xfrm>
          <a:off x="1719795" y="12874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140150</xdr:rowOff>
    </xdr:from>
    <xdr:to>
      <xdr:col>6</xdr:col>
      <xdr:colOff>38100</xdr:colOff>
      <xdr:row>77</xdr:row>
      <xdr:rowOff>70300</xdr:rowOff>
    </xdr:to>
    <xdr:sp macro="" textlink="">
      <xdr:nvSpPr>
        <xdr:cNvPr id="206" name="楕円 205"/>
        <xdr:cNvSpPr/>
      </xdr:nvSpPr>
      <xdr:spPr>
        <a:xfrm>
          <a:off x="1079500" y="1317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86827</xdr:rowOff>
    </xdr:from>
    <xdr:ext cx="599010" cy="259045"/>
    <xdr:sp macro="" textlink="">
      <xdr:nvSpPr>
        <xdr:cNvPr id="207" name="テキスト ボックス 206"/>
        <xdr:cNvSpPr txBox="1"/>
      </xdr:nvSpPr>
      <xdr:spPr>
        <a:xfrm>
          <a:off x="830795" y="12945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54584</xdr:rowOff>
    </xdr:from>
    <xdr:to>
      <xdr:col>24</xdr:col>
      <xdr:colOff>63500</xdr:colOff>
      <xdr:row>98</xdr:row>
      <xdr:rowOff>98800</xdr:rowOff>
    </xdr:to>
    <xdr:cxnSp macro="">
      <xdr:nvCxnSpPr>
        <xdr:cNvPr id="237" name="直線コネクタ 236"/>
        <xdr:cNvCxnSpPr/>
      </xdr:nvCxnSpPr>
      <xdr:spPr>
        <a:xfrm flipV="1">
          <a:off x="3797300" y="16856684"/>
          <a:ext cx="838200" cy="44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136847</xdr:rowOff>
    </xdr:from>
    <xdr:ext cx="534377" cy="259045"/>
    <xdr:sp macro="" textlink="">
      <xdr:nvSpPr>
        <xdr:cNvPr id="238" name="衛生費平均値テキスト"/>
        <xdr:cNvSpPr txBox="1"/>
      </xdr:nvSpPr>
      <xdr:spPr>
        <a:xfrm>
          <a:off x="4686300" y="16596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98800</xdr:rowOff>
    </xdr:from>
    <xdr:to>
      <xdr:col>19</xdr:col>
      <xdr:colOff>177800</xdr:colOff>
      <xdr:row>98</xdr:row>
      <xdr:rowOff>112040</xdr:rowOff>
    </xdr:to>
    <xdr:cxnSp macro="">
      <xdr:nvCxnSpPr>
        <xdr:cNvPr id="240" name="直線コネクタ 239"/>
        <xdr:cNvCxnSpPr/>
      </xdr:nvCxnSpPr>
      <xdr:spPr>
        <a:xfrm flipV="1">
          <a:off x="2908300" y="16900900"/>
          <a:ext cx="889000" cy="1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2" name="テキスト ボックス 241"/>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112040</xdr:rowOff>
    </xdr:from>
    <xdr:to>
      <xdr:col>15</xdr:col>
      <xdr:colOff>50800</xdr:colOff>
      <xdr:row>98</xdr:row>
      <xdr:rowOff>118421</xdr:rowOff>
    </xdr:to>
    <xdr:cxnSp macro="">
      <xdr:nvCxnSpPr>
        <xdr:cNvPr id="243" name="直線コネクタ 242"/>
        <xdr:cNvCxnSpPr/>
      </xdr:nvCxnSpPr>
      <xdr:spPr>
        <a:xfrm flipV="1">
          <a:off x="2019300" y="16914140"/>
          <a:ext cx="889000" cy="6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5" name="テキスト ボックス 244"/>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103791</xdr:rowOff>
    </xdr:from>
    <xdr:to>
      <xdr:col>10</xdr:col>
      <xdr:colOff>114300</xdr:colOff>
      <xdr:row>98</xdr:row>
      <xdr:rowOff>118421</xdr:rowOff>
    </xdr:to>
    <xdr:cxnSp macro="">
      <xdr:nvCxnSpPr>
        <xdr:cNvPr id="246" name="直線コネクタ 245"/>
        <xdr:cNvCxnSpPr/>
      </xdr:nvCxnSpPr>
      <xdr:spPr>
        <a:xfrm>
          <a:off x="1130300" y="16905891"/>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8" name="テキスト ボックス 247"/>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50" name="テキスト ボックス 249"/>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3784</xdr:rowOff>
    </xdr:from>
    <xdr:to>
      <xdr:col>24</xdr:col>
      <xdr:colOff>114300</xdr:colOff>
      <xdr:row>98</xdr:row>
      <xdr:rowOff>105384</xdr:rowOff>
    </xdr:to>
    <xdr:sp macro="" textlink="">
      <xdr:nvSpPr>
        <xdr:cNvPr id="256" name="楕円 255"/>
        <xdr:cNvSpPr/>
      </xdr:nvSpPr>
      <xdr:spPr>
        <a:xfrm>
          <a:off x="4584700" y="1680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92396</xdr:rowOff>
    </xdr:from>
    <xdr:ext cx="534377" cy="259045"/>
    <xdr:sp macro="" textlink="">
      <xdr:nvSpPr>
        <xdr:cNvPr id="257" name="衛生費該当値テキスト"/>
        <xdr:cNvSpPr txBox="1"/>
      </xdr:nvSpPr>
      <xdr:spPr>
        <a:xfrm>
          <a:off x="4686300" y="1672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48000</xdr:rowOff>
    </xdr:from>
    <xdr:to>
      <xdr:col>20</xdr:col>
      <xdr:colOff>38100</xdr:colOff>
      <xdr:row>98</xdr:row>
      <xdr:rowOff>149600</xdr:rowOff>
    </xdr:to>
    <xdr:sp macro="" textlink="">
      <xdr:nvSpPr>
        <xdr:cNvPr id="258" name="楕円 257"/>
        <xdr:cNvSpPr/>
      </xdr:nvSpPr>
      <xdr:spPr>
        <a:xfrm>
          <a:off x="3746500" y="1685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140727</xdr:rowOff>
    </xdr:from>
    <xdr:ext cx="534377" cy="259045"/>
    <xdr:sp macro="" textlink="">
      <xdr:nvSpPr>
        <xdr:cNvPr id="259" name="テキスト ボックス 258"/>
        <xdr:cNvSpPr txBox="1"/>
      </xdr:nvSpPr>
      <xdr:spPr>
        <a:xfrm>
          <a:off x="3530111" y="1694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61240</xdr:rowOff>
    </xdr:from>
    <xdr:to>
      <xdr:col>15</xdr:col>
      <xdr:colOff>101600</xdr:colOff>
      <xdr:row>98</xdr:row>
      <xdr:rowOff>162840</xdr:rowOff>
    </xdr:to>
    <xdr:sp macro="" textlink="">
      <xdr:nvSpPr>
        <xdr:cNvPr id="260" name="楕円 259"/>
        <xdr:cNvSpPr/>
      </xdr:nvSpPr>
      <xdr:spPr>
        <a:xfrm>
          <a:off x="2857500" y="1686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153967</xdr:rowOff>
    </xdr:from>
    <xdr:ext cx="534377" cy="259045"/>
    <xdr:sp macro="" textlink="">
      <xdr:nvSpPr>
        <xdr:cNvPr id="261" name="テキスト ボックス 260"/>
        <xdr:cNvSpPr txBox="1"/>
      </xdr:nvSpPr>
      <xdr:spPr>
        <a:xfrm>
          <a:off x="2641111" y="16956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67621</xdr:rowOff>
    </xdr:from>
    <xdr:to>
      <xdr:col>10</xdr:col>
      <xdr:colOff>165100</xdr:colOff>
      <xdr:row>98</xdr:row>
      <xdr:rowOff>169221</xdr:rowOff>
    </xdr:to>
    <xdr:sp macro="" textlink="">
      <xdr:nvSpPr>
        <xdr:cNvPr id="262" name="楕円 261"/>
        <xdr:cNvSpPr/>
      </xdr:nvSpPr>
      <xdr:spPr>
        <a:xfrm>
          <a:off x="1968500" y="1686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160348</xdr:rowOff>
    </xdr:from>
    <xdr:ext cx="534377" cy="259045"/>
    <xdr:sp macro="" textlink="">
      <xdr:nvSpPr>
        <xdr:cNvPr id="263" name="テキスト ボックス 262"/>
        <xdr:cNvSpPr txBox="1"/>
      </xdr:nvSpPr>
      <xdr:spPr>
        <a:xfrm>
          <a:off x="1752111" y="1696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52991</xdr:rowOff>
    </xdr:from>
    <xdr:to>
      <xdr:col>6</xdr:col>
      <xdr:colOff>38100</xdr:colOff>
      <xdr:row>98</xdr:row>
      <xdr:rowOff>154591</xdr:rowOff>
    </xdr:to>
    <xdr:sp macro="" textlink="">
      <xdr:nvSpPr>
        <xdr:cNvPr id="264" name="楕円 263"/>
        <xdr:cNvSpPr/>
      </xdr:nvSpPr>
      <xdr:spPr>
        <a:xfrm>
          <a:off x="1079500" y="16855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145718</xdr:rowOff>
    </xdr:from>
    <xdr:ext cx="534377" cy="259045"/>
    <xdr:sp macro="" textlink="">
      <xdr:nvSpPr>
        <xdr:cNvPr id="265" name="テキスト ボックス 264"/>
        <xdr:cNvSpPr txBox="1"/>
      </xdr:nvSpPr>
      <xdr:spPr>
        <a:xfrm>
          <a:off x="863111" y="16947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57404</xdr:rowOff>
    </xdr:from>
    <xdr:to>
      <xdr:col>55</xdr:col>
      <xdr:colOff>0</xdr:colOff>
      <xdr:row>38</xdr:row>
      <xdr:rowOff>2997</xdr:rowOff>
    </xdr:to>
    <xdr:cxnSp macro="">
      <xdr:nvCxnSpPr>
        <xdr:cNvPr id="292" name="直線コネクタ 291"/>
        <xdr:cNvCxnSpPr/>
      </xdr:nvCxnSpPr>
      <xdr:spPr>
        <a:xfrm>
          <a:off x="9639300" y="6401054"/>
          <a:ext cx="838200" cy="117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3" name="労働費平均値テキスト"/>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54661</xdr:rowOff>
    </xdr:from>
    <xdr:to>
      <xdr:col>50</xdr:col>
      <xdr:colOff>114300</xdr:colOff>
      <xdr:row>37</xdr:row>
      <xdr:rowOff>57404</xdr:rowOff>
    </xdr:to>
    <xdr:cxnSp macro="">
      <xdr:nvCxnSpPr>
        <xdr:cNvPr id="295" name="直線コネクタ 294"/>
        <xdr:cNvCxnSpPr/>
      </xdr:nvCxnSpPr>
      <xdr:spPr>
        <a:xfrm>
          <a:off x="8750300" y="6398311"/>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55237</xdr:rowOff>
    </xdr:from>
    <xdr:ext cx="378565" cy="259045"/>
    <xdr:sp macro="" textlink="">
      <xdr:nvSpPr>
        <xdr:cNvPr id="297" name="テキスト ボックス 296"/>
        <xdr:cNvSpPr txBox="1"/>
      </xdr:nvSpPr>
      <xdr:spPr>
        <a:xfrm>
          <a:off x="9450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36373</xdr:rowOff>
    </xdr:from>
    <xdr:to>
      <xdr:col>45</xdr:col>
      <xdr:colOff>177800</xdr:colOff>
      <xdr:row>37</xdr:row>
      <xdr:rowOff>54661</xdr:rowOff>
    </xdr:to>
    <xdr:cxnSp macro="">
      <xdr:nvCxnSpPr>
        <xdr:cNvPr id="298" name="直線コネクタ 297"/>
        <xdr:cNvCxnSpPr/>
      </xdr:nvCxnSpPr>
      <xdr:spPr>
        <a:xfrm>
          <a:off x="7861300" y="6380023"/>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50208</xdr:rowOff>
    </xdr:from>
    <xdr:ext cx="378565" cy="259045"/>
    <xdr:sp macro="" textlink="">
      <xdr:nvSpPr>
        <xdr:cNvPr id="300" name="テキスト ボックス 299"/>
        <xdr:cNvSpPr txBox="1"/>
      </xdr:nvSpPr>
      <xdr:spPr>
        <a:xfrm>
          <a:off x="8561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131928</xdr:rowOff>
    </xdr:from>
    <xdr:to>
      <xdr:col>41</xdr:col>
      <xdr:colOff>50800</xdr:colOff>
      <xdr:row>37</xdr:row>
      <xdr:rowOff>36373</xdr:rowOff>
    </xdr:to>
    <xdr:cxnSp macro="">
      <xdr:nvCxnSpPr>
        <xdr:cNvPr id="301" name="直線コネクタ 300"/>
        <xdr:cNvCxnSpPr/>
      </xdr:nvCxnSpPr>
      <xdr:spPr>
        <a:xfrm>
          <a:off x="6972300" y="6304128"/>
          <a:ext cx="889000" cy="75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3" name="テキスト ボックス 302"/>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5" name="テキスト ボックス 304"/>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123647</xdr:rowOff>
    </xdr:from>
    <xdr:to>
      <xdr:col>55</xdr:col>
      <xdr:colOff>50800</xdr:colOff>
      <xdr:row>38</xdr:row>
      <xdr:rowOff>53797</xdr:rowOff>
    </xdr:to>
    <xdr:sp macro="" textlink="">
      <xdr:nvSpPr>
        <xdr:cNvPr id="311" name="楕円 310"/>
        <xdr:cNvSpPr/>
      </xdr:nvSpPr>
      <xdr:spPr>
        <a:xfrm>
          <a:off x="10426700" y="646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38574</xdr:rowOff>
    </xdr:from>
    <xdr:ext cx="378565" cy="259045"/>
    <xdr:sp macro="" textlink="">
      <xdr:nvSpPr>
        <xdr:cNvPr id="312" name="労働費該当値テキスト"/>
        <xdr:cNvSpPr txBox="1"/>
      </xdr:nvSpPr>
      <xdr:spPr>
        <a:xfrm>
          <a:off x="10528300" y="63822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6604</xdr:rowOff>
    </xdr:from>
    <xdr:to>
      <xdr:col>50</xdr:col>
      <xdr:colOff>165100</xdr:colOff>
      <xdr:row>37</xdr:row>
      <xdr:rowOff>108204</xdr:rowOff>
    </xdr:to>
    <xdr:sp macro="" textlink="">
      <xdr:nvSpPr>
        <xdr:cNvPr id="313" name="楕円 312"/>
        <xdr:cNvSpPr/>
      </xdr:nvSpPr>
      <xdr:spPr>
        <a:xfrm>
          <a:off x="9588500" y="63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99331</xdr:rowOff>
    </xdr:from>
    <xdr:ext cx="378565" cy="259045"/>
    <xdr:sp macro="" textlink="">
      <xdr:nvSpPr>
        <xdr:cNvPr id="314" name="テキスト ボックス 313"/>
        <xdr:cNvSpPr txBox="1"/>
      </xdr:nvSpPr>
      <xdr:spPr>
        <a:xfrm>
          <a:off x="9450017" y="6442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3861</xdr:rowOff>
    </xdr:from>
    <xdr:to>
      <xdr:col>46</xdr:col>
      <xdr:colOff>38100</xdr:colOff>
      <xdr:row>37</xdr:row>
      <xdr:rowOff>105461</xdr:rowOff>
    </xdr:to>
    <xdr:sp macro="" textlink="">
      <xdr:nvSpPr>
        <xdr:cNvPr id="315" name="楕円 314"/>
        <xdr:cNvSpPr/>
      </xdr:nvSpPr>
      <xdr:spPr>
        <a:xfrm>
          <a:off x="8699500" y="6347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96588</xdr:rowOff>
    </xdr:from>
    <xdr:ext cx="378565" cy="259045"/>
    <xdr:sp macro="" textlink="">
      <xdr:nvSpPr>
        <xdr:cNvPr id="316" name="テキスト ボックス 315"/>
        <xdr:cNvSpPr txBox="1"/>
      </xdr:nvSpPr>
      <xdr:spPr>
        <a:xfrm>
          <a:off x="8561017" y="6440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157023</xdr:rowOff>
    </xdr:from>
    <xdr:to>
      <xdr:col>41</xdr:col>
      <xdr:colOff>101600</xdr:colOff>
      <xdr:row>37</xdr:row>
      <xdr:rowOff>87173</xdr:rowOff>
    </xdr:to>
    <xdr:sp macro="" textlink="">
      <xdr:nvSpPr>
        <xdr:cNvPr id="317" name="楕円 316"/>
        <xdr:cNvSpPr/>
      </xdr:nvSpPr>
      <xdr:spPr>
        <a:xfrm>
          <a:off x="7810500" y="632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78300</xdr:rowOff>
    </xdr:from>
    <xdr:ext cx="378565" cy="259045"/>
    <xdr:sp macro="" textlink="">
      <xdr:nvSpPr>
        <xdr:cNvPr id="318" name="テキスト ボックス 317"/>
        <xdr:cNvSpPr txBox="1"/>
      </xdr:nvSpPr>
      <xdr:spPr>
        <a:xfrm>
          <a:off x="7672017" y="6421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81128</xdr:rowOff>
    </xdr:from>
    <xdr:to>
      <xdr:col>36</xdr:col>
      <xdr:colOff>165100</xdr:colOff>
      <xdr:row>37</xdr:row>
      <xdr:rowOff>11278</xdr:rowOff>
    </xdr:to>
    <xdr:sp macro="" textlink="">
      <xdr:nvSpPr>
        <xdr:cNvPr id="319" name="楕円 318"/>
        <xdr:cNvSpPr/>
      </xdr:nvSpPr>
      <xdr:spPr>
        <a:xfrm>
          <a:off x="6921500" y="625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2405</xdr:rowOff>
    </xdr:from>
    <xdr:ext cx="378565" cy="259045"/>
    <xdr:sp macro="" textlink="">
      <xdr:nvSpPr>
        <xdr:cNvPr id="320" name="テキスト ボックス 319"/>
        <xdr:cNvSpPr txBox="1"/>
      </xdr:nvSpPr>
      <xdr:spPr>
        <a:xfrm>
          <a:off x="6783017" y="63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939</xdr:rowOff>
    </xdr:from>
    <xdr:to>
      <xdr:col>55</xdr:col>
      <xdr:colOff>0</xdr:colOff>
      <xdr:row>76</xdr:row>
      <xdr:rowOff>86162</xdr:rowOff>
    </xdr:to>
    <xdr:cxnSp macro="">
      <xdr:nvCxnSpPr>
        <xdr:cNvPr id="404" name="直線コネクタ 403"/>
        <xdr:cNvCxnSpPr/>
      </xdr:nvCxnSpPr>
      <xdr:spPr>
        <a:xfrm>
          <a:off x="9639300" y="13031139"/>
          <a:ext cx="838200" cy="85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939</xdr:rowOff>
    </xdr:from>
    <xdr:to>
      <xdr:col>50</xdr:col>
      <xdr:colOff>114300</xdr:colOff>
      <xdr:row>76</xdr:row>
      <xdr:rowOff>136409</xdr:rowOff>
    </xdr:to>
    <xdr:cxnSp macro="">
      <xdr:nvCxnSpPr>
        <xdr:cNvPr id="407" name="直線コネクタ 406"/>
        <xdr:cNvCxnSpPr/>
      </xdr:nvCxnSpPr>
      <xdr:spPr>
        <a:xfrm flipV="1">
          <a:off x="8750300" y="13031139"/>
          <a:ext cx="889000" cy="13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09" name="テキスト ボックス 408"/>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126304</xdr:rowOff>
    </xdr:from>
    <xdr:to>
      <xdr:col>45</xdr:col>
      <xdr:colOff>177800</xdr:colOff>
      <xdr:row>76</xdr:row>
      <xdr:rowOff>136409</xdr:rowOff>
    </xdr:to>
    <xdr:cxnSp macro="">
      <xdr:nvCxnSpPr>
        <xdr:cNvPr id="410" name="直線コネクタ 409"/>
        <xdr:cNvCxnSpPr/>
      </xdr:nvCxnSpPr>
      <xdr:spPr>
        <a:xfrm>
          <a:off x="7861300" y="13156504"/>
          <a:ext cx="889000" cy="1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65955</xdr:rowOff>
    </xdr:from>
    <xdr:ext cx="469744" cy="259045"/>
    <xdr:sp macro="" textlink="">
      <xdr:nvSpPr>
        <xdr:cNvPr id="412" name="テキスト ボックス 411"/>
        <xdr:cNvSpPr txBox="1"/>
      </xdr:nvSpPr>
      <xdr:spPr>
        <a:xfrm>
          <a:off x="8515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126304</xdr:rowOff>
    </xdr:from>
    <xdr:to>
      <xdr:col>41</xdr:col>
      <xdr:colOff>50800</xdr:colOff>
      <xdr:row>76</xdr:row>
      <xdr:rowOff>129412</xdr:rowOff>
    </xdr:to>
    <xdr:cxnSp macro="">
      <xdr:nvCxnSpPr>
        <xdr:cNvPr id="413" name="直線コネクタ 412"/>
        <xdr:cNvCxnSpPr/>
      </xdr:nvCxnSpPr>
      <xdr:spPr>
        <a:xfrm flipV="1">
          <a:off x="6972300" y="13156504"/>
          <a:ext cx="889000" cy="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5" name="テキスト ボックス 414"/>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7" name="テキスト ボックス 416"/>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35362</xdr:rowOff>
    </xdr:from>
    <xdr:to>
      <xdr:col>55</xdr:col>
      <xdr:colOff>50800</xdr:colOff>
      <xdr:row>76</xdr:row>
      <xdr:rowOff>136962</xdr:rowOff>
    </xdr:to>
    <xdr:sp macro="" textlink="">
      <xdr:nvSpPr>
        <xdr:cNvPr id="423" name="楕円 422"/>
        <xdr:cNvSpPr/>
      </xdr:nvSpPr>
      <xdr:spPr>
        <a:xfrm>
          <a:off x="10426700" y="1306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58239</xdr:rowOff>
    </xdr:from>
    <xdr:ext cx="469744" cy="259045"/>
    <xdr:sp macro="" textlink="">
      <xdr:nvSpPr>
        <xdr:cNvPr id="424" name="商工費該当値テキスト"/>
        <xdr:cNvSpPr txBox="1"/>
      </xdr:nvSpPr>
      <xdr:spPr>
        <a:xfrm>
          <a:off x="10528300" y="12916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121589</xdr:rowOff>
    </xdr:from>
    <xdr:to>
      <xdr:col>50</xdr:col>
      <xdr:colOff>165100</xdr:colOff>
      <xdr:row>76</xdr:row>
      <xdr:rowOff>51739</xdr:rowOff>
    </xdr:to>
    <xdr:sp macro="" textlink="">
      <xdr:nvSpPr>
        <xdr:cNvPr id="425" name="楕円 424"/>
        <xdr:cNvSpPr/>
      </xdr:nvSpPr>
      <xdr:spPr>
        <a:xfrm>
          <a:off x="9588500" y="1298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68266</xdr:rowOff>
    </xdr:from>
    <xdr:ext cx="534377" cy="259045"/>
    <xdr:sp macro="" textlink="">
      <xdr:nvSpPr>
        <xdr:cNvPr id="426" name="テキスト ボックス 425"/>
        <xdr:cNvSpPr txBox="1"/>
      </xdr:nvSpPr>
      <xdr:spPr>
        <a:xfrm>
          <a:off x="9372111" y="1275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85609</xdr:rowOff>
    </xdr:from>
    <xdr:to>
      <xdr:col>46</xdr:col>
      <xdr:colOff>38100</xdr:colOff>
      <xdr:row>77</xdr:row>
      <xdr:rowOff>15759</xdr:rowOff>
    </xdr:to>
    <xdr:sp macro="" textlink="">
      <xdr:nvSpPr>
        <xdr:cNvPr id="427" name="楕円 426"/>
        <xdr:cNvSpPr/>
      </xdr:nvSpPr>
      <xdr:spPr>
        <a:xfrm>
          <a:off x="8699500" y="1311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32285</xdr:rowOff>
    </xdr:from>
    <xdr:ext cx="469744" cy="259045"/>
    <xdr:sp macro="" textlink="">
      <xdr:nvSpPr>
        <xdr:cNvPr id="428" name="テキスト ボックス 427"/>
        <xdr:cNvSpPr txBox="1"/>
      </xdr:nvSpPr>
      <xdr:spPr>
        <a:xfrm>
          <a:off x="8515428" y="12891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75504</xdr:rowOff>
    </xdr:from>
    <xdr:to>
      <xdr:col>41</xdr:col>
      <xdr:colOff>101600</xdr:colOff>
      <xdr:row>77</xdr:row>
      <xdr:rowOff>5654</xdr:rowOff>
    </xdr:to>
    <xdr:sp macro="" textlink="">
      <xdr:nvSpPr>
        <xdr:cNvPr id="429" name="楕円 428"/>
        <xdr:cNvSpPr/>
      </xdr:nvSpPr>
      <xdr:spPr>
        <a:xfrm>
          <a:off x="7810500" y="1310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22181</xdr:rowOff>
    </xdr:from>
    <xdr:ext cx="469744" cy="259045"/>
    <xdr:sp macro="" textlink="">
      <xdr:nvSpPr>
        <xdr:cNvPr id="430" name="テキスト ボックス 429"/>
        <xdr:cNvSpPr txBox="1"/>
      </xdr:nvSpPr>
      <xdr:spPr>
        <a:xfrm>
          <a:off x="7626428" y="12880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78612</xdr:rowOff>
    </xdr:from>
    <xdr:to>
      <xdr:col>36</xdr:col>
      <xdr:colOff>165100</xdr:colOff>
      <xdr:row>77</xdr:row>
      <xdr:rowOff>8762</xdr:rowOff>
    </xdr:to>
    <xdr:sp macro="" textlink="">
      <xdr:nvSpPr>
        <xdr:cNvPr id="431" name="楕円 430"/>
        <xdr:cNvSpPr/>
      </xdr:nvSpPr>
      <xdr:spPr>
        <a:xfrm>
          <a:off x="6921500" y="1310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25290</xdr:rowOff>
    </xdr:from>
    <xdr:ext cx="469744" cy="259045"/>
    <xdr:sp macro="" textlink="">
      <xdr:nvSpPr>
        <xdr:cNvPr id="432" name="テキスト ボックス 431"/>
        <xdr:cNvSpPr txBox="1"/>
      </xdr:nvSpPr>
      <xdr:spPr>
        <a:xfrm>
          <a:off x="6737428" y="12884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138024</xdr:rowOff>
    </xdr:from>
    <xdr:to>
      <xdr:col>55</xdr:col>
      <xdr:colOff>0</xdr:colOff>
      <xdr:row>97</xdr:row>
      <xdr:rowOff>162514</xdr:rowOff>
    </xdr:to>
    <xdr:cxnSp macro="">
      <xdr:nvCxnSpPr>
        <xdr:cNvPr id="461" name="直線コネクタ 460"/>
        <xdr:cNvCxnSpPr/>
      </xdr:nvCxnSpPr>
      <xdr:spPr>
        <a:xfrm>
          <a:off x="9639300" y="16768674"/>
          <a:ext cx="838200" cy="2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65890</xdr:rowOff>
    </xdr:from>
    <xdr:ext cx="534377" cy="259045"/>
    <xdr:sp macro="" textlink="">
      <xdr:nvSpPr>
        <xdr:cNvPr id="462" name="土木費平均値テキスト"/>
        <xdr:cNvSpPr txBox="1"/>
      </xdr:nvSpPr>
      <xdr:spPr>
        <a:xfrm>
          <a:off x="10528300" y="16525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138024</xdr:rowOff>
    </xdr:from>
    <xdr:to>
      <xdr:col>50</xdr:col>
      <xdr:colOff>114300</xdr:colOff>
      <xdr:row>98</xdr:row>
      <xdr:rowOff>18839</xdr:rowOff>
    </xdr:to>
    <xdr:cxnSp macro="">
      <xdr:nvCxnSpPr>
        <xdr:cNvPr id="464" name="直線コネクタ 463"/>
        <xdr:cNvCxnSpPr/>
      </xdr:nvCxnSpPr>
      <xdr:spPr>
        <a:xfrm flipV="1">
          <a:off x="8750300" y="16768674"/>
          <a:ext cx="889000" cy="5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6" name="テキスト ボックス 465"/>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11867</xdr:rowOff>
    </xdr:from>
    <xdr:to>
      <xdr:col>45</xdr:col>
      <xdr:colOff>177800</xdr:colOff>
      <xdr:row>98</xdr:row>
      <xdr:rowOff>18839</xdr:rowOff>
    </xdr:to>
    <xdr:cxnSp macro="">
      <xdr:nvCxnSpPr>
        <xdr:cNvPr id="467" name="直線コネクタ 466"/>
        <xdr:cNvCxnSpPr/>
      </xdr:nvCxnSpPr>
      <xdr:spPr>
        <a:xfrm>
          <a:off x="7861300" y="16813967"/>
          <a:ext cx="8890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9" name="テキスト ボックス 468"/>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51422</xdr:rowOff>
    </xdr:from>
    <xdr:to>
      <xdr:col>41</xdr:col>
      <xdr:colOff>50800</xdr:colOff>
      <xdr:row>98</xdr:row>
      <xdr:rowOff>11867</xdr:rowOff>
    </xdr:to>
    <xdr:cxnSp macro="">
      <xdr:nvCxnSpPr>
        <xdr:cNvPr id="470" name="直線コネクタ 469"/>
        <xdr:cNvCxnSpPr/>
      </xdr:nvCxnSpPr>
      <xdr:spPr>
        <a:xfrm>
          <a:off x="6972300" y="16682072"/>
          <a:ext cx="889000" cy="131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127578</xdr:rowOff>
    </xdr:from>
    <xdr:ext cx="534377" cy="259045"/>
    <xdr:sp macro="" textlink="">
      <xdr:nvSpPr>
        <xdr:cNvPr id="474" name="テキスト ボックス 473"/>
        <xdr:cNvSpPr txBox="1"/>
      </xdr:nvSpPr>
      <xdr:spPr>
        <a:xfrm>
          <a:off x="6705111" y="1675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111714</xdr:rowOff>
    </xdr:from>
    <xdr:to>
      <xdr:col>55</xdr:col>
      <xdr:colOff>50800</xdr:colOff>
      <xdr:row>98</xdr:row>
      <xdr:rowOff>41864</xdr:rowOff>
    </xdr:to>
    <xdr:sp macro="" textlink="">
      <xdr:nvSpPr>
        <xdr:cNvPr id="480" name="楕円 479"/>
        <xdr:cNvSpPr/>
      </xdr:nvSpPr>
      <xdr:spPr>
        <a:xfrm>
          <a:off x="10426700" y="1674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26641</xdr:rowOff>
    </xdr:from>
    <xdr:ext cx="534377" cy="259045"/>
    <xdr:sp macro="" textlink="">
      <xdr:nvSpPr>
        <xdr:cNvPr id="481" name="土木費該当値テキスト"/>
        <xdr:cNvSpPr txBox="1"/>
      </xdr:nvSpPr>
      <xdr:spPr>
        <a:xfrm>
          <a:off x="10528300" y="1665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87224</xdr:rowOff>
    </xdr:from>
    <xdr:to>
      <xdr:col>50</xdr:col>
      <xdr:colOff>165100</xdr:colOff>
      <xdr:row>98</xdr:row>
      <xdr:rowOff>17374</xdr:rowOff>
    </xdr:to>
    <xdr:sp macro="" textlink="">
      <xdr:nvSpPr>
        <xdr:cNvPr id="482" name="楕円 481"/>
        <xdr:cNvSpPr/>
      </xdr:nvSpPr>
      <xdr:spPr>
        <a:xfrm>
          <a:off x="9588500" y="16717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8501</xdr:rowOff>
    </xdr:from>
    <xdr:ext cx="534377" cy="259045"/>
    <xdr:sp macro="" textlink="">
      <xdr:nvSpPr>
        <xdr:cNvPr id="483" name="テキスト ボックス 482"/>
        <xdr:cNvSpPr txBox="1"/>
      </xdr:nvSpPr>
      <xdr:spPr>
        <a:xfrm>
          <a:off x="9372111" y="1681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139489</xdr:rowOff>
    </xdr:from>
    <xdr:to>
      <xdr:col>46</xdr:col>
      <xdr:colOff>38100</xdr:colOff>
      <xdr:row>98</xdr:row>
      <xdr:rowOff>69639</xdr:rowOff>
    </xdr:to>
    <xdr:sp macro="" textlink="">
      <xdr:nvSpPr>
        <xdr:cNvPr id="484" name="楕円 483"/>
        <xdr:cNvSpPr/>
      </xdr:nvSpPr>
      <xdr:spPr>
        <a:xfrm>
          <a:off x="8699500" y="1677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60766</xdr:rowOff>
    </xdr:from>
    <xdr:ext cx="534377" cy="259045"/>
    <xdr:sp macro="" textlink="">
      <xdr:nvSpPr>
        <xdr:cNvPr id="485" name="テキスト ボックス 484"/>
        <xdr:cNvSpPr txBox="1"/>
      </xdr:nvSpPr>
      <xdr:spPr>
        <a:xfrm>
          <a:off x="8483111" y="16862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132517</xdr:rowOff>
    </xdr:from>
    <xdr:to>
      <xdr:col>41</xdr:col>
      <xdr:colOff>101600</xdr:colOff>
      <xdr:row>98</xdr:row>
      <xdr:rowOff>62667</xdr:rowOff>
    </xdr:to>
    <xdr:sp macro="" textlink="">
      <xdr:nvSpPr>
        <xdr:cNvPr id="486" name="楕円 485"/>
        <xdr:cNvSpPr/>
      </xdr:nvSpPr>
      <xdr:spPr>
        <a:xfrm>
          <a:off x="7810500" y="167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53794</xdr:rowOff>
    </xdr:from>
    <xdr:ext cx="534377" cy="259045"/>
    <xdr:sp macro="" textlink="">
      <xdr:nvSpPr>
        <xdr:cNvPr id="487" name="テキスト ボックス 486"/>
        <xdr:cNvSpPr txBox="1"/>
      </xdr:nvSpPr>
      <xdr:spPr>
        <a:xfrm>
          <a:off x="7594111" y="1685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622</xdr:rowOff>
    </xdr:from>
    <xdr:to>
      <xdr:col>36</xdr:col>
      <xdr:colOff>165100</xdr:colOff>
      <xdr:row>97</xdr:row>
      <xdr:rowOff>102222</xdr:rowOff>
    </xdr:to>
    <xdr:sp macro="" textlink="">
      <xdr:nvSpPr>
        <xdr:cNvPr id="488" name="楕円 487"/>
        <xdr:cNvSpPr/>
      </xdr:nvSpPr>
      <xdr:spPr>
        <a:xfrm>
          <a:off x="6921500" y="1663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118749</xdr:rowOff>
    </xdr:from>
    <xdr:ext cx="534377" cy="259045"/>
    <xdr:sp macro="" textlink="">
      <xdr:nvSpPr>
        <xdr:cNvPr id="489" name="テキスト ボックス 488"/>
        <xdr:cNvSpPr txBox="1"/>
      </xdr:nvSpPr>
      <xdr:spPr>
        <a:xfrm>
          <a:off x="6705111" y="1640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1283</xdr:rowOff>
    </xdr:from>
    <xdr:to>
      <xdr:col>85</xdr:col>
      <xdr:colOff>127000</xdr:colOff>
      <xdr:row>37</xdr:row>
      <xdr:rowOff>77292</xdr:rowOff>
    </xdr:to>
    <xdr:cxnSp macro="">
      <xdr:nvCxnSpPr>
        <xdr:cNvPr id="514" name="直線コネクタ 513"/>
        <xdr:cNvCxnSpPr/>
      </xdr:nvCxnSpPr>
      <xdr:spPr>
        <a:xfrm>
          <a:off x="15481300" y="6344933"/>
          <a:ext cx="838200" cy="7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5"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1283</xdr:rowOff>
    </xdr:from>
    <xdr:to>
      <xdr:col>81</xdr:col>
      <xdr:colOff>50800</xdr:colOff>
      <xdr:row>37</xdr:row>
      <xdr:rowOff>40659</xdr:rowOff>
    </xdr:to>
    <xdr:cxnSp macro="">
      <xdr:nvCxnSpPr>
        <xdr:cNvPr id="517" name="直線コネクタ 516"/>
        <xdr:cNvCxnSpPr/>
      </xdr:nvCxnSpPr>
      <xdr:spPr>
        <a:xfrm flipV="1">
          <a:off x="14592300" y="6344933"/>
          <a:ext cx="889000" cy="3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27572</xdr:rowOff>
    </xdr:from>
    <xdr:to>
      <xdr:col>76</xdr:col>
      <xdr:colOff>114300</xdr:colOff>
      <xdr:row>37</xdr:row>
      <xdr:rowOff>40659</xdr:rowOff>
    </xdr:to>
    <xdr:cxnSp macro="">
      <xdr:nvCxnSpPr>
        <xdr:cNvPr id="520" name="直線コネクタ 519"/>
        <xdr:cNvCxnSpPr/>
      </xdr:nvCxnSpPr>
      <xdr:spPr>
        <a:xfrm>
          <a:off x="13703300" y="6371222"/>
          <a:ext cx="889000" cy="1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2" name="テキスト ボックス 521"/>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165703</xdr:rowOff>
    </xdr:from>
    <xdr:to>
      <xdr:col>71</xdr:col>
      <xdr:colOff>177800</xdr:colOff>
      <xdr:row>37</xdr:row>
      <xdr:rowOff>27572</xdr:rowOff>
    </xdr:to>
    <xdr:cxnSp macro="">
      <xdr:nvCxnSpPr>
        <xdr:cNvPr id="523" name="直線コネクタ 522"/>
        <xdr:cNvCxnSpPr/>
      </xdr:nvCxnSpPr>
      <xdr:spPr>
        <a:xfrm>
          <a:off x="12814300" y="6337903"/>
          <a:ext cx="889000" cy="33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7" name="テキスト ボックス 526"/>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26492</xdr:rowOff>
    </xdr:from>
    <xdr:to>
      <xdr:col>85</xdr:col>
      <xdr:colOff>177800</xdr:colOff>
      <xdr:row>37</xdr:row>
      <xdr:rowOff>128092</xdr:rowOff>
    </xdr:to>
    <xdr:sp macro="" textlink="">
      <xdr:nvSpPr>
        <xdr:cNvPr id="533" name="楕円 532"/>
        <xdr:cNvSpPr/>
      </xdr:nvSpPr>
      <xdr:spPr>
        <a:xfrm>
          <a:off x="16268700" y="637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112869</xdr:rowOff>
    </xdr:from>
    <xdr:ext cx="469744" cy="259045"/>
    <xdr:sp macro="" textlink="">
      <xdr:nvSpPr>
        <xdr:cNvPr id="534" name="消防費該当値テキスト"/>
        <xdr:cNvSpPr txBox="1"/>
      </xdr:nvSpPr>
      <xdr:spPr>
        <a:xfrm>
          <a:off x="16370300" y="6285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121933</xdr:rowOff>
    </xdr:from>
    <xdr:to>
      <xdr:col>81</xdr:col>
      <xdr:colOff>101600</xdr:colOff>
      <xdr:row>37</xdr:row>
      <xdr:rowOff>52083</xdr:rowOff>
    </xdr:to>
    <xdr:sp macro="" textlink="">
      <xdr:nvSpPr>
        <xdr:cNvPr id="535" name="楕円 534"/>
        <xdr:cNvSpPr/>
      </xdr:nvSpPr>
      <xdr:spPr>
        <a:xfrm>
          <a:off x="15430500" y="629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43210</xdr:rowOff>
    </xdr:from>
    <xdr:ext cx="469744" cy="259045"/>
    <xdr:sp macro="" textlink="">
      <xdr:nvSpPr>
        <xdr:cNvPr id="536" name="テキスト ボックス 535"/>
        <xdr:cNvSpPr txBox="1"/>
      </xdr:nvSpPr>
      <xdr:spPr>
        <a:xfrm>
          <a:off x="15246428" y="6386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161309</xdr:rowOff>
    </xdr:from>
    <xdr:to>
      <xdr:col>76</xdr:col>
      <xdr:colOff>165100</xdr:colOff>
      <xdr:row>37</xdr:row>
      <xdr:rowOff>91459</xdr:rowOff>
    </xdr:to>
    <xdr:sp macro="" textlink="">
      <xdr:nvSpPr>
        <xdr:cNvPr id="537" name="楕円 536"/>
        <xdr:cNvSpPr/>
      </xdr:nvSpPr>
      <xdr:spPr>
        <a:xfrm>
          <a:off x="14541500" y="6333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82586</xdr:rowOff>
    </xdr:from>
    <xdr:ext cx="469744" cy="259045"/>
    <xdr:sp macro="" textlink="">
      <xdr:nvSpPr>
        <xdr:cNvPr id="538" name="テキスト ボックス 537"/>
        <xdr:cNvSpPr txBox="1"/>
      </xdr:nvSpPr>
      <xdr:spPr>
        <a:xfrm>
          <a:off x="14357428" y="6426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148222</xdr:rowOff>
    </xdr:from>
    <xdr:to>
      <xdr:col>72</xdr:col>
      <xdr:colOff>38100</xdr:colOff>
      <xdr:row>37</xdr:row>
      <xdr:rowOff>78372</xdr:rowOff>
    </xdr:to>
    <xdr:sp macro="" textlink="">
      <xdr:nvSpPr>
        <xdr:cNvPr id="539" name="楕円 538"/>
        <xdr:cNvSpPr/>
      </xdr:nvSpPr>
      <xdr:spPr>
        <a:xfrm>
          <a:off x="13652500" y="632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94899</xdr:rowOff>
    </xdr:from>
    <xdr:ext cx="469744" cy="259045"/>
    <xdr:sp macro="" textlink="">
      <xdr:nvSpPr>
        <xdr:cNvPr id="540" name="テキスト ボックス 539"/>
        <xdr:cNvSpPr txBox="1"/>
      </xdr:nvSpPr>
      <xdr:spPr>
        <a:xfrm>
          <a:off x="13468428" y="6095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114903</xdr:rowOff>
    </xdr:from>
    <xdr:to>
      <xdr:col>67</xdr:col>
      <xdr:colOff>101600</xdr:colOff>
      <xdr:row>37</xdr:row>
      <xdr:rowOff>45053</xdr:rowOff>
    </xdr:to>
    <xdr:sp macro="" textlink="">
      <xdr:nvSpPr>
        <xdr:cNvPr id="541" name="楕円 540"/>
        <xdr:cNvSpPr/>
      </xdr:nvSpPr>
      <xdr:spPr>
        <a:xfrm>
          <a:off x="12763500" y="628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36180</xdr:rowOff>
    </xdr:from>
    <xdr:ext cx="469744" cy="259045"/>
    <xdr:sp macro="" textlink="">
      <xdr:nvSpPr>
        <xdr:cNvPr id="542" name="テキスト ボックス 541"/>
        <xdr:cNvSpPr txBox="1"/>
      </xdr:nvSpPr>
      <xdr:spPr>
        <a:xfrm>
          <a:off x="12579428" y="637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59068</xdr:rowOff>
    </xdr:from>
    <xdr:to>
      <xdr:col>85</xdr:col>
      <xdr:colOff>127000</xdr:colOff>
      <xdr:row>57</xdr:row>
      <xdr:rowOff>91872</xdr:rowOff>
    </xdr:to>
    <xdr:cxnSp macro="">
      <xdr:nvCxnSpPr>
        <xdr:cNvPr id="572" name="直線コネクタ 571"/>
        <xdr:cNvCxnSpPr/>
      </xdr:nvCxnSpPr>
      <xdr:spPr>
        <a:xfrm>
          <a:off x="15481300" y="9660268"/>
          <a:ext cx="838200" cy="20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3"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51486</xdr:rowOff>
    </xdr:from>
    <xdr:to>
      <xdr:col>81</xdr:col>
      <xdr:colOff>50800</xdr:colOff>
      <xdr:row>56</xdr:row>
      <xdr:rowOff>59068</xdr:rowOff>
    </xdr:to>
    <xdr:cxnSp macro="">
      <xdr:nvCxnSpPr>
        <xdr:cNvPr id="575" name="直線コネクタ 574"/>
        <xdr:cNvCxnSpPr/>
      </xdr:nvCxnSpPr>
      <xdr:spPr>
        <a:xfrm>
          <a:off x="14592300" y="9652686"/>
          <a:ext cx="889000" cy="7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70845</xdr:rowOff>
    </xdr:from>
    <xdr:ext cx="534377" cy="259045"/>
    <xdr:sp macro="" textlink="">
      <xdr:nvSpPr>
        <xdr:cNvPr id="577" name="テキスト ボックス 576"/>
        <xdr:cNvSpPr txBox="1"/>
      </xdr:nvSpPr>
      <xdr:spPr>
        <a:xfrm>
          <a:off x="15214111" y="984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51486</xdr:rowOff>
    </xdr:from>
    <xdr:to>
      <xdr:col>76</xdr:col>
      <xdr:colOff>114300</xdr:colOff>
      <xdr:row>57</xdr:row>
      <xdr:rowOff>40195</xdr:rowOff>
    </xdr:to>
    <xdr:cxnSp macro="">
      <xdr:nvCxnSpPr>
        <xdr:cNvPr id="578" name="直線コネクタ 577"/>
        <xdr:cNvCxnSpPr/>
      </xdr:nvCxnSpPr>
      <xdr:spPr>
        <a:xfrm flipV="1">
          <a:off x="13703300" y="9652686"/>
          <a:ext cx="889000" cy="16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86555</xdr:rowOff>
    </xdr:from>
    <xdr:ext cx="534377" cy="259045"/>
    <xdr:sp macro="" textlink="">
      <xdr:nvSpPr>
        <xdr:cNvPr id="580" name="テキスト ボックス 579"/>
        <xdr:cNvSpPr txBox="1"/>
      </xdr:nvSpPr>
      <xdr:spPr>
        <a:xfrm>
          <a:off x="14325111" y="985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13856</xdr:rowOff>
    </xdr:from>
    <xdr:to>
      <xdr:col>71</xdr:col>
      <xdr:colOff>177800</xdr:colOff>
      <xdr:row>57</xdr:row>
      <xdr:rowOff>40195</xdr:rowOff>
    </xdr:to>
    <xdr:cxnSp macro="">
      <xdr:nvCxnSpPr>
        <xdr:cNvPr id="581" name="直線コネクタ 580"/>
        <xdr:cNvCxnSpPr/>
      </xdr:nvCxnSpPr>
      <xdr:spPr>
        <a:xfrm>
          <a:off x="12814300" y="9786506"/>
          <a:ext cx="889000" cy="26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130548</xdr:rowOff>
    </xdr:from>
    <xdr:ext cx="534377" cy="259045"/>
    <xdr:sp macro="" textlink="">
      <xdr:nvSpPr>
        <xdr:cNvPr id="583" name="テキスト ボックス 582"/>
        <xdr:cNvSpPr txBox="1"/>
      </xdr:nvSpPr>
      <xdr:spPr>
        <a:xfrm>
          <a:off x="13436111" y="990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136199</xdr:rowOff>
    </xdr:from>
    <xdr:ext cx="534377" cy="259045"/>
    <xdr:sp macro="" textlink="">
      <xdr:nvSpPr>
        <xdr:cNvPr id="585" name="テキスト ボックス 584"/>
        <xdr:cNvSpPr txBox="1"/>
      </xdr:nvSpPr>
      <xdr:spPr>
        <a:xfrm>
          <a:off x="12547111" y="990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41072</xdr:rowOff>
    </xdr:from>
    <xdr:to>
      <xdr:col>85</xdr:col>
      <xdr:colOff>177800</xdr:colOff>
      <xdr:row>57</xdr:row>
      <xdr:rowOff>142672</xdr:rowOff>
    </xdr:to>
    <xdr:sp macro="" textlink="">
      <xdr:nvSpPr>
        <xdr:cNvPr id="591" name="楕円 590"/>
        <xdr:cNvSpPr/>
      </xdr:nvSpPr>
      <xdr:spPr>
        <a:xfrm>
          <a:off x="16268700" y="981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19499</xdr:rowOff>
    </xdr:from>
    <xdr:ext cx="534377" cy="259045"/>
    <xdr:sp macro="" textlink="">
      <xdr:nvSpPr>
        <xdr:cNvPr id="592" name="教育費該当値テキスト"/>
        <xdr:cNvSpPr txBox="1"/>
      </xdr:nvSpPr>
      <xdr:spPr>
        <a:xfrm>
          <a:off x="16370300" y="979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8268</xdr:rowOff>
    </xdr:from>
    <xdr:to>
      <xdr:col>81</xdr:col>
      <xdr:colOff>101600</xdr:colOff>
      <xdr:row>56</xdr:row>
      <xdr:rowOff>109868</xdr:rowOff>
    </xdr:to>
    <xdr:sp macro="" textlink="">
      <xdr:nvSpPr>
        <xdr:cNvPr id="593" name="楕円 592"/>
        <xdr:cNvSpPr/>
      </xdr:nvSpPr>
      <xdr:spPr>
        <a:xfrm>
          <a:off x="15430500" y="960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126395</xdr:rowOff>
    </xdr:from>
    <xdr:ext cx="534377" cy="259045"/>
    <xdr:sp macro="" textlink="">
      <xdr:nvSpPr>
        <xdr:cNvPr id="594" name="テキスト ボックス 593"/>
        <xdr:cNvSpPr txBox="1"/>
      </xdr:nvSpPr>
      <xdr:spPr>
        <a:xfrm>
          <a:off x="15214111" y="938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686</xdr:rowOff>
    </xdr:from>
    <xdr:to>
      <xdr:col>76</xdr:col>
      <xdr:colOff>165100</xdr:colOff>
      <xdr:row>56</xdr:row>
      <xdr:rowOff>102286</xdr:rowOff>
    </xdr:to>
    <xdr:sp macro="" textlink="">
      <xdr:nvSpPr>
        <xdr:cNvPr id="595" name="楕円 594"/>
        <xdr:cNvSpPr/>
      </xdr:nvSpPr>
      <xdr:spPr>
        <a:xfrm>
          <a:off x="14541500" y="960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118813</xdr:rowOff>
    </xdr:from>
    <xdr:ext cx="534377" cy="259045"/>
    <xdr:sp macro="" textlink="">
      <xdr:nvSpPr>
        <xdr:cNvPr id="596" name="テキスト ボックス 595"/>
        <xdr:cNvSpPr txBox="1"/>
      </xdr:nvSpPr>
      <xdr:spPr>
        <a:xfrm>
          <a:off x="14325111" y="937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160845</xdr:rowOff>
    </xdr:from>
    <xdr:to>
      <xdr:col>72</xdr:col>
      <xdr:colOff>38100</xdr:colOff>
      <xdr:row>57</xdr:row>
      <xdr:rowOff>90995</xdr:rowOff>
    </xdr:to>
    <xdr:sp macro="" textlink="">
      <xdr:nvSpPr>
        <xdr:cNvPr id="597" name="楕円 596"/>
        <xdr:cNvSpPr/>
      </xdr:nvSpPr>
      <xdr:spPr>
        <a:xfrm>
          <a:off x="13652500" y="976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107522</xdr:rowOff>
    </xdr:from>
    <xdr:ext cx="534377" cy="259045"/>
    <xdr:sp macro="" textlink="">
      <xdr:nvSpPr>
        <xdr:cNvPr id="598" name="テキスト ボックス 597"/>
        <xdr:cNvSpPr txBox="1"/>
      </xdr:nvSpPr>
      <xdr:spPr>
        <a:xfrm>
          <a:off x="13436111" y="953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134506</xdr:rowOff>
    </xdr:from>
    <xdr:to>
      <xdr:col>67</xdr:col>
      <xdr:colOff>101600</xdr:colOff>
      <xdr:row>57</xdr:row>
      <xdr:rowOff>64656</xdr:rowOff>
    </xdr:to>
    <xdr:sp macro="" textlink="">
      <xdr:nvSpPr>
        <xdr:cNvPr id="599" name="楕円 598"/>
        <xdr:cNvSpPr/>
      </xdr:nvSpPr>
      <xdr:spPr>
        <a:xfrm>
          <a:off x="12763500" y="9735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81183</xdr:rowOff>
    </xdr:from>
    <xdr:ext cx="534377" cy="259045"/>
    <xdr:sp macro="" textlink="">
      <xdr:nvSpPr>
        <xdr:cNvPr id="600" name="テキスト ボックス 599"/>
        <xdr:cNvSpPr txBox="1"/>
      </xdr:nvSpPr>
      <xdr:spPr>
        <a:xfrm>
          <a:off x="12547111" y="9510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15603</xdr:rowOff>
    </xdr:from>
    <xdr:to>
      <xdr:col>85</xdr:col>
      <xdr:colOff>127000</xdr:colOff>
      <xdr:row>79</xdr:row>
      <xdr:rowOff>98879</xdr:rowOff>
    </xdr:to>
    <xdr:cxnSp macro="">
      <xdr:nvCxnSpPr>
        <xdr:cNvPr id="631" name="直線コネクタ 630"/>
        <xdr:cNvCxnSpPr/>
      </xdr:nvCxnSpPr>
      <xdr:spPr>
        <a:xfrm>
          <a:off x="15481300" y="12874353"/>
          <a:ext cx="838200" cy="76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15603</xdr:rowOff>
    </xdr:from>
    <xdr:to>
      <xdr:col>81</xdr:col>
      <xdr:colOff>50800</xdr:colOff>
      <xdr:row>79</xdr:row>
      <xdr:rowOff>98879</xdr:rowOff>
    </xdr:to>
    <xdr:cxnSp macro="">
      <xdr:nvCxnSpPr>
        <xdr:cNvPr id="634" name="直線コネクタ 633"/>
        <xdr:cNvCxnSpPr/>
      </xdr:nvCxnSpPr>
      <xdr:spPr>
        <a:xfrm flipV="1">
          <a:off x="14592300" y="12874353"/>
          <a:ext cx="889000" cy="769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47733</xdr:rowOff>
    </xdr:from>
    <xdr:ext cx="313932" cy="259045"/>
    <xdr:sp macro="" textlink="">
      <xdr:nvSpPr>
        <xdr:cNvPr id="636" name="テキスト ボックス 635"/>
        <xdr:cNvSpPr txBox="1"/>
      </xdr:nvSpPr>
      <xdr:spPr>
        <a:xfrm>
          <a:off x="15324333" y="135922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136253</xdr:rowOff>
    </xdr:from>
    <xdr:to>
      <xdr:col>81</xdr:col>
      <xdr:colOff>101600</xdr:colOff>
      <xdr:row>75</xdr:row>
      <xdr:rowOff>66403</xdr:rowOff>
    </xdr:to>
    <xdr:sp macro="" textlink="">
      <xdr:nvSpPr>
        <xdr:cNvPr id="652" name="楕円 651"/>
        <xdr:cNvSpPr/>
      </xdr:nvSpPr>
      <xdr:spPr>
        <a:xfrm>
          <a:off x="15430500" y="1282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73</xdr:row>
      <xdr:rowOff>82930</xdr:rowOff>
    </xdr:from>
    <xdr:ext cx="378565" cy="259045"/>
    <xdr:sp macro="" textlink="">
      <xdr:nvSpPr>
        <xdr:cNvPr id="653" name="テキスト ボックス 652"/>
        <xdr:cNvSpPr txBox="1"/>
      </xdr:nvSpPr>
      <xdr:spPr>
        <a:xfrm>
          <a:off x="15292017" y="125987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23876</xdr:rowOff>
    </xdr:from>
    <xdr:to>
      <xdr:col>85</xdr:col>
      <xdr:colOff>127000</xdr:colOff>
      <xdr:row>92</xdr:row>
      <xdr:rowOff>60961</xdr:rowOff>
    </xdr:to>
    <xdr:cxnSp macro="">
      <xdr:nvCxnSpPr>
        <xdr:cNvPr id="688" name="直線コネクタ 687"/>
        <xdr:cNvCxnSpPr/>
      </xdr:nvCxnSpPr>
      <xdr:spPr>
        <a:xfrm flipV="1">
          <a:off x="15481300" y="15797276"/>
          <a:ext cx="838200" cy="3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54754</xdr:rowOff>
    </xdr:from>
    <xdr:ext cx="469744" cy="259045"/>
    <xdr:sp macro="" textlink="">
      <xdr:nvSpPr>
        <xdr:cNvPr id="689" name="公債費平均値テキスト"/>
        <xdr:cNvSpPr txBox="1"/>
      </xdr:nvSpPr>
      <xdr:spPr>
        <a:xfrm>
          <a:off x="16370300" y="16171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60961</xdr:rowOff>
    </xdr:from>
    <xdr:to>
      <xdr:col>81</xdr:col>
      <xdr:colOff>50800</xdr:colOff>
      <xdr:row>92</xdr:row>
      <xdr:rowOff>84710</xdr:rowOff>
    </xdr:to>
    <xdr:cxnSp macro="">
      <xdr:nvCxnSpPr>
        <xdr:cNvPr id="691" name="直線コネクタ 690"/>
        <xdr:cNvCxnSpPr/>
      </xdr:nvCxnSpPr>
      <xdr:spPr>
        <a:xfrm flipV="1">
          <a:off x="14592300" y="15834361"/>
          <a:ext cx="889000" cy="2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20210</xdr:rowOff>
    </xdr:from>
    <xdr:ext cx="469744" cy="259045"/>
    <xdr:sp macro="" textlink="">
      <xdr:nvSpPr>
        <xdr:cNvPr id="693" name="テキスト ボックス 692"/>
        <xdr:cNvSpPr txBox="1"/>
      </xdr:nvSpPr>
      <xdr:spPr>
        <a:xfrm>
          <a:off x="15246428" y="1613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84710</xdr:rowOff>
    </xdr:from>
    <xdr:to>
      <xdr:col>76</xdr:col>
      <xdr:colOff>114300</xdr:colOff>
      <xdr:row>92</xdr:row>
      <xdr:rowOff>97028</xdr:rowOff>
    </xdr:to>
    <xdr:cxnSp macro="">
      <xdr:nvCxnSpPr>
        <xdr:cNvPr id="694" name="直線コネクタ 693"/>
        <xdr:cNvCxnSpPr/>
      </xdr:nvCxnSpPr>
      <xdr:spPr>
        <a:xfrm flipV="1">
          <a:off x="13703300" y="15858110"/>
          <a:ext cx="889000" cy="12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165625</xdr:rowOff>
    </xdr:from>
    <xdr:ext cx="469744" cy="259045"/>
    <xdr:sp macro="" textlink="">
      <xdr:nvSpPr>
        <xdr:cNvPr id="696" name="テキスト ボックス 695"/>
        <xdr:cNvSpPr txBox="1"/>
      </xdr:nvSpPr>
      <xdr:spPr>
        <a:xfrm>
          <a:off x="14357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97028</xdr:rowOff>
    </xdr:from>
    <xdr:to>
      <xdr:col>71</xdr:col>
      <xdr:colOff>177800</xdr:colOff>
      <xdr:row>92</xdr:row>
      <xdr:rowOff>134747</xdr:rowOff>
    </xdr:to>
    <xdr:cxnSp macro="">
      <xdr:nvCxnSpPr>
        <xdr:cNvPr id="697" name="直線コネクタ 696"/>
        <xdr:cNvCxnSpPr/>
      </xdr:nvCxnSpPr>
      <xdr:spPr>
        <a:xfrm flipV="1">
          <a:off x="12814300" y="15870428"/>
          <a:ext cx="889000" cy="37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93</xdr:row>
      <xdr:rowOff>168800</xdr:rowOff>
    </xdr:from>
    <xdr:ext cx="469744" cy="259045"/>
    <xdr:sp macro="" textlink="">
      <xdr:nvSpPr>
        <xdr:cNvPr id="699" name="テキスト ボックス 698"/>
        <xdr:cNvSpPr txBox="1"/>
      </xdr:nvSpPr>
      <xdr:spPr>
        <a:xfrm>
          <a:off x="13468428" y="1611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151528</xdr:rowOff>
    </xdr:from>
    <xdr:ext cx="469744" cy="259045"/>
    <xdr:sp macro="" textlink="">
      <xdr:nvSpPr>
        <xdr:cNvPr id="701" name="テキスト ボックス 700"/>
        <xdr:cNvSpPr txBox="1"/>
      </xdr:nvSpPr>
      <xdr:spPr>
        <a:xfrm>
          <a:off x="12579428" y="1609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144526</xdr:rowOff>
    </xdr:from>
    <xdr:to>
      <xdr:col>85</xdr:col>
      <xdr:colOff>177800</xdr:colOff>
      <xdr:row>92</xdr:row>
      <xdr:rowOff>74676</xdr:rowOff>
    </xdr:to>
    <xdr:sp macro="" textlink="">
      <xdr:nvSpPr>
        <xdr:cNvPr id="707" name="楕円 706"/>
        <xdr:cNvSpPr/>
      </xdr:nvSpPr>
      <xdr:spPr>
        <a:xfrm>
          <a:off x="16268700" y="1574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167403</xdr:rowOff>
    </xdr:from>
    <xdr:ext cx="469744" cy="259045"/>
    <xdr:sp macro="" textlink="">
      <xdr:nvSpPr>
        <xdr:cNvPr id="708" name="公債費該当値テキスト"/>
        <xdr:cNvSpPr txBox="1"/>
      </xdr:nvSpPr>
      <xdr:spPr>
        <a:xfrm>
          <a:off x="16370300" y="15597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10161</xdr:rowOff>
    </xdr:from>
    <xdr:to>
      <xdr:col>81</xdr:col>
      <xdr:colOff>101600</xdr:colOff>
      <xdr:row>92</xdr:row>
      <xdr:rowOff>111761</xdr:rowOff>
    </xdr:to>
    <xdr:sp macro="" textlink="">
      <xdr:nvSpPr>
        <xdr:cNvPr id="709" name="楕円 708"/>
        <xdr:cNvSpPr/>
      </xdr:nvSpPr>
      <xdr:spPr>
        <a:xfrm>
          <a:off x="15430500" y="1578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90</xdr:row>
      <xdr:rowOff>128288</xdr:rowOff>
    </xdr:from>
    <xdr:ext cx="469744" cy="259045"/>
    <xdr:sp macro="" textlink="">
      <xdr:nvSpPr>
        <xdr:cNvPr id="710" name="テキスト ボックス 709"/>
        <xdr:cNvSpPr txBox="1"/>
      </xdr:nvSpPr>
      <xdr:spPr>
        <a:xfrm>
          <a:off x="15246428" y="1555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33910</xdr:rowOff>
    </xdr:from>
    <xdr:to>
      <xdr:col>76</xdr:col>
      <xdr:colOff>165100</xdr:colOff>
      <xdr:row>92</xdr:row>
      <xdr:rowOff>135510</xdr:rowOff>
    </xdr:to>
    <xdr:sp macro="" textlink="">
      <xdr:nvSpPr>
        <xdr:cNvPr id="711" name="楕円 710"/>
        <xdr:cNvSpPr/>
      </xdr:nvSpPr>
      <xdr:spPr>
        <a:xfrm>
          <a:off x="14541500" y="1580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90</xdr:row>
      <xdr:rowOff>152037</xdr:rowOff>
    </xdr:from>
    <xdr:ext cx="469744" cy="259045"/>
    <xdr:sp macro="" textlink="">
      <xdr:nvSpPr>
        <xdr:cNvPr id="712" name="テキスト ボックス 711"/>
        <xdr:cNvSpPr txBox="1"/>
      </xdr:nvSpPr>
      <xdr:spPr>
        <a:xfrm>
          <a:off x="14357428" y="1558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46228</xdr:rowOff>
    </xdr:from>
    <xdr:to>
      <xdr:col>72</xdr:col>
      <xdr:colOff>38100</xdr:colOff>
      <xdr:row>92</xdr:row>
      <xdr:rowOff>147828</xdr:rowOff>
    </xdr:to>
    <xdr:sp macro="" textlink="">
      <xdr:nvSpPr>
        <xdr:cNvPr id="713" name="楕円 712"/>
        <xdr:cNvSpPr/>
      </xdr:nvSpPr>
      <xdr:spPr>
        <a:xfrm>
          <a:off x="13652500" y="1581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90</xdr:row>
      <xdr:rowOff>164355</xdr:rowOff>
    </xdr:from>
    <xdr:ext cx="469744" cy="259045"/>
    <xdr:sp macro="" textlink="">
      <xdr:nvSpPr>
        <xdr:cNvPr id="714" name="テキスト ボックス 713"/>
        <xdr:cNvSpPr txBox="1"/>
      </xdr:nvSpPr>
      <xdr:spPr>
        <a:xfrm>
          <a:off x="13468428" y="15594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83947</xdr:rowOff>
    </xdr:from>
    <xdr:to>
      <xdr:col>67</xdr:col>
      <xdr:colOff>101600</xdr:colOff>
      <xdr:row>93</xdr:row>
      <xdr:rowOff>14097</xdr:rowOff>
    </xdr:to>
    <xdr:sp macro="" textlink="">
      <xdr:nvSpPr>
        <xdr:cNvPr id="715" name="楕円 714"/>
        <xdr:cNvSpPr/>
      </xdr:nvSpPr>
      <xdr:spPr>
        <a:xfrm>
          <a:off x="12763500" y="15857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30624</xdr:rowOff>
    </xdr:from>
    <xdr:ext cx="469744" cy="259045"/>
    <xdr:sp macro="" textlink="">
      <xdr:nvSpPr>
        <xdr:cNvPr id="716" name="テキスト ボックス 715"/>
        <xdr:cNvSpPr txBox="1"/>
      </xdr:nvSpPr>
      <xdr:spPr>
        <a:xfrm>
          <a:off x="12579428" y="1563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519,658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円となり、前年度の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426,616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93,042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円増加した。教育費が減となったものの、総務費が大幅な増となったことが主な要因</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総務費は住民一人当たり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141,643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円で、前年度比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97,229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円の大幅な増となった。特別定額給付金給付事業の実施などが要因となっている。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243,900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円で、前年度比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16,404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円の増となった。生活保護費は減少したものの、区営シルバーピアの建設経費が増加したことなどが要因となっている。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土木費は住民一人当たり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29,506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円で、前年度比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3,214</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円の減となった。十条駅西口地区市街地再開発事業の進捗などが要因となっている。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教育費は住民一人当たり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53,266</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円で、前年度比</a:t>
          </a:r>
          <a:r>
            <a:rPr kumimoji="1" lang="en-US" altLang="ja-JP" sz="1300">
              <a:solidFill>
                <a:schemeClr val="tx1"/>
              </a:solidFill>
              <a:latin typeface="ＭＳ Ｐゴシック" panose="020B0600070205080204" pitchFamily="50" charset="-128"/>
              <a:ea typeface="ＭＳ Ｐゴシック" panose="020B0600070205080204" pitchFamily="50" charset="-128"/>
            </a:rPr>
            <a:t>16,083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の減となった。学校改築等基金積立金や学校改築事業費が減となったことなどが要因となっている。今後も、学校の改築など多額の経費が必要となることが見込まれるため、適切な地方債の活用や、計画的な基金への積立てを行っていく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財政調整基金残高は、取崩し額の増加により、前年度比で約８億円減少し</a:t>
          </a:r>
          <a:r>
            <a:rPr kumimoji="1" lang="en-US" altLang="ja-JP" sz="1400">
              <a:solidFill>
                <a:sysClr val="windowText" lastClr="000000"/>
              </a:solidFill>
              <a:latin typeface="ＭＳ ゴシック" pitchFamily="49" charset="-128"/>
              <a:ea typeface="ＭＳ ゴシック" pitchFamily="49" charset="-128"/>
            </a:rPr>
            <a:t>19.63</a:t>
          </a:r>
          <a:r>
            <a:rPr kumimoji="1" lang="ja-JP" altLang="en-US" sz="1400">
              <a:solidFill>
                <a:sysClr val="windowText" lastClr="000000"/>
              </a:solidFill>
              <a:latin typeface="ＭＳ ゴシック" pitchFamily="49" charset="-128"/>
              <a:ea typeface="ＭＳ ゴシック" pitchFamily="49" charset="-128"/>
            </a:rPr>
            <a:t>％となった。実質収支額は、実質収支額が増加し、標準財政規模が減少したことから、前年度より</a:t>
          </a:r>
          <a:r>
            <a:rPr kumimoji="1" lang="en-US" altLang="ja-JP" sz="1400">
              <a:solidFill>
                <a:sysClr val="windowText" lastClr="000000"/>
              </a:solidFill>
              <a:latin typeface="ＭＳ ゴシック" pitchFamily="49" charset="-128"/>
              <a:ea typeface="ＭＳ ゴシック" pitchFamily="49" charset="-128"/>
            </a:rPr>
            <a:t>2.85</a:t>
          </a:r>
          <a:r>
            <a:rPr kumimoji="1" lang="ja-JP" altLang="en-US" sz="1400">
              <a:solidFill>
                <a:sysClr val="windowText" lastClr="000000"/>
              </a:solidFill>
              <a:latin typeface="ＭＳ ゴシック" pitchFamily="49" charset="-128"/>
              <a:ea typeface="ＭＳ ゴシック" pitchFamily="49" charset="-128"/>
            </a:rPr>
            <a:t>ポイント上昇し</a:t>
          </a:r>
          <a:r>
            <a:rPr kumimoji="1" lang="en-US" altLang="ja-JP" sz="1400">
              <a:solidFill>
                <a:sysClr val="windowText" lastClr="000000"/>
              </a:solidFill>
              <a:latin typeface="ＭＳ ゴシック" pitchFamily="49" charset="-128"/>
              <a:ea typeface="ＭＳ ゴシック" pitchFamily="49" charset="-128"/>
            </a:rPr>
            <a:t>7.55</a:t>
          </a:r>
          <a:r>
            <a:rPr kumimoji="1" lang="ja-JP" altLang="en-US" sz="1400">
              <a:solidFill>
                <a:sysClr val="windowText" lastClr="000000"/>
              </a:solidFill>
              <a:latin typeface="ＭＳ ゴシック" pitchFamily="49" charset="-128"/>
              <a:ea typeface="ＭＳ ゴシック" pitchFamily="49" charset="-128"/>
            </a:rPr>
            <a:t>％となった。実質単年度収支は、実質収支額の増加により、前年度より</a:t>
          </a:r>
          <a:r>
            <a:rPr kumimoji="1" lang="en-US" altLang="ja-JP" sz="1400">
              <a:solidFill>
                <a:sysClr val="windowText" lastClr="000000"/>
              </a:solidFill>
              <a:latin typeface="ＭＳ ゴシック" pitchFamily="49" charset="-128"/>
              <a:ea typeface="ＭＳ ゴシック" pitchFamily="49" charset="-128"/>
            </a:rPr>
            <a:t>1.88</a:t>
          </a:r>
          <a:r>
            <a:rPr kumimoji="1" lang="ja-JP" altLang="en-US" sz="1400">
              <a:solidFill>
                <a:sysClr val="windowText" lastClr="000000"/>
              </a:solidFill>
              <a:latin typeface="ＭＳ ゴシック" pitchFamily="49" charset="-128"/>
              <a:ea typeface="ＭＳ ゴシック" pitchFamily="49" charset="-128"/>
            </a:rPr>
            <a:t>ポイント上昇し▲</a:t>
          </a:r>
          <a:r>
            <a:rPr kumimoji="1" lang="en-US" altLang="ja-JP" sz="1400">
              <a:solidFill>
                <a:sysClr val="windowText" lastClr="000000"/>
              </a:solidFill>
              <a:latin typeface="ＭＳ ゴシック" pitchFamily="49" charset="-128"/>
              <a:ea typeface="ＭＳ ゴシック" pitchFamily="49" charset="-128"/>
            </a:rPr>
            <a:t>0.65</a:t>
          </a:r>
          <a:r>
            <a:rPr kumimoji="1" lang="ja-JP" altLang="en-US" sz="1400">
              <a:solidFill>
                <a:sysClr val="windowText" lastClr="000000"/>
              </a:solidFill>
              <a:latin typeface="ＭＳ ゴシック" pitchFamily="49" charset="-128"/>
              <a:ea typeface="ＭＳ ゴシック" pitchFamily="49" charset="-128"/>
            </a:rPr>
            <a:t>％となった。引き続き厳しい財政状況ではあるが、内部努力の徹底と外部化を基軸とした事務事業の見直しに取り組んでいく。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一般会計及びすべての特別会計において赤字は生じていない。今後とも、各会計で適正な財政運営を行っていく。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190408034</v>
      </c>
      <c r="BO4" s="433"/>
      <c r="BP4" s="433"/>
      <c r="BQ4" s="433"/>
      <c r="BR4" s="433"/>
      <c r="BS4" s="433"/>
      <c r="BT4" s="433"/>
      <c r="BU4" s="434"/>
      <c r="BV4" s="432">
        <v>155362671</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7.5</v>
      </c>
      <c r="CU4" s="439"/>
      <c r="CV4" s="439"/>
      <c r="CW4" s="439"/>
      <c r="CX4" s="439"/>
      <c r="CY4" s="439"/>
      <c r="CZ4" s="439"/>
      <c r="DA4" s="440"/>
      <c r="DB4" s="438">
        <v>4.7</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183521426</v>
      </c>
      <c r="BO5" s="470"/>
      <c r="BP5" s="470"/>
      <c r="BQ5" s="470"/>
      <c r="BR5" s="470"/>
      <c r="BS5" s="470"/>
      <c r="BT5" s="470"/>
      <c r="BU5" s="471"/>
      <c r="BV5" s="469">
        <v>150982821</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87</v>
      </c>
      <c r="CU5" s="467"/>
      <c r="CV5" s="467"/>
      <c r="CW5" s="467"/>
      <c r="CX5" s="467"/>
      <c r="CY5" s="467"/>
      <c r="CZ5" s="467"/>
      <c r="DA5" s="468"/>
      <c r="DB5" s="466">
        <v>83</v>
      </c>
      <c r="DC5" s="467"/>
      <c r="DD5" s="467"/>
      <c r="DE5" s="467"/>
      <c r="DF5" s="467"/>
      <c r="DG5" s="467"/>
      <c r="DH5" s="467"/>
      <c r="DI5" s="468"/>
      <c r="DJ5" s="186"/>
      <c r="DK5" s="186"/>
      <c r="DL5" s="186"/>
      <c r="DM5" s="186"/>
      <c r="DN5" s="186"/>
      <c r="DO5" s="186"/>
    </row>
    <row r="6" spans="1:119" ht="18.75" customHeight="1" x14ac:dyDescent="0.2">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6886608</v>
      </c>
      <c r="BO6" s="470"/>
      <c r="BP6" s="470"/>
      <c r="BQ6" s="470"/>
      <c r="BR6" s="470"/>
      <c r="BS6" s="470"/>
      <c r="BT6" s="470"/>
      <c r="BU6" s="471"/>
      <c r="BV6" s="469">
        <v>4379850</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87</v>
      </c>
      <c r="CU6" s="507"/>
      <c r="CV6" s="507"/>
      <c r="CW6" s="507"/>
      <c r="CX6" s="507"/>
      <c r="CY6" s="507"/>
      <c r="CZ6" s="507"/>
      <c r="DA6" s="508"/>
      <c r="DB6" s="506">
        <v>83</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102</v>
      </c>
      <c r="AV7" s="502"/>
      <c r="AW7" s="502"/>
      <c r="AX7" s="502"/>
      <c r="AY7" s="503" t="s">
        <v>106</v>
      </c>
      <c r="AZ7" s="504"/>
      <c r="BA7" s="504"/>
      <c r="BB7" s="504"/>
      <c r="BC7" s="504"/>
      <c r="BD7" s="504"/>
      <c r="BE7" s="504"/>
      <c r="BF7" s="504"/>
      <c r="BG7" s="504"/>
      <c r="BH7" s="504"/>
      <c r="BI7" s="504"/>
      <c r="BJ7" s="504"/>
      <c r="BK7" s="504"/>
      <c r="BL7" s="504"/>
      <c r="BM7" s="505"/>
      <c r="BN7" s="469">
        <v>185932</v>
      </c>
      <c r="BO7" s="470"/>
      <c r="BP7" s="470"/>
      <c r="BQ7" s="470"/>
      <c r="BR7" s="470"/>
      <c r="BS7" s="470"/>
      <c r="BT7" s="470"/>
      <c r="BU7" s="471"/>
      <c r="BV7" s="469">
        <v>96844</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88767631</v>
      </c>
      <c r="CU7" s="470"/>
      <c r="CV7" s="470"/>
      <c r="CW7" s="470"/>
      <c r="CX7" s="470"/>
      <c r="CY7" s="470"/>
      <c r="CZ7" s="470"/>
      <c r="DA7" s="471"/>
      <c r="DB7" s="469">
        <v>91036280</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109</v>
      </c>
      <c r="AV8" s="502"/>
      <c r="AW8" s="502"/>
      <c r="AX8" s="502"/>
      <c r="AY8" s="503" t="s">
        <v>110</v>
      </c>
      <c r="AZ8" s="504"/>
      <c r="BA8" s="504"/>
      <c r="BB8" s="504"/>
      <c r="BC8" s="504"/>
      <c r="BD8" s="504"/>
      <c r="BE8" s="504"/>
      <c r="BF8" s="504"/>
      <c r="BG8" s="504"/>
      <c r="BH8" s="504"/>
      <c r="BI8" s="504"/>
      <c r="BJ8" s="504"/>
      <c r="BK8" s="504"/>
      <c r="BL8" s="504"/>
      <c r="BM8" s="505"/>
      <c r="BN8" s="469">
        <v>6700676</v>
      </c>
      <c r="BO8" s="470"/>
      <c r="BP8" s="470"/>
      <c r="BQ8" s="470"/>
      <c r="BR8" s="470"/>
      <c r="BS8" s="470"/>
      <c r="BT8" s="470"/>
      <c r="BU8" s="471"/>
      <c r="BV8" s="469">
        <v>4283006</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0.39</v>
      </c>
      <c r="CU8" s="510"/>
      <c r="CV8" s="510"/>
      <c r="CW8" s="510"/>
      <c r="CX8" s="510"/>
      <c r="CY8" s="510"/>
      <c r="CZ8" s="510"/>
      <c r="DA8" s="511"/>
      <c r="DB8" s="509">
        <v>0.38</v>
      </c>
      <c r="DC8" s="510"/>
      <c r="DD8" s="510"/>
      <c r="DE8" s="510"/>
      <c r="DF8" s="510"/>
      <c r="DG8" s="510"/>
      <c r="DH8" s="510"/>
      <c r="DI8" s="511"/>
      <c r="DJ8" s="186"/>
      <c r="DK8" s="186"/>
      <c r="DL8" s="186"/>
      <c r="DM8" s="186"/>
      <c r="DN8" s="186"/>
      <c r="DO8" s="186"/>
    </row>
    <row r="9" spans="1:119" ht="18.75" customHeight="1" thickBot="1" x14ac:dyDescent="0.25">
      <c r="A9" s="187"/>
      <c r="B9" s="463" t="s">
        <v>112</v>
      </c>
      <c r="C9" s="464"/>
      <c r="D9" s="464"/>
      <c r="E9" s="464"/>
      <c r="F9" s="464"/>
      <c r="G9" s="464"/>
      <c r="H9" s="464"/>
      <c r="I9" s="464"/>
      <c r="J9" s="464"/>
      <c r="K9" s="512"/>
      <c r="L9" s="513" t="s">
        <v>113</v>
      </c>
      <c r="M9" s="514"/>
      <c r="N9" s="514"/>
      <c r="O9" s="514"/>
      <c r="P9" s="514"/>
      <c r="Q9" s="515"/>
      <c r="R9" s="516">
        <v>355213</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116</v>
      </c>
      <c r="AV9" s="502"/>
      <c r="AW9" s="502"/>
      <c r="AX9" s="502"/>
      <c r="AY9" s="503" t="s">
        <v>117</v>
      </c>
      <c r="AZ9" s="504"/>
      <c r="BA9" s="504"/>
      <c r="BB9" s="504"/>
      <c r="BC9" s="504"/>
      <c r="BD9" s="504"/>
      <c r="BE9" s="504"/>
      <c r="BF9" s="504"/>
      <c r="BG9" s="504"/>
      <c r="BH9" s="504"/>
      <c r="BI9" s="504"/>
      <c r="BJ9" s="504"/>
      <c r="BK9" s="504"/>
      <c r="BL9" s="504"/>
      <c r="BM9" s="505"/>
      <c r="BN9" s="469">
        <v>2417670</v>
      </c>
      <c r="BO9" s="470"/>
      <c r="BP9" s="470"/>
      <c r="BQ9" s="470"/>
      <c r="BR9" s="470"/>
      <c r="BS9" s="470"/>
      <c r="BT9" s="470"/>
      <c r="BU9" s="471"/>
      <c r="BV9" s="469">
        <v>-309765</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3.4</v>
      </c>
      <c r="CU9" s="467"/>
      <c r="CV9" s="467"/>
      <c r="CW9" s="467"/>
      <c r="CX9" s="467"/>
      <c r="CY9" s="467"/>
      <c r="CZ9" s="467"/>
      <c r="DA9" s="468"/>
      <c r="DB9" s="466">
        <v>3.2</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119</v>
      </c>
      <c r="M10" s="499"/>
      <c r="N10" s="499"/>
      <c r="O10" s="499"/>
      <c r="P10" s="499"/>
      <c r="Q10" s="500"/>
      <c r="R10" s="520">
        <v>341076</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8894</v>
      </c>
      <c r="BO10" s="470"/>
      <c r="BP10" s="470"/>
      <c r="BQ10" s="470"/>
      <c r="BR10" s="470"/>
      <c r="BS10" s="470"/>
      <c r="BT10" s="470"/>
      <c r="BU10" s="471"/>
      <c r="BV10" s="469">
        <v>9500</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127</v>
      </c>
      <c r="AV11" s="502"/>
      <c r="AW11" s="502"/>
      <c r="AX11" s="502"/>
      <c r="AY11" s="503" t="s">
        <v>128</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129</v>
      </c>
      <c r="CE11" s="473"/>
      <c r="CF11" s="473"/>
      <c r="CG11" s="473"/>
      <c r="CH11" s="473"/>
      <c r="CI11" s="473"/>
      <c r="CJ11" s="473"/>
      <c r="CK11" s="473"/>
      <c r="CL11" s="473"/>
      <c r="CM11" s="473"/>
      <c r="CN11" s="473"/>
      <c r="CO11" s="473"/>
      <c r="CP11" s="473"/>
      <c r="CQ11" s="473"/>
      <c r="CR11" s="473"/>
      <c r="CS11" s="474"/>
      <c r="CT11" s="509" t="s">
        <v>130</v>
      </c>
      <c r="CU11" s="510"/>
      <c r="CV11" s="510"/>
      <c r="CW11" s="510"/>
      <c r="CX11" s="510"/>
      <c r="CY11" s="510"/>
      <c r="CZ11" s="510"/>
      <c r="DA11" s="511"/>
      <c r="DB11" s="509" t="s">
        <v>130</v>
      </c>
      <c r="DC11" s="510"/>
      <c r="DD11" s="510"/>
      <c r="DE11" s="510"/>
      <c r="DF11" s="510"/>
      <c r="DG11" s="510"/>
      <c r="DH11" s="510"/>
      <c r="DI11" s="511"/>
      <c r="DJ11" s="186"/>
      <c r="DK11" s="186"/>
      <c r="DL11" s="186"/>
      <c r="DM11" s="186"/>
      <c r="DN11" s="186"/>
      <c r="DO11" s="186"/>
    </row>
    <row r="12" spans="1:119" ht="18.75" customHeight="1" x14ac:dyDescent="0.2">
      <c r="A12" s="187"/>
      <c r="B12" s="529" t="s">
        <v>131</v>
      </c>
      <c r="C12" s="530"/>
      <c r="D12" s="530"/>
      <c r="E12" s="530"/>
      <c r="F12" s="530"/>
      <c r="G12" s="530"/>
      <c r="H12" s="530"/>
      <c r="I12" s="530"/>
      <c r="J12" s="530"/>
      <c r="K12" s="531"/>
      <c r="L12" s="538" t="s">
        <v>132</v>
      </c>
      <c r="M12" s="539"/>
      <c r="N12" s="539"/>
      <c r="O12" s="539"/>
      <c r="P12" s="539"/>
      <c r="Q12" s="540"/>
      <c r="R12" s="541">
        <v>353158</v>
      </c>
      <c r="S12" s="542"/>
      <c r="T12" s="542"/>
      <c r="U12" s="542"/>
      <c r="V12" s="543"/>
      <c r="W12" s="544" t="s">
        <v>1</v>
      </c>
      <c r="X12" s="502"/>
      <c r="Y12" s="502"/>
      <c r="Z12" s="502"/>
      <c r="AA12" s="502"/>
      <c r="AB12" s="545"/>
      <c r="AC12" s="546" t="s">
        <v>133</v>
      </c>
      <c r="AD12" s="547"/>
      <c r="AE12" s="547"/>
      <c r="AF12" s="547"/>
      <c r="AG12" s="548"/>
      <c r="AH12" s="546" t="s">
        <v>134</v>
      </c>
      <c r="AI12" s="547"/>
      <c r="AJ12" s="547"/>
      <c r="AK12" s="547"/>
      <c r="AL12" s="549"/>
      <c r="AM12" s="498" t="s">
        <v>135</v>
      </c>
      <c r="AN12" s="499"/>
      <c r="AO12" s="499"/>
      <c r="AP12" s="499"/>
      <c r="AQ12" s="499"/>
      <c r="AR12" s="499"/>
      <c r="AS12" s="499"/>
      <c r="AT12" s="500"/>
      <c r="AU12" s="501" t="s">
        <v>136</v>
      </c>
      <c r="AV12" s="502"/>
      <c r="AW12" s="502"/>
      <c r="AX12" s="502"/>
      <c r="AY12" s="503" t="s">
        <v>137</v>
      </c>
      <c r="AZ12" s="504"/>
      <c r="BA12" s="504"/>
      <c r="BB12" s="504"/>
      <c r="BC12" s="504"/>
      <c r="BD12" s="504"/>
      <c r="BE12" s="504"/>
      <c r="BF12" s="504"/>
      <c r="BG12" s="504"/>
      <c r="BH12" s="504"/>
      <c r="BI12" s="504"/>
      <c r="BJ12" s="504"/>
      <c r="BK12" s="504"/>
      <c r="BL12" s="504"/>
      <c r="BM12" s="505"/>
      <c r="BN12" s="469">
        <v>3000000</v>
      </c>
      <c r="BO12" s="470"/>
      <c r="BP12" s="470"/>
      <c r="BQ12" s="470"/>
      <c r="BR12" s="470"/>
      <c r="BS12" s="470"/>
      <c r="BT12" s="470"/>
      <c r="BU12" s="471"/>
      <c r="BV12" s="469">
        <v>2000000</v>
      </c>
      <c r="BW12" s="470"/>
      <c r="BX12" s="470"/>
      <c r="BY12" s="470"/>
      <c r="BZ12" s="470"/>
      <c r="CA12" s="470"/>
      <c r="CB12" s="470"/>
      <c r="CC12" s="471"/>
      <c r="CD12" s="472" t="s">
        <v>138</v>
      </c>
      <c r="CE12" s="473"/>
      <c r="CF12" s="473"/>
      <c r="CG12" s="473"/>
      <c r="CH12" s="473"/>
      <c r="CI12" s="473"/>
      <c r="CJ12" s="473"/>
      <c r="CK12" s="473"/>
      <c r="CL12" s="473"/>
      <c r="CM12" s="473"/>
      <c r="CN12" s="473"/>
      <c r="CO12" s="473"/>
      <c r="CP12" s="473"/>
      <c r="CQ12" s="473"/>
      <c r="CR12" s="473"/>
      <c r="CS12" s="474"/>
      <c r="CT12" s="509" t="s">
        <v>139</v>
      </c>
      <c r="CU12" s="510"/>
      <c r="CV12" s="510"/>
      <c r="CW12" s="510"/>
      <c r="CX12" s="510"/>
      <c r="CY12" s="510"/>
      <c r="CZ12" s="510"/>
      <c r="DA12" s="511"/>
      <c r="DB12" s="509" t="s">
        <v>140</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141</v>
      </c>
      <c r="N13" s="561"/>
      <c r="O13" s="561"/>
      <c r="P13" s="561"/>
      <c r="Q13" s="562"/>
      <c r="R13" s="553">
        <v>330887</v>
      </c>
      <c r="S13" s="554"/>
      <c r="T13" s="554"/>
      <c r="U13" s="554"/>
      <c r="V13" s="555"/>
      <c r="W13" s="485" t="s">
        <v>142</v>
      </c>
      <c r="X13" s="486"/>
      <c r="Y13" s="486"/>
      <c r="Z13" s="486"/>
      <c r="AA13" s="486"/>
      <c r="AB13" s="476"/>
      <c r="AC13" s="520">
        <v>93</v>
      </c>
      <c r="AD13" s="521"/>
      <c r="AE13" s="521"/>
      <c r="AF13" s="521"/>
      <c r="AG13" s="563"/>
      <c r="AH13" s="520">
        <v>87</v>
      </c>
      <c r="AI13" s="521"/>
      <c r="AJ13" s="521"/>
      <c r="AK13" s="521"/>
      <c r="AL13" s="522"/>
      <c r="AM13" s="498" t="s">
        <v>143</v>
      </c>
      <c r="AN13" s="499"/>
      <c r="AO13" s="499"/>
      <c r="AP13" s="499"/>
      <c r="AQ13" s="499"/>
      <c r="AR13" s="499"/>
      <c r="AS13" s="499"/>
      <c r="AT13" s="500"/>
      <c r="AU13" s="501" t="s">
        <v>144</v>
      </c>
      <c r="AV13" s="502"/>
      <c r="AW13" s="502"/>
      <c r="AX13" s="502"/>
      <c r="AY13" s="503" t="s">
        <v>145</v>
      </c>
      <c r="AZ13" s="504"/>
      <c r="BA13" s="504"/>
      <c r="BB13" s="504"/>
      <c r="BC13" s="504"/>
      <c r="BD13" s="504"/>
      <c r="BE13" s="504"/>
      <c r="BF13" s="504"/>
      <c r="BG13" s="504"/>
      <c r="BH13" s="504"/>
      <c r="BI13" s="504"/>
      <c r="BJ13" s="504"/>
      <c r="BK13" s="504"/>
      <c r="BL13" s="504"/>
      <c r="BM13" s="505"/>
      <c r="BN13" s="469">
        <v>-573436</v>
      </c>
      <c r="BO13" s="470"/>
      <c r="BP13" s="470"/>
      <c r="BQ13" s="470"/>
      <c r="BR13" s="470"/>
      <c r="BS13" s="470"/>
      <c r="BT13" s="470"/>
      <c r="BU13" s="471"/>
      <c r="BV13" s="469">
        <v>-2300265</v>
      </c>
      <c r="BW13" s="470"/>
      <c r="BX13" s="470"/>
      <c r="BY13" s="470"/>
      <c r="BZ13" s="470"/>
      <c r="CA13" s="470"/>
      <c r="CB13" s="470"/>
      <c r="CC13" s="471"/>
      <c r="CD13" s="472" t="s">
        <v>146</v>
      </c>
      <c r="CE13" s="473"/>
      <c r="CF13" s="473"/>
      <c r="CG13" s="473"/>
      <c r="CH13" s="473"/>
      <c r="CI13" s="473"/>
      <c r="CJ13" s="473"/>
      <c r="CK13" s="473"/>
      <c r="CL13" s="473"/>
      <c r="CM13" s="473"/>
      <c r="CN13" s="473"/>
      <c r="CO13" s="473"/>
      <c r="CP13" s="473"/>
      <c r="CQ13" s="473"/>
      <c r="CR13" s="473"/>
      <c r="CS13" s="474"/>
      <c r="CT13" s="466">
        <v>-3</v>
      </c>
      <c r="CU13" s="467"/>
      <c r="CV13" s="467"/>
      <c r="CW13" s="467"/>
      <c r="CX13" s="467"/>
      <c r="CY13" s="467"/>
      <c r="CZ13" s="467"/>
      <c r="DA13" s="468"/>
      <c r="DB13" s="466">
        <v>-3.2</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147</v>
      </c>
      <c r="M14" s="551"/>
      <c r="N14" s="551"/>
      <c r="O14" s="551"/>
      <c r="P14" s="551"/>
      <c r="Q14" s="552"/>
      <c r="R14" s="553">
        <v>353908</v>
      </c>
      <c r="S14" s="554"/>
      <c r="T14" s="554"/>
      <c r="U14" s="554"/>
      <c r="V14" s="555"/>
      <c r="W14" s="459"/>
      <c r="X14" s="460"/>
      <c r="Y14" s="460"/>
      <c r="Z14" s="460"/>
      <c r="AA14" s="460"/>
      <c r="AB14" s="449"/>
      <c r="AC14" s="556">
        <v>0.1</v>
      </c>
      <c r="AD14" s="557"/>
      <c r="AE14" s="557"/>
      <c r="AF14" s="557"/>
      <c r="AG14" s="558"/>
      <c r="AH14" s="556">
        <v>0.1</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148</v>
      </c>
      <c r="CE14" s="565"/>
      <c r="CF14" s="565"/>
      <c r="CG14" s="565"/>
      <c r="CH14" s="565"/>
      <c r="CI14" s="565"/>
      <c r="CJ14" s="565"/>
      <c r="CK14" s="565"/>
      <c r="CL14" s="565"/>
      <c r="CM14" s="565"/>
      <c r="CN14" s="565"/>
      <c r="CO14" s="565"/>
      <c r="CP14" s="565"/>
      <c r="CQ14" s="565"/>
      <c r="CR14" s="565"/>
      <c r="CS14" s="566"/>
      <c r="CT14" s="567" t="s">
        <v>139</v>
      </c>
      <c r="CU14" s="568"/>
      <c r="CV14" s="568"/>
      <c r="CW14" s="568"/>
      <c r="CX14" s="568"/>
      <c r="CY14" s="568"/>
      <c r="CZ14" s="568"/>
      <c r="DA14" s="569"/>
      <c r="DB14" s="567" t="s">
        <v>139</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141</v>
      </c>
      <c r="N15" s="561"/>
      <c r="O15" s="561"/>
      <c r="P15" s="561"/>
      <c r="Q15" s="562"/>
      <c r="R15" s="553">
        <v>330358</v>
      </c>
      <c r="S15" s="554"/>
      <c r="T15" s="554"/>
      <c r="U15" s="554"/>
      <c r="V15" s="555"/>
      <c r="W15" s="485" t="s">
        <v>149</v>
      </c>
      <c r="X15" s="486"/>
      <c r="Y15" s="486"/>
      <c r="Z15" s="486"/>
      <c r="AA15" s="486"/>
      <c r="AB15" s="476"/>
      <c r="AC15" s="520">
        <v>20867</v>
      </c>
      <c r="AD15" s="521"/>
      <c r="AE15" s="521"/>
      <c r="AF15" s="521"/>
      <c r="AG15" s="563"/>
      <c r="AH15" s="520">
        <v>22756</v>
      </c>
      <c r="AI15" s="521"/>
      <c r="AJ15" s="521"/>
      <c r="AK15" s="521"/>
      <c r="AL15" s="522"/>
      <c r="AM15" s="498"/>
      <c r="AN15" s="499"/>
      <c r="AO15" s="499"/>
      <c r="AP15" s="499"/>
      <c r="AQ15" s="499"/>
      <c r="AR15" s="499"/>
      <c r="AS15" s="499"/>
      <c r="AT15" s="500"/>
      <c r="AU15" s="501"/>
      <c r="AV15" s="502"/>
      <c r="AW15" s="502"/>
      <c r="AX15" s="502"/>
      <c r="AY15" s="429" t="s">
        <v>150</v>
      </c>
      <c r="AZ15" s="430"/>
      <c r="BA15" s="430"/>
      <c r="BB15" s="430"/>
      <c r="BC15" s="430"/>
      <c r="BD15" s="430"/>
      <c r="BE15" s="430"/>
      <c r="BF15" s="430"/>
      <c r="BG15" s="430"/>
      <c r="BH15" s="430"/>
      <c r="BI15" s="430"/>
      <c r="BJ15" s="430"/>
      <c r="BK15" s="430"/>
      <c r="BL15" s="430"/>
      <c r="BM15" s="431"/>
      <c r="BN15" s="432">
        <v>35371033</v>
      </c>
      <c r="BO15" s="433"/>
      <c r="BP15" s="433"/>
      <c r="BQ15" s="433"/>
      <c r="BR15" s="433"/>
      <c r="BS15" s="433"/>
      <c r="BT15" s="433"/>
      <c r="BU15" s="434"/>
      <c r="BV15" s="432">
        <v>33272331</v>
      </c>
      <c r="BW15" s="433"/>
      <c r="BX15" s="433"/>
      <c r="BY15" s="433"/>
      <c r="BZ15" s="433"/>
      <c r="CA15" s="433"/>
      <c r="CB15" s="433"/>
      <c r="CC15" s="434"/>
      <c r="CD15" s="570" t="s">
        <v>151</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152</v>
      </c>
      <c r="M16" s="581"/>
      <c r="N16" s="581"/>
      <c r="O16" s="581"/>
      <c r="P16" s="581"/>
      <c r="Q16" s="582"/>
      <c r="R16" s="573" t="s">
        <v>153</v>
      </c>
      <c r="S16" s="574"/>
      <c r="T16" s="574"/>
      <c r="U16" s="574"/>
      <c r="V16" s="575"/>
      <c r="W16" s="459"/>
      <c r="X16" s="460"/>
      <c r="Y16" s="460"/>
      <c r="Z16" s="460"/>
      <c r="AA16" s="460"/>
      <c r="AB16" s="449"/>
      <c r="AC16" s="556">
        <v>16.899999999999999</v>
      </c>
      <c r="AD16" s="557"/>
      <c r="AE16" s="557"/>
      <c r="AF16" s="557"/>
      <c r="AG16" s="558"/>
      <c r="AH16" s="556">
        <v>17.100000000000001</v>
      </c>
      <c r="AI16" s="557"/>
      <c r="AJ16" s="557"/>
      <c r="AK16" s="557"/>
      <c r="AL16" s="559"/>
      <c r="AM16" s="498"/>
      <c r="AN16" s="499"/>
      <c r="AO16" s="499"/>
      <c r="AP16" s="499"/>
      <c r="AQ16" s="499"/>
      <c r="AR16" s="499"/>
      <c r="AS16" s="499"/>
      <c r="AT16" s="500"/>
      <c r="AU16" s="501"/>
      <c r="AV16" s="502"/>
      <c r="AW16" s="502"/>
      <c r="AX16" s="502"/>
      <c r="AY16" s="503" t="s">
        <v>154</v>
      </c>
      <c r="AZ16" s="504"/>
      <c r="BA16" s="504"/>
      <c r="BB16" s="504"/>
      <c r="BC16" s="504"/>
      <c r="BD16" s="504"/>
      <c r="BE16" s="504"/>
      <c r="BF16" s="504"/>
      <c r="BG16" s="504"/>
      <c r="BH16" s="504"/>
      <c r="BI16" s="504"/>
      <c r="BJ16" s="504"/>
      <c r="BK16" s="504"/>
      <c r="BL16" s="504"/>
      <c r="BM16" s="505"/>
      <c r="BN16" s="469">
        <v>84080126</v>
      </c>
      <c r="BO16" s="470"/>
      <c r="BP16" s="470"/>
      <c r="BQ16" s="470"/>
      <c r="BR16" s="470"/>
      <c r="BS16" s="470"/>
      <c r="BT16" s="470"/>
      <c r="BU16" s="471"/>
      <c r="BV16" s="469">
        <v>86481074</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155</v>
      </c>
      <c r="N17" s="577"/>
      <c r="O17" s="577"/>
      <c r="P17" s="577"/>
      <c r="Q17" s="578"/>
      <c r="R17" s="573" t="s">
        <v>156</v>
      </c>
      <c r="S17" s="574"/>
      <c r="T17" s="574"/>
      <c r="U17" s="574"/>
      <c r="V17" s="575"/>
      <c r="W17" s="485" t="s">
        <v>157</v>
      </c>
      <c r="X17" s="486"/>
      <c r="Y17" s="486"/>
      <c r="Z17" s="486"/>
      <c r="AA17" s="486"/>
      <c r="AB17" s="476"/>
      <c r="AC17" s="520">
        <v>102342</v>
      </c>
      <c r="AD17" s="521"/>
      <c r="AE17" s="521"/>
      <c r="AF17" s="521"/>
      <c r="AG17" s="563"/>
      <c r="AH17" s="520">
        <v>110353</v>
      </c>
      <c r="AI17" s="521"/>
      <c r="AJ17" s="521"/>
      <c r="AK17" s="521"/>
      <c r="AL17" s="522"/>
      <c r="AM17" s="498"/>
      <c r="AN17" s="499"/>
      <c r="AO17" s="499"/>
      <c r="AP17" s="499"/>
      <c r="AQ17" s="499"/>
      <c r="AR17" s="499"/>
      <c r="AS17" s="499"/>
      <c r="AT17" s="500"/>
      <c r="AU17" s="501"/>
      <c r="AV17" s="502"/>
      <c r="AW17" s="502"/>
      <c r="AX17" s="502"/>
      <c r="AY17" s="503" t="s">
        <v>158</v>
      </c>
      <c r="AZ17" s="504"/>
      <c r="BA17" s="504"/>
      <c r="BB17" s="504"/>
      <c r="BC17" s="504"/>
      <c r="BD17" s="504"/>
      <c r="BE17" s="504"/>
      <c r="BF17" s="504"/>
      <c r="BG17" s="504"/>
      <c r="BH17" s="504"/>
      <c r="BI17" s="504"/>
      <c r="BJ17" s="504"/>
      <c r="BK17" s="504"/>
      <c r="BL17" s="504"/>
      <c r="BM17" s="505"/>
      <c r="BN17" s="469">
        <v>88767631</v>
      </c>
      <c r="BO17" s="470"/>
      <c r="BP17" s="470"/>
      <c r="BQ17" s="470"/>
      <c r="BR17" s="470"/>
      <c r="BS17" s="470"/>
      <c r="BT17" s="470"/>
      <c r="BU17" s="471"/>
      <c r="BV17" s="469">
        <v>91036280</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159</v>
      </c>
      <c r="C18" s="512"/>
      <c r="D18" s="512"/>
      <c r="E18" s="584"/>
      <c r="F18" s="584"/>
      <c r="G18" s="584"/>
      <c r="H18" s="584"/>
      <c r="I18" s="584"/>
      <c r="J18" s="584"/>
      <c r="K18" s="584"/>
      <c r="L18" s="585">
        <v>20.61</v>
      </c>
      <c r="M18" s="585"/>
      <c r="N18" s="585"/>
      <c r="O18" s="585"/>
      <c r="P18" s="585"/>
      <c r="Q18" s="585"/>
      <c r="R18" s="586"/>
      <c r="S18" s="586"/>
      <c r="T18" s="586"/>
      <c r="U18" s="586"/>
      <c r="V18" s="587"/>
      <c r="W18" s="487"/>
      <c r="X18" s="488"/>
      <c r="Y18" s="488"/>
      <c r="Z18" s="488"/>
      <c r="AA18" s="488"/>
      <c r="AB18" s="479"/>
      <c r="AC18" s="588">
        <v>83</v>
      </c>
      <c r="AD18" s="589"/>
      <c r="AE18" s="589"/>
      <c r="AF18" s="589"/>
      <c r="AG18" s="590"/>
      <c r="AH18" s="588">
        <v>82.9</v>
      </c>
      <c r="AI18" s="589"/>
      <c r="AJ18" s="589"/>
      <c r="AK18" s="589"/>
      <c r="AL18" s="591"/>
      <c r="AM18" s="498"/>
      <c r="AN18" s="499"/>
      <c r="AO18" s="499"/>
      <c r="AP18" s="499"/>
      <c r="AQ18" s="499"/>
      <c r="AR18" s="499"/>
      <c r="AS18" s="499"/>
      <c r="AT18" s="500"/>
      <c r="AU18" s="501"/>
      <c r="AV18" s="502"/>
      <c r="AW18" s="502"/>
      <c r="AX18" s="502"/>
      <c r="AY18" s="503" t="s">
        <v>160</v>
      </c>
      <c r="AZ18" s="504"/>
      <c r="BA18" s="504"/>
      <c r="BB18" s="504"/>
      <c r="BC18" s="504"/>
      <c r="BD18" s="504"/>
      <c r="BE18" s="504"/>
      <c r="BF18" s="504"/>
      <c r="BG18" s="504"/>
      <c r="BH18" s="504"/>
      <c r="BI18" s="504"/>
      <c r="BJ18" s="504"/>
      <c r="BK18" s="504"/>
      <c r="BL18" s="504"/>
      <c r="BM18" s="505"/>
      <c r="BN18" s="469">
        <v>78201591</v>
      </c>
      <c r="BO18" s="470"/>
      <c r="BP18" s="470"/>
      <c r="BQ18" s="470"/>
      <c r="BR18" s="470"/>
      <c r="BS18" s="470"/>
      <c r="BT18" s="470"/>
      <c r="BU18" s="471"/>
      <c r="BV18" s="469">
        <v>77528611</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161</v>
      </c>
      <c r="C19" s="512"/>
      <c r="D19" s="512"/>
      <c r="E19" s="584"/>
      <c r="F19" s="584"/>
      <c r="G19" s="584"/>
      <c r="H19" s="584"/>
      <c r="I19" s="584"/>
      <c r="J19" s="584"/>
      <c r="K19" s="584"/>
      <c r="L19" s="592">
        <v>17235</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162</v>
      </c>
      <c r="AZ19" s="504"/>
      <c r="BA19" s="504"/>
      <c r="BB19" s="504"/>
      <c r="BC19" s="504"/>
      <c r="BD19" s="504"/>
      <c r="BE19" s="504"/>
      <c r="BF19" s="504"/>
      <c r="BG19" s="504"/>
      <c r="BH19" s="504"/>
      <c r="BI19" s="504"/>
      <c r="BJ19" s="504"/>
      <c r="BK19" s="504"/>
      <c r="BL19" s="504"/>
      <c r="BM19" s="505"/>
      <c r="BN19" s="469">
        <v>100782106</v>
      </c>
      <c r="BO19" s="470"/>
      <c r="BP19" s="470"/>
      <c r="BQ19" s="470"/>
      <c r="BR19" s="470"/>
      <c r="BS19" s="470"/>
      <c r="BT19" s="470"/>
      <c r="BU19" s="471"/>
      <c r="BV19" s="469">
        <v>102359476</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163</v>
      </c>
      <c r="C20" s="512"/>
      <c r="D20" s="512"/>
      <c r="E20" s="584"/>
      <c r="F20" s="584"/>
      <c r="G20" s="584"/>
      <c r="H20" s="584"/>
      <c r="I20" s="584"/>
      <c r="J20" s="584"/>
      <c r="K20" s="584"/>
      <c r="L20" s="592">
        <v>189700</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164</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165</v>
      </c>
      <c r="C22" s="607"/>
      <c r="D22" s="608"/>
      <c r="E22" s="481" t="s">
        <v>1</v>
      </c>
      <c r="F22" s="486"/>
      <c r="G22" s="486"/>
      <c r="H22" s="486"/>
      <c r="I22" s="486"/>
      <c r="J22" s="486"/>
      <c r="K22" s="476"/>
      <c r="L22" s="481" t="s">
        <v>166</v>
      </c>
      <c r="M22" s="486"/>
      <c r="N22" s="486"/>
      <c r="O22" s="486"/>
      <c r="P22" s="476"/>
      <c r="Q22" s="615" t="s">
        <v>167</v>
      </c>
      <c r="R22" s="616"/>
      <c r="S22" s="616"/>
      <c r="T22" s="616"/>
      <c r="U22" s="616"/>
      <c r="V22" s="617"/>
      <c r="W22" s="621" t="s">
        <v>168</v>
      </c>
      <c r="X22" s="607"/>
      <c r="Y22" s="608"/>
      <c r="Z22" s="481" t="s">
        <v>1</v>
      </c>
      <c r="AA22" s="486"/>
      <c r="AB22" s="486"/>
      <c r="AC22" s="486"/>
      <c r="AD22" s="486"/>
      <c r="AE22" s="486"/>
      <c r="AF22" s="486"/>
      <c r="AG22" s="476"/>
      <c r="AH22" s="634" t="s">
        <v>169</v>
      </c>
      <c r="AI22" s="486"/>
      <c r="AJ22" s="486"/>
      <c r="AK22" s="486"/>
      <c r="AL22" s="476"/>
      <c r="AM22" s="634" t="s">
        <v>170</v>
      </c>
      <c r="AN22" s="635"/>
      <c r="AO22" s="635"/>
      <c r="AP22" s="635"/>
      <c r="AQ22" s="635"/>
      <c r="AR22" s="636"/>
      <c r="AS22" s="615" t="s">
        <v>167</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171</v>
      </c>
      <c r="AZ23" s="430"/>
      <c r="BA23" s="430"/>
      <c r="BB23" s="430"/>
      <c r="BC23" s="430"/>
      <c r="BD23" s="430"/>
      <c r="BE23" s="430"/>
      <c r="BF23" s="430"/>
      <c r="BG23" s="430"/>
      <c r="BH23" s="430"/>
      <c r="BI23" s="430"/>
      <c r="BJ23" s="430"/>
      <c r="BK23" s="430"/>
      <c r="BL23" s="430"/>
      <c r="BM23" s="431"/>
      <c r="BN23" s="469">
        <v>26606127</v>
      </c>
      <c r="BO23" s="470"/>
      <c r="BP23" s="470"/>
      <c r="BQ23" s="470"/>
      <c r="BR23" s="470"/>
      <c r="BS23" s="470"/>
      <c r="BT23" s="470"/>
      <c r="BU23" s="471"/>
      <c r="BV23" s="469">
        <v>27297016</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172</v>
      </c>
      <c r="F24" s="499"/>
      <c r="G24" s="499"/>
      <c r="H24" s="499"/>
      <c r="I24" s="499"/>
      <c r="J24" s="499"/>
      <c r="K24" s="500"/>
      <c r="L24" s="520">
        <v>1</v>
      </c>
      <c r="M24" s="521"/>
      <c r="N24" s="521"/>
      <c r="O24" s="521"/>
      <c r="P24" s="563"/>
      <c r="Q24" s="520">
        <v>11471</v>
      </c>
      <c r="R24" s="521"/>
      <c r="S24" s="521"/>
      <c r="T24" s="521"/>
      <c r="U24" s="521"/>
      <c r="V24" s="563"/>
      <c r="W24" s="622"/>
      <c r="X24" s="610"/>
      <c r="Y24" s="611"/>
      <c r="Z24" s="519" t="s">
        <v>173</v>
      </c>
      <c r="AA24" s="499"/>
      <c r="AB24" s="499"/>
      <c r="AC24" s="499"/>
      <c r="AD24" s="499"/>
      <c r="AE24" s="499"/>
      <c r="AF24" s="499"/>
      <c r="AG24" s="500"/>
      <c r="AH24" s="520">
        <v>2642</v>
      </c>
      <c r="AI24" s="521"/>
      <c r="AJ24" s="521"/>
      <c r="AK24" s="521"/>
      <c r="AL24" s="563"/>
      <c r="AM24" s="520">
        <v>7638022</v>
      </c>
      <c r="AN24" s="521"/>
      <c r="AO24" s="521"/>
      <c r="AP24" s="521"/>
      <c r="AQ24" s="521"/>
      <c r="AR24" s="563"/>
      <c r="AS24" s="520">
        <v>2891</v>
      </c>
      <c r="AT24" s="521"/>
      <c r="AU24" s="521"/>
      <c r="AV24" s="521"/>
      <c r="AW24" s="521"/>
      <c r="AX24" s="522"/>
      <c r="AY24" s="642" t="s">
        <v>174</v>
      </c>
      <c r="AZ24" s="643"/>
      <c r="BA24" s="643"/>
      <c r="BB24" s="643"/>
      <c r="BC24" s="643"/>
      <c r="BD24" s="643"/>
      <c r="BE24" s="643"/>
      <c r="BF24" s="643"/>
      <c r="BG24" s="643"/>
      <c r="BH24" s="643"/>
      <c r="BI24" s="643"/>
      <c r="BJ24" s="643"/>
      <c r="BK24" s="643"/>
      <c r="BL24" s="643"/>
      <c r="BM24" s="644"/>
      <c r="BN24" s="469">
        <v>15254300</v>
      </c>
      <c r="BO24" s="470"/>
      <c r="BP24" s="470"/>
      <c r="BQ24" s="470"/>
      <c r="BR24" s="470"/>
      <c r="BS24" s="470"/>
      <c r="BT24" s="470"/>
      <c r="BU24" s="471"/>
      <c r="BV24" s="469">
        <v>16082395</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175</v>
      </c>
      <c r="F25" s="499"/>
      <c r="G25" s="499"/>
      <c r="H25" s="499"/>
      <c r="I25" s="499"/>
      <c r="J25" s="499"/>
      <c r="K25" s="500"/>
      <c r="L25" s="520">
        <v>2</v>
      </c>
      <c r="M25" s="521"/>
      <c r="N25" s="521"/>
      <c r="O25" s="521"/>
      <c r="P25" s="563"/>
      <c r="Q25" s="520">
        <v>9187</v>
      </c>
      <c r="R25" s="521"/>
      <c r="S25" s="521"/>
      <c r="T25" s="521"/>
      <c r="U25" s="521"/>
      <c r="V25" s="563"/>
      <c r="W25" s="622"/>
      <c r="X25" s="610"/>
      <c r="Y25" s="611"/>
      <c r="Z25" s="519" t="s">
        <v>176</v>
      </c>
      <c r="AA25" s="499"/>
      <c r="AB25" s="499"/>
      <c r="AC25" s="499"/>
      <c r="AD25" s="499"/>
      <c r="AE25" s="499"/>
      <c r="AF25" s="499"/>
      <c r="AG25" s="500"/>
      <c r="AH25" s="520" t="s">
        <v>130</v>
      </c>
      <c r="AI25" s="521"/>
      <c r="AJ25" s="521"/>
      <c r="AK25" s="521"/>
      <c r="AL25" s="563"/>
      <c r="AM25" s="520" t="s">
        <v>177</v>
      </c>
      <c r="AN25" s="521"/>
      <c r="AO25" s="521"/>
      <c r="AP25" s="521"/>
      <c r="AQ25" s="521"/>
      <c r="AR25" s="563"/>
      <c r="AS25" s="520" t="s">
        <v>130</v>
      </c>
      <c r="AT25" s="521"/>
      <c r="AU25" s="521"/>
      <c r="AV25" s="521"/>
      <c r="AW25" s="521"/>
      <c r="AX25" s="522"/>
      <c r="AY25" s="429" t="s">
        <v>178</v>
      </c>
      <c r="AZ25" s="430"/>
      <c r="BA25" s="430"/>
      <c r="BB25" s="430"/>
      <c r="BC25" s="430"/>
      <c r="BD25" s="430"/>
      <c r="BE25" s="430"/>
      <c r="BF25" s="430"/>
      <c r="BG25" s="430"/>
      <c r="BH25" s="430"/>
      <c r="BI25" s="430"/>
      <c r="BJ25" s="430"/>
      <c r="BK25" s="430"/>
      <c r="BL25" s="430"/>
      <c r="BM25" s="431"/>
      <c r="BN25" s="432">
        <v>41116537</v>
      </c>
      <c r="BO25" s="433"/>
      <c r="BP25" s="433"/>
      <c r="BQ25" s="433"/>
      <c r="BR25" s="433"/>
      <c r="BS25" s="433"/>
      <c r="BT25" s="433"/>
      <c r="BU25" s="434"/>
      <c r="BV25" s="432">
        <v>27592619</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179</v>
      </c>
      <c r="F26" s="499"/>
      <c r="G26" s="499"/>
      <c r="H26" s="499"/>
      <c r="I26" s="499"/>
      <c r="J26" s="499"/>
      <c r="K26" s="500"/>
      <c r="L26" s="520">
        <v>1</v>
      </c>
      <c r="M26" s="521"/>
      <c r="N26" s="521"/>
      <c r="O26" s="521"/>
      <c r="P26" s="563"/>
      <c r="Q26" s="520">
        <v>8414</v>
      </c>
      <c r="R26" s="521"/>
      <c r="S26" s="521"/>
      <c r="T26" s="521"/>
      <c r="U26" s="521"/>
      <c r="V26" s="563"/>
      <c r="W26" s="622"/>
      <c r="X26" s="610"/>
      <c r="Y26" s="611"/>
      <c r="Z26" s="519" t="s">
        <v>180</v>
      </c>
      <c r="AA26" s="632"/>
      <c r="AB26" s="632"/>
      <c r="AC26" s="632"/>
      <c r="AD26" s="632"/>
      <c r="AE26" s="632"/>
      <c r="AF26" s="632"/>
      <c r="AG26" s="633"/>
      <c r="AH26" s="520">
        <v>182</v>
      </c>
      <c r="AI26" s="521"/>
      <c r="AJ26" s="521"/>
      <c r="AK26" s="521"/>
      <c r="AL26" s="563"/>
      <c r="AM26" s="520">
        <v>520338</v>
      </c>
      <c r="AN26" s="521"/>
      <c r="AO26" s="521"/>
      <c r="AP26" s="521"/>
      <c r="AQ26" s="521"/>
      <c r="AR26" s="563"/>
      <c r="AS26" s="520">
        <v>2859</v>
      </c>
      <c r="AT26" s="521"/>
      <c r="AU26" s="521"/>
      <c r="AV26" s="521"/>
      <c r="AW26" s="521"/>
      <c r="AX26" s="522"/>
      <c r="AY26" s="472" t="s">
        <v>181</v>
      </c>
      <c r="AZ26" s="473"/>
      <c r="BA26" s="473"/>
      <c r="BB26" s="473"/>
      <c r="BC26" s="473"/>
      <c r="BD26" s="473"/>
      <c r="BE26" s="473"/>
      <c r="BF26" s="473"/>
      <c r="BG26" s="473"/>
      <c r="BH26" s="473"/>
      <c r="BI26" s="473"/>
      <c r="BJ26" s="473"/>
      <c r="BK26" s="473"/>
      <c r="BL26" s="473"/>
      <c r="BM26" s="474"/>
      <c r="BN26" s="469">
        <v>200000</v>
      </c>
      <c r="BO26" s="470"/>
      <c r="BP26" s="470"/>
      <c r="BQ26" s="470"/>
      <c r="BR26" s="470"/>
      <c r="BS26" s="470"/>
      <c r="BT26" s="470"/>
      <c r="BU26" s="471"/>
      <c r="BV26" s="469">
        <v>150000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182</v>
      </c>
      <c r="F27" s="499"/>
      <c r="G27" s="499"/>
      <c r="H27" s="499"/>
      <c r="I27" s="499"/>
      <c r="J27" s="499"/>
      <c r="K27" s="500"/>
      <c r="L27" s="520">
        <v>1</v>
      </c>
      <c r="M27" s="521"/>
      <c r="N27" s="521"/>
      <c r="O27" s="521"/>
      <c r="P27" s="563"/>
      <c r="Q27" s="520">
        <v>9234</v>
      </c>
      <c r="R27" s="521"/>
      <c r="S27" s="521"/>
      <c r="T27" s="521"/>
      <c r="U27" s="521"/>
      <c r="V27" s="563"/>
      <c r="W27" s="622"/>
      <c r="X27" s="610"/>
      <c r="Y27" s="611"/>
      <c r="Z27" s="519" t="s">
        <v>183</v>
      </c>
      <c r="AA27" s="499"/>
      <c r="AB27" s="499"/>
      <c r="AC27" s="499"/>
      <c r="AD27" s="499"/>
      <c r="AE27" s="499"/>
      <c r="AF27" s="499"/>
      <c r="AG27" s="500"/>
      <c r="AH27" s="520">
        <v>30</v>
      </c>
      <c r="AI27" s="521"/>
      <c r="AJ27" s="521"/>
      <c r="AK27" s="521"/>
      <c r="AL27" s="563"/>
      <c r="AM27" s="520">
        <v>94400</v>
      </c>
      <c r="AN27" s="521"/>
      <c r="AO27" s="521"/>
      <c r="AP27" s="521"/>
      <c r="AQ27" s="521"/>
      <c r="AR27" s="563"/>
      <c r="AS27" s="520">
        <v>3147</v>
      </c>
      <c r="AT27" s="521"/>
      <c r="AU27" s="521"/>
      <c r="AV27" s="521"/>
      <c r="AW27" s="521"/>
      <c r="AX27" s="522"/>
      <c r="AY27" s="564" t="s">
        <v>184</v>
      </c>
      <c r="AZ27" s="565"/>
      <c r="BA27" s="565"/>
      <c r="BB27" s="565"/>
      <c r="BC27" s="565"/>
      <c r="BD27" s="565"/>
      <c r="BE27" s="565"/>
      <c r="BF27" s="565"/>
      <c r="BG27" s="565"/>
      <c r="BH27" s="565"/>
      <c r="BI27" s="565"/>
      <c r="BJ27" s="565"/>
      <c r="BK27" s="565"/>
      <c r="BL27" s="565"/>
      <c r="BM27" s="566"/>
      <c r="BN27" s="645" t="s">
        <v>185</v>
      </c>
      <c r="BO27" s="646"/>
      <c r="BP27" s="646"/>
      <c r="BQ27" s="646"/>
      <c r="BR27" s="646"/>
      <c r="BS27" s="646"/>
      <c r="BT27" s="646"/>
      <c r="BU27" s="647"/>
      <c r="BV27" s="645" t="s">
        <v>139</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186</v>
      </c>
      <c r="F28" s="499"/>
      <c r="G28" s="499"/>
      <c r="H28" s="499"/>
      <c r="I28" s="499"/>
      <c r="J28" s="499"/>
      <c r="K28" s="500"/>
      <c r="L28" s="520">
        <v>1</v>
      </c>
      <c r="M28" s="521"/>
      <c r="N28" s="521"/>
      <c r="O28" s="521"/>
      <c r="P28" s="563"/>
      <c r="Q28" s="520">
        <v>7926</v>
      </c>
      <c r="R28" s="521"/>
      <c r="S28" s="521"/>
      <c r="T28" s="521"/>
      <c r="U28" s="521"/>
      <c r="V28" s="563"/>
      <c r="W28" s="622"/>
      <c r="X28" s="610"/>
      <c r="Y28" s="611"/>
      <c r="Z28" s="519" t="s">
        <v>187</v>
      </c>
      <c r="AA28" s="499"/>
      <c r="AB28" s="499"/>
      <c r="AC28" s="499"/>
      <c r="AD28" s="499"/>
      <c r="AE28" s="499"/>
      <c r="AF28" s="499"/>
      <c r="AG28" s="500"/>
      <c r="AH28" s="520" t="s">
        <v>130</v>
      </c>
      <c r="AI28" s="521"/>
      <c r="AJ28" s="521"/>
      <c r="AK28" s="521"/>
      <c r="AL28" s="563"/>
      <c r="AM28" s="520" t="s">
        <v>130</v>
      </c>
      <c r="AN28" s="521"/>
      <c r="AO28" s="521"/>
      <c r="AP28" s="521"/>
      <c r="AQ28" s="521"/>
      <c r="AR28" s="563"/>
      <c r="AS28" s="520" t="s">
        <v>185</v>
      </c>
      <c r="AT28" s="521"/>
      <c r="AU28" s="521"/>
      <c r="AV28" s="521"/>
      <c r="AW28" s="521"/>
      <c r="AX28" s="522"/>
      <c r="AY28" s="648" t="s">
        <v>188</v>
      </c>
      <c r="AZ28" s="649"/>
      <c r="BA28" s="649"/>
      <c r="BB28" s="650"/>
      <c r="BC28" s="429" t="s">
        <v>48</v>
      </c>
      <c r="BD28" s="430"/>
      <c r="BE28" s="430"/>
      <c r="BF28" s="430"/>
      <c r="BG28" s="430"/>
      <c r="BH28" s="430"/>
      <c r="BI28" s="430"/>
      <c r="BJ28" s="430"/>
      <c r="BK28" s="430"/>
      <c r="BL28" s="430"/>
      <c r="BM28" s="431"/>
      <c r="BN28" s="432">
        <v>17425375</v>
      </c>
      <c r="BO28" s="433"/>
      <c r="BP28" s="433"/>
      <c r="BQ28" s="433"/>
      <c r="BR28" s="433"/>
      <c r="BS28" s="433"/>
      <c r="BT28" s="433"/>
      <c r="BU28" s="434"/>
      <c r="BV28" s="432">
        <v>18274978</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189</v>
      </c>
      <c r="F29" s="499"/>
      <c r="G29" s="499"/>
      <c r="H29" s="499"/>
      <c r="I29" s="499"/>
      <c r="J29" s="499"/>
      <c r="K29" s="500"/>
      <c r="L29" s="520">
        <v>38</v>
      </c>
      <c r="M29" s="521"/>
      <c r="N29" s="521"/>
      <c r="O29" s="521"/>
      <c r="P29" s="563"/>
      <c r="Q29" s="520">
        <v>6150</v>
      </c>
      <c r="R29" s="521"/>
      <c r="S29" s="521"/>
      <c r="T29" s="521"/>
      <c r="U29" s="521"/>
      <c r="V29" s="563"/>
      <c r="W29" s="623"/>
      <c r="X29" s="624"/>
      <c r="Y29" s="625"/>
      <c r="Z29" s="519" t="s">
        <v>190</v>
      </c>
      <c r="AA29" s="499"/>
      <c r="AB29" s="499"/>
      <c r="AC29" s="499"/>
      <c r="AD29" s="499"/>
      <c r="AE29" s="499"/>
      <c r="AF29" s="499"/>
      <c r="AG29" s="500"/>
      <c r="AH29" s="520">
        <v>2672</v>
      </c>
      <c r="AI29" s="521"/>
      <c r="AJ29" s="521"/>
      <c r="AK29" s="521"/>
      <c r="AL29" s="563"/>
      <c r="AM29" s="520">
        <v>7732422</v>
      </c>
      <c r="AN29" s="521"/>
      <c r="AO29" s="521"/>
      <c r="AP29" s="521"/>
      <c r="AQ29" s="521"/>
      <c r="AR29" s="563"/>
      <c r="AS29" s="520">
        <v>2894</v>
      </c>
      <c r="AT29" s="521"/>
      <c r="AU29" s="521"/>
      <c r="AV29" s="521"/>
      <c r="AW29" s="521"/>
      <c r="AX29" s="522"/>
      <c r="AY29" s="651"/>
      <c r="AZ29" s="652"/>
      <c r="BA29" s="652"/>
      <c r="BB29" s="653"/>
      <c r="BC29" s="503" t="s">
        <v>191</v>
      </c>
      <c r="BD29" s="504"/>
      <c r="BE29" s="504"/>
      <c r="BF29" s="504"/>
      <c r="BG29" s="504"/>
      <c r="BH29" s="504"/>
      <c r="BI29" s="504"/>
      <c r="BJ29" s="504"/>
      <c r="BK29" s="504"/>
      <c r="BL29" s="504"/>
      <c r="BM29" s="505"/>
      <c r="BN29" s="469">
        <v>994541</v>
      </c>
      <c r="BO29" s="470"/>
      <c r="BP29" s="470"/>
      <c r="BQ29" s="470"/>
      <c r="BR29" s="470"/>
      <c r="BS29" s="470"/>
      <c r="BT29" s="470"/>
      <c r="BU29" s="471"/>
      <c r="BV29" s="469">
        <v>993654</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192</v>
      </c>
      <c r="X30" s="630"/>
      <c r="Y30" s="630"/>
      <c r="Z30" s="630"/>
      <c r="AA30" s="630"/>
      <c r="AB30" s="630"/>
      <c r="AC30" s="630"/>
      <c r="AD30" s="630"/>
      <c r="AE30" s="630"/>
      <c r="AF30" s="630"/>
      <c r="AG30" s="631"/>
      <c r="AH30" s="588">
        <v>98.4</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42155399</v>
      </c>
      <c r="BO30" s="646"/>
      <c r="BP30" s="646"/>
      <c r="BQ30" s="646"/>
      <c r="BR30" s="646"/>
      <c r="BS30" s="646"/>
      <c r="BT30" s="646"/>
      <c r="BU30" s="647"/>
      <c r="BV30" s="645">
        <v>43979719</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193</v>
      </c>
      <c r="D32" s="214"/>
      <c r="E32" s="214"/>
      <c r="F32" s="211"/>
      <c r="G32" s="211"/>
      <c r="H32" s="211"/>
      <c r="I32" s="211"/>
      <c r="J32" s="211"/>
      <c r="K32" s="211"/>
      <c r="L32" s="211"/>
      <c r="M32" s="211"/>
      <c r="N32" s="211"/>
      <c r="O32" s="211"/>
      <c r="P32" s="211"/>
      <c r="Q32" s="211"/>
      <c r="R32" s="211"/>
      <c r="S32" s="211"/>
      <c r="T32" s="211"/>
      <c r="U32" s="211" t="s">
        <v>194</v>
      </c>
      <c r="V32" s="211"/>
      <c r="W32" s="211"/>
      <c r="X32" s="211"/>
      <c r="Y32" s="211"/>
      <c r="Z32" s="211"/>
      <c r="AA32" s="211"/>
      <c r="AB32" s="211"/>
      <c r="AC32" s="211"/>
      <c r="AD32" s="211"/>
      <c r="AE32" s="211"/>
      <c r="AF32" s="211"/>
      <c r="AG32" s="211"/>
      <c r="AH32" s="211"/>
      <c r="AI32" s="211"/>
      <c r="AJ32" s="211"/>
      <c r="AK32" s="211"/>
      <c r="AL32" s="211"/>
      <c r="AM32" s="215" t="s">
        <v>195</v>
      </c>
      <c r="AN32" s="211"/>
      <c r="AO32" s="211"/>
      <c r="AP32" s="211"/>
      <c r="AQ32" s="211"/>
      <c r="AR32" s="211"/>
      <c r="AS32" s="215"/>
      <c r="AT32" s="215"/>
      <c r="AU32" s="215"/>
      <c r="AV32" s="215"/>
      <c r="AW32" s="215"/>
      <c r="AX32" s="215"/>
      <c r="AY32" s="215"/>
      <c r="AZ32" s="215"/>
      <c r="BA32" s="215"/>
      <c r="BB32" s="211"/>
      <c r="BC32" s="215"/>
      <c r="BD32" s="211"/>
      <c r="BE32" s="215" t="s">
        <v>196</v>
      </c>
      <c r="BF32" s="211"/>
      <c r="BG32" s="211"/>
      <c r="BH32" s="211"/>
      <c r="BI32" s="211"/>
      <c r="BJ32" s="215"/>
      <c r="BK32" s="215"/>
      <c r="BL32" s="215"/>
      <c r="BM32" s="215"/>
      <c r="BN32" s="215"/>
      <c r="BO32" s="215"/>
      <c r="BP32" s="215"/>
      <c r="BQ32" s="215"/>
      <c r="BR32" s="211"/>
      <c r="BS32" s="211"/>
      <c r="BT32" s="211"/>
      <c r="BU32" s="211"/>
      <c r="BV32" s="211"/>
      <c r="BW32" s="211" t="s">
        <v>197</v>
      </c>
      <c r="BX32" s="211"/>
      <c r="BY32" s="211"/>
      <c r="BZ32" s="211"/>
      <c r="CA32" s="211"/>
      <c r="CB32" s="215"/>
      <c r="CC32" s="215"/>
      <c r="CD32" s="215"/>
      <c r="CE32" s="215"/>
      <c r="CF32" s="215"/>
      <c r="CG32" s="215"/>
      <c r="CH32" s="215"/>
      <c r="CI32" s="215"/>
      <c r="CJ32" s="215"/>
      <c r="CK32" s="215"/>
      <c r="CL32" s="215"/>
      <c r="CM32" s="215"/>
      <c r="CN32" s="215"/>
      <c r="CO32" s="215" t="s">
        <v>198</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199</v>
      </c>
      <c r="D33" s="493"/>
      <c r="E33" s="458" t="s">
        <v>200</v>
      </c>
      <c r="F33" s="458"/>
      <c r="G33" s="458"/>
      <c r="H33" s="458"/>
      <c r="I33" s="458"/>
      <c r="J33" s="458"/>
      <c r="K33" s="458"/>
      <c r="L33" s="458"/>
      <c r="M33" s="458"/>
      <c r="N33" s="458"/>
      <c r="O33" s="458"/>
      <c r="P33" s="458"/>
      <c r="Q33" s="458"/>
      <c r="R33" s="458"/>
      <c r="S33" s="458"/>
      <c r="T33" s="216"/>
      <c r="U33" s="493" t="s">
        <v>201</v>
      </c>
      <c r="V33" s="493"/>
      <c r="W33" s="458" t="s">
        <v>202</v>
      </c>
      <c r="X33" s="458"/>
      <c r="Y33" s="458"/>
      <c r="Z33" s="458"/>
      <c r="AA33" s="458"/>
      <c r="AB33" s="458"/>
      <c r="AC33" s="458"/>
      <c r="AD33" s="458"/>
      <c r="AE33" s="458"/>
      <c r="AF33" s="458"/>
      <c r="AG33" s="458"/>
      <c r="AH33" s="458"/>
      <c r="AI33" s="458"/>
      <c r="AJ33" s="458"/>
      <c r="AK33" s="458"/>
      <c r="AL33" s="216"/>
      <c r="AM33" s="493" t="s">
        <v>203</v>
      </c>
      <c r="AN33" s="493"/>
      <c r="AO33" s="458" t="s">
        <v>204</v>
      </c>
      <c r="AP33" s="458"/>
      <c r="AQ33" s="458"/>
      <c r="AR33" s="458"/>
      <c r="AS33" s="458"/>
      <c r="AT33" s="458"/>
      <c r="AU33" s="458"/>
      <c r="AV33" s="458"/>
      <c r="AW33" s="458"/>
      <c r="AX33" s="458"/>
      <c r="AY33" s="458"/>
      <c r="AZ33" s="458"/>
      <c r="BA33" s="458"/>
      <c r="BB33" s="458"/>
      <c r="BC33" s="458"/>
      <c r="BD33" s="217"/>
      <c r="BE33" s="458" t="s">
        <v>205</v>
      </c>
      <c r="BF33" s="458"/>
      <c r="BG33" s="458" t="s">
        <v>206</v>
      </c>
      <c r="BH33" s="458"/>
      <c r="BI33" s="458"/>
      <c r="BJ33" s="458"/>
      <c r="BK33" s="458"/>
      <c r="BL33" s="458"/>
      <c r="BM33" s="458"/>
      <c r="BN33" s="458"/>
      <c r="BO33" s="458"/>
      <c r="BP33" s="458"/>
      <c r="BQ33" s="458"/>
      <c r="BR33" s="458"/>
      <c r="BS33" s="458"/>
      <c r="BT33" s="458"/>
      <c r="BU33" s="458"/>
      <c r="BV33" s="217"/>
      <c r="BW33" s="493" t="s">
        <v>205</v>
      </c>
      <c r="BX33" s="493"/>
      <c r="BY33" s="458" t="s">
        <v>207</v>
      </c>
      <c r="BZ33" s="458"/>
      <c r="CA33" s="458"/>
      <c r="CB33" s="458"/>
      <c r="CC33" s="458"/>
      <c r="CD33" s="458"/>
      <c r="CE33" s="458"/>
      <c r="CF33" s="458"/>
      <c r="CG33" s="458"/>
      <c r="CH33" s="458"/>
      <c r="CI33" s="458"/>
      <c r="CJ33" s="458"/>
      <c r="CK33" s="458"/>
      <c r="CL33" s="458"/>
      <c r="CM33" s="458"/>
      <c r="CN33" s="216"/>
      <c r="CO33" s="493" t="s">
        <v>201</v>
      </c>
      <c r="CP33" s="493"/>
      <c r="CQ33" s="458" t="s">
        <v>208</v>
      </c>
      <c r="CR33" s="458"/>
      <c r="CS33" s="458"/>
      <c r="CT33" s="458"/>
      <c r="CU33" s="458"/>
      <c r="CV33" s="458"/>
      <c r="CW33" s="458"/>
      <c r="CX33" s="458"/>
      <c r="CY33" s="458"/>
      <c r="CZ33" s="458"/>
      <c r="DA33" s="458"/>
      <c r="DB33" s="458"/>
      <c r="DC33" s="458"/>
      <c r="DD33" s="458"/>
      <c r="DE33" s="458"/>
      <c r="DF33" s="216"/>
      <c r="DG33" s="657" t="s">
        <v>209</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国民健康保険事業会計</v>
      </c>
      <c r="X34" s="659"/>
      <c r="Y34" s="659"/>
      <c r="Z34" s="659"/>
      <c r="AA34" s="659"/>
      <c r="AB34" s="659"/>
      <c r="AC34" s="659"/>
      <c r="AD34" s="659"/>
      <c r="AE34" s="659"/>
      <c r="AF34" s="659"/>
      <c r="AG34" s="659"/>
      <c r="AH34" s="659"/>
      <c r="AI34" s="659"/>
      <c r="AJ34" s="659"/>
      <c r="AK34" s="659"/>
      <c r="AL34" s="214"/>
      <c r="AM34" s="658" t="str">
        <f>IF(AO34="","",MAX(C34:D43,U34:V43)+1)</f>
        <v/>
      </c>
      <c r="AN34" s="658"/>
      <c r="AO34" s="659"/>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5</v>
      </c>
      <c r="BX34" s="658"/>
      <c r="BY34" s="659" t="str">
        <f>IF('各会計、関係団体の財政状況及び健全化判断比率'!B68="","",'各会計、関係団体の財政状況及び健全化判断比率'!B68)</f>
        <v>特別区人事・厚生事務組合</v>
      </c>
      <c r="BZ34" s="659"/>
      <c r="CA34" s="659"/>
      <c r="CB34" s="659"/>
      <c r="CC34" s="659"/>
      <c r="CD34" s="659"/>
      <c r="CE34" s="659"/>
      <c r="CF34" s="659"/>
      <c r="CG34" s="659"/>
      <c r="CH34" s="659"/>
      <c r="CI34" s="659"/>
      <c r="CJ34" s="659"/>
      <c r="CK34" s="659"/>
      <c r="CL34" s="659"/>
      <c r="CM34" s="659"/>
      <c r="CN34" s="214"/>
      <c r="CO34" s="658">
        <f>IF(CQ34="","",MAX(C34:D43,U34:V43,AM34:AN43,BE34:BF43,BW34:BX43)+1)</f>
        <v>10</v>
      </c>
      <c r="CP34" s="658"/>
      <c r="CQ34" s="659" t="str">
        <f>IF('各会計、関係団体の財政状況及び健全化判断比率'!BS7="","",'各会計、関係団体の財政状況及び健全化判断比率'!BS7)</f>
        <v>北区土地開発公社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v>
      </c>
      <c r="DH34" s="660"/>
      <c r="DI34" s="218"/>
      <c r="DJ34" s="186"/>
      <c r="DK34" s="186"/>
      <c r="DL34" s="186"/>
      <c r="DM34" s="186"/>
      <c r="DN34" s="186"/>
      <c r="DO34" s="186"/>
    </row>
    <row r="35" spans="1:119" ht="32.25" customHeight="1" x14ac:dyDescent="0.2">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6</v>
      </c>
      <c r="BX35" s="658"/>
      <c r="BY35" s="659" t="str">
        <f>IF('各会計、関係団体の財政状況及び健全化判断比率'!B69="","",'各会計、関係団体の財政状況及び健全化判断比率'!B69)</f>
        <v>特別区競馬組合</v>
      </c>
      <c r="BZ35" s="659"/>
      <c r="CA35" s="659"/>
      <c r="CB35" s="659"/>
      <c r="CC35" s="659"/>
      <c r="CD35" s="659"/>
      <c r="CE35" s="659"/>
      <c r="CF35" s="659"/>
      <c r="CG35" s="659"/>
      <c r="CH35" s="659"/>
      <c r="CI35" s="659"/>
      <c r="CJ35" s="659"/>
      <c r="CK35" s="659"/>
      <c r="CL35" s="659"/>
      <c r="CM35" s="659"/>
      <c r="CN35" s="214"/>
      <c r="CO35" s="658">
        <f t="shared" ref="CO35:CO43" si="3">IF(CQ35="","",CO34+1)</f>
        <v>11</v>
      </c>
      <c r="CP35" s="658"/>
      <c r="CQ35" s="659" t="str">
        <f>IF('各会計、関係団体の財政状況及び健全化判断比率'!BS8="","",'各会計、関係団体の財政状況及び健全化判断比率'!BS8)</f>
        <v>東京都北区体育協会</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7</v>
      </c>
      <c r="BX36" s="658"/>
      <c r="BY36" s="659" t="str">
        <f>IF('各会計、関係団体の財政状況及び健全化判断比率'!B70="","",'各会計、関係団体の財政状況及び健全化判断比率'!B70)</f>
        <v>東京二十三区清掃一部事務組合</v>
      </c>
      <c r="BZ36" s="659"/>
      <c r="CA36" s="659"/>
      <c r="CB36" s="659"/>
      <c r="CC36" s="659"/>
      <c r="CD36" s="659"/>
      <c r="CE36" s="659"/>
      <c r="CF36" s="659"/>
      <c r="CG36" s="659"/>
      <c r="CH36" s="659"/>
      <c r="CI36" s="659"/>
      <c r="CJ36" s="659"/>
      <c r="CK36" s="659"/>
      <c r="CL36" s="659"/>
      <c r="CM36" s="659"/>
      <c r="CN36" s="214"/>
      <c r="CO36" s="658">
        <f t="shared" si="3"/>
        <v>12</v>
      </c>
      <c r="CP36" s="658"/>
      <c r="CQ36" s="659" t="str">
        <f>IF('各会計、関係団体の財政状況及び健全化判断比率'!BS9="","",'各会計、関係団体の財政状況及び健全化判断比率'!BS9)</f>
        <v>北区文化振興財団</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8</v>
      </c>
      <c r="BX37" s="658"/>
      <c r="BY37" s="659" t="str">
        <f>IF('各会計、関係団体の財政状況及び健全化判断比率'!B71="","",'各会計、関係団体の財政状況及び健全化判断比率'!B71)</f>
        <v>東京都後期高齢者医療広域連合（一般会計）</v>
      </c>
      <c r="BZ37" s="659"/>
      <c r="CA37" s="659"/>
      <c r="CB37" s="659"/>
      <c r="CC37" s="659"/>
      <c r="CD37" s="659"/>
      <c r="CE37" s="659"/>
      <c r="CF37" s="659"/>
      <c r="CG37" s="659"/>
      <c r="CH37" s="659"/>
      <c r="CI37" s="659"/>
      <c r="CJ37" s="659"/>
      <c r="CK37" s="659"/>
      <c r="CL37" s="659"/>
      <c r="CM37" s="659"/>
      <c r="CN37" s="214"/>
      <c r="CO37" s="658">
        <f t="shared" si="3"/>
        <v>13</v>
      </c>
      <c r="CP37" s="658"/>
      <c r="CQ37" s="659" t="str">
        <f>IF('各会計、関係団体の財政状況及び健全化判断比率'!BS10="","",'各会計、関係団体の財政状況及び健全化判断比率'!BS10)</f>
        <v>東京広域勤労者サービスセンター</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9</v>
      </c>
      <c r="BX38" s="658"/>
      <c r="BY38" s="659" t="str">
        <f>IF('各会計、関係団体の財政状況及び健全化判断比率'!B72="","",'各会計、関係団体の財政状況及び健全化判断比率'!B72)</f>
        <v xml:space="preserve">
 東京都後期高齢者医療広域連合（後期高齢者医療特別会計）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210</v>
      </c>
      <c r="C46" s="186"/>
      <c r="D46" s="186"/>
      <c r="E46" s="186" t="s">
        <v>211</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212</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213</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214</v>
      </c>
    </row>
    <row r="50" spans="5:5" x14ac:dyDescent="0.2">
      <c r="E50" s="188" t="s">
        <v>215</v>
      </c>
    </row>
    <row r="51" spans="5:5" x14ac:dyDescent="0.2">
      <c r="E51" s="188" t="s">
        <v>216</v>
      </c>
    </row>
    <row r="52" spans="5:5" x14ac:dyDescent="0.2">
      <c r="E52" s="188" t="s">
        <v>217</v>
      </c>
    </row>
    <row r="53" spans="5:5" x14ac:dyDescent="0.2"/>
    <row r="54" spans="5:5" x14ac:dyDescent="0.2"/>
    <row r="55" spans="5:5" x14ac:dyDescent="0.2"/>
    <row r="56" spans="5:5" x14ac:dyDescent="0.2"/>
  </sheetData>
  <sheetProtection algorithmName="SHA-512" hashValue="QPLZdWa08MwFmcPQqrwH1bG+DQGcyGB6PuEpZV4FTAYQEZaHwlnmTSQQZ9ch0Ot3KGxexCQvOnnEnNqK1pqhHA==" saltValue="Uy0TxFYPRrvBybuheTDe6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19"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564</v>
      </c>
      <c r="G33" s="29" t="s">
        <v>565</v>
      </c>
      <c r="H33" s="29" t="s">
        <v>566</v>
      </c>
      <c r="I33" s="29" t="s">
        <v>567</v>
      </c>
      <c r="J33" s="30" t="s">
        <v>568</v>
      </c>
      <c r="K33" s="22"/>
      <c r="L33" s="22"/>
      <c r="M33" s="22"/>
      <c r="N33" s="22"/>
      <c r="O33" s="22"/>
      <c r="P33" s="22"/>
    </row>
    <row r="34" spans="1:16" ht="39" customHeight="1" x14ac:dyDescent="0.2">
      <c r="A34" s="22"/>
      <c r="B34" s="31"/>
      <c r="C34" s="1250" t="s">
        <v>573</v>
      </c>
      <c r="D34" s="1250"/>
      <c r="E34" s="1251"/>
      <c r="F34" s="32">
        <v>4.53</v>
      </c>
      <c r="G34" s="33">
        <v>5.45</v>
      </c>
      <c r="H34" s="33">
        <v>5.0199999999999996</v>
      </c>
      <c r="I34" s="33">
        <v>4.7</v>
      </c>
      <c r="J34" s="34">
        <v>7.54</v>
      </c>
      <c r="K34" s="22"/>
      <c r="L34" s="22"/>
      <c r="M34" s="22"/>
      <c r="N34" s="22"/>
      <c r="O34" s="22"/>
      <c r="P34" s="22"/>
    </row>
    <row r="35" spans="1:16" ht="39" customHeight="1" x14ac:dyDescent="0.2">
      <c r="A35" s="22"/>
      <c r="B35" s="35"/>
      <c r="C35" s="1244" t="s">
        <v>574</v>
      </c>
      <c r="D35" s="1245"/>
      <c r="E35" s="1246"/>
      <c r="F35" s="36">
        <v>1.77</v>
      </c>
      <c r="G35" s="37">
        <v>1.46</v>
      </c>
      <c r="H35" s="37">
        <v>2.27</v>
      </c>
      <c r="I35" s="37">
        <v>2.31</v>
      </c>
      <c r="J35" s="38">
        <v>2.64</v>
      </c>
      <c r="K35" s="22"/>
      <c r="L35" s="22"/>
      <c r="M35" s="22"/>
      <c r="N35" s="22"/>
      <c r="O35" s="22"/>
      <c r="P35" s="22"/>
    </row>
    <row r="36" spans="1:16" ht="39" customHeight="1" x14ac:dyDescent="0.2">
      <c r="A36" s="22"/>
      <c r="B36" s="35"/>
      <c r="C36" s="1244" t="s">
        <v>575</v>
      </c>
      <c r="D36" s="1245"/>
      <c r="E36" s="1246"/>
      <c r="F36" s="36">
        <v>0.61</v>
      </c>
      <c r="G36" s="37">
        <v>1.05</v>
      </c>
      <c r="H36" s="37">
        <v>0.84</v>
      </c>
      <c r="I36" s="37">
        <v>0.75</v>
      </c>
      <c r="J36" s="38">
        <v>0.63</v>
      </c>
      <c r="K36" s="22"/>
      <c r="L36" s="22"/>
      <c r="M36" s="22"/>
      <c r="N36" s="22"/>
      <c r="O36" s="22"/>
      <c r="P36" s="22"/>
    </row>
    <row r="37" spans="1:16" ht="39" customHeight="1" x14ac:dyDescent="0.2">
      <c r="A37" s="22"/>
      <c r="B37" s="35"/>
      <c r="C37" s="1244" t="s">
        <v>576</v>
      </c>
      <c r="D37" s="1245"/>
      <c r="E37" s="1246"/>
      <c r="F37" s="36">
        <v>0.24</v>
      </c>
      <c r="G37" s="37">
        <v>0.25</v>
      </c>
      <c r="H37" s="37">
        <v>0.23</v>
      </c>
      <c r="I37" s="37">
        <v>0.23</v>
      </c>
      <c r="J37" s="38">
        <v>0.26</v>
      </c>
      <c r="K37" s="22"/>
      <c r="L37" s="22"/>
      <c r="M37" s="22"/>
      <c r="N37" s="22"/>
      <c r="O37" s="22"/>
      <c r="P37" s="22"/>
    </row>
    <row r="38" spans="1:16" ht="39" customHeight="1" x14ac:dyDescent="0.2">
      <c r="A38" s="22"/>
      <c r="B38" s="35"/>
      <c r="C38" s="1244"/>
      <c r="D38" s="1245"/>
      <c r="E38" s="1246"/>
      <c r="F38" s="36"/>
      <c r="G38" s="37"/>
      <c r="H38" s="37"/>
      <c r="I38" s="37"/>
      <c r="J38" s="38"/>
      <c r="K38" s="22"/>
      <c r="L38" s="22"/>
      <c r="M38" s="22"/>
      <c r="N38" s="22"/>
      <c r="O38" s="22"/>
      <c r="P38" s="22"/>
    </row>
    <row r="39" spans="1:16" ht="39" customHeight="1" x14ac:dyDescent="0.2">
      <c r="A39" s="22"/>
      <c r="B39" s="35"/>
      <c r="C39" s="1244"/>
      <c r="D39" s="1245"/>
      <c r="E39" s="1246"/>
      <c r="F39" s="36"/>
      <c r="G39" s="37"/>
      <c r="H39" s="37"/>
      <c r="I39" s="37"/>
      <c r="J39" s="38"/>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577</v>
      </c>
      <c r="D42" s="1245"/>
      <c r="E42" s="1246"/>
      <c r="F42" s="36" t="s">
        <v>522</v>
      </c>
      <c r="G42" s="37" t="s">
        <v>522</v>
      </c>
      <c r="H42" s="37" t="s">
        <v>522</v>
      </c>
      <c r="I42" s="37" t="s">
        <v>522</v>
      </c>
      <c r="J42" s="38" t="s">
        <v>522</v>
      </c>
      <c r="K42" s="22"/>
      <c r="L42" s="22"/>
      <c r="M42" s="22"/>
      <c r="N42" s="22"/>
      <c r="O42" s="22"/>
      <c r="P42" s="22"/>
    </row>
    <row r="43" spans="1:16" ht="39" customHeight="1" thickBot="1" x14ac:dyDescent="0.25">
      <c r="A43" s="22"/>
      <c r="B43" s="40"/>
      <c r="C43" s="1247" t="s">
        <v>578</v>
      </c>
      <c r="D43" s="1248"/>
      <c r="E43" s="1249"/>
      <c r="F43" s="41">
        <v>0</v>
      </c>
      <c r="G43" s="42">
        <v>0</v>
      </c>
      <c r="H43" s="42">
        <v>0</v>
      </c>
      <c r="I43" s="42">
        <v>0</v>
      </c>
      <c r="J43" s="43" t="s">
        <v>522</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fxwJMcCtO5STFhU3K2MRygNr6uyNGm/iLS/VBEEe4WqrEtn6tKuitIpDMaO0ggXcp1h5clbOaS0U/M+6D/MOUw==" saltValue="v9PsamQNNDdlXBAHfkWYo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27"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564</v>
      </c>
      <c r="L44" s="56" t="s">
        <v>565</v>
      </c>
      <c r="M44" s="56" t="s">
        <v>566</v>
      </c>
      <c r="N44" s="56" t="s">
        <v>567</v>
      </c>
      <c r="O44" s="57" t="s">
        <v>568</v>
      </c>
      <c r="P44" s="48"/>
      <c r="Q44" s="48"/>
      <c r="R44" s="48"/>
      <c r="S44" s="48"/>
      <c r="T44" s="48"/>
      <c r="U44" s="48"/>
    </row>
    <row r="45" spans="1:21" ht="30.75" customHeight="1" x14ac:dyDescent="0.2">
      <c r="A45" s="48"/>
      <c r="B45" s="1252" t="s">
        <v>11</v>
      </c>
      <c r="C45" s="1253"/>
      <c r="D45" s="58"/>
      <c r="E45" s="1258" t="s">
        <v>12</v>
      </c>
      <c r="F45" s="1258"/>
      <c r="G45" s="1258"/>
      <c r="H45" s="1258"/>
      <c r="I45" s="1258"/>
      <c r="J45" s="1259"/>
      <c r="K45" s="59">
        <v>3252</v>
      </c>
      <c r="L45" s="60">
        <v>3360</v>
      </c>
      <c r="M45" s="60">
        <v>3403</v>
      </c>
      <c r="N45" s="60">
        <v>3201</v>
      </c>
      <c r="O45" s="61">
        <v>3136</v>
      </c>
      <c r="P45" s="48"/>
      <c r="Q45" s="48"/>
      <c r="R45" s="48"/>
      <c r="S45" s="48"/>
      <c r="T45" s="48"/>
      <c r="U45" s="48"/>
    </row>
    <row r="46" spans="1:21" ht="30.75" customHeight="1" x14ac:dyDescent="0.2">
      <c r="A46" s="48"/>
      <c r="B46" s="1254"/>
      <c r="C46" s="1255"/>
      <c r="D46" s="62"/>
      <c r="E46" s="1260" t="s">
        <v>13</v>
      </c>
      <c r="F46" s="1260"/>
      <c r="G46" s="1260"/>
      <c r="H46" s="1260"/>
      <c r="I46" s="1260"/>
      <c r="J46" s="1261"/>
      <c r="K46" s="63" t="s">
        <v>522</v>
      </c>
      <c r="L46" s="64" t="s">
        <v>522</v>
      </c>
      <c r="M46" s="64" t="s">
        <v>522</v>
      </c>
      <c r="N46" s="64" t="s">
        <v>522</v>
      </c>
      <c r="O46" s="65" t="s">
        <v>522</v>
      </c>
      <c r="P46" s="48"/>
      <c r="Q46" s="48"/>
      <c r="R46" s="48"/>
      <c r="S46" s="48"/>
      <c r="T46" s="48"/>
      <c r="U46" s="48"/>
    </row>
    <row r="47" spans="1:21" ht="30.75" customHeight="1" x14ac:dyDescent="0.2">
      <c r="A47" s="48"/>
      <c r="B47" s="1254"/>
      <c r="C47" s="1255"/>
      <c r="D47" s="62"/>
      <c r="E47" s="1260" t="s">
        <v>14</v>
      </c>
      <c r="F47" s="1260"/>
      <c r="G47" s="1260"/>
      <c r="H47" s="1260"/>
      <c r="I47" s="1260"/>
      <c r="J47" s="1261"/>
      <c r="K47" s="63">
        <v>27</v>
      </c>
      <c r="L47" s="64">
        <v>27</v>
      </c>
      <c r="M47" s="64">
        <v>27</v>
      </c>
      <c r="N47" s="64">
        <v>87</v>
      </c>
      <c r="O47" s="65">
        <v>167</v>
      </c>
      <c r="P47" s="48"/>
      <c r="Q47" s="48"/>
      <c r="R47" s="48"/>
      <c r="S47" s="48"/>
      <c r="T47" s="48"/>
      <c r="U47" s="48"/>
    </row>
    <row r="48" spans="1:21" ht="30.75" customHeight="1" x14ac:dyDescent="0.2">
      <c r="A48" s="48"/>
      <c r="B48" s="1254"/>
      <c r="C48" s="1255"/>
      <c r="D48" s="62"/>
      <c r="E48" s="1260" t="s">
        <v>15</v>
      </c>
      <c r="F48" s="1260"/>
      <c r="G48" s="1260"/>
      <c r="H48" s="1260"/>
      <c r="I48" s="1260"/>
      <c r="J48" s="1261"/>
      <c r="K48" s="63" t="s">
        <v>522</v>
      </c>
      <c r="L48" s="64" t="s">
        <v>522</v>
      </c>
      <c r="M48" s="64" t="s">
        <v>522</v>
      </c>
      <c r="N48" s="64" t="s">
        <v>522</v>
      </c>
      <c r="O48" s="65" t="s">
        <v>522</v>
      </c>
      <c r="P48" s="48"/>
      <c r="Q48" s="48"/>
      <c r="R48" s="48"/>
      <c r="S48" s="48"/>
      <c r="T48" s="48"/>
      <c r="U48" s="48"/>
    </row>
    <row r="49" spans="1:21" ht="30.75" customHeight="1" x14ac:dyDescent="0.2">
      <c r="A49" s="48"/>
      <c r="B49" s="1254"/>
      <c r="C49" s="1255"/>
      <c r="D49" s="62"/>
      <c r="E49" s="1260" t="s">
        <v>16</v>
      </c>
      <c r="F49" s="1260"/>
      <c r="G49" s="1260"/>
      <c r="H49" s="1260"/>
      <c r="I49" s="1260"/>
      <c r="J49" s="1261"/>
      <c r="K49" s="63">
        <v>101</v>
      </c>
      <c r="L49" s="64">
        <v>87</v>
      </c>
      <c r="M49" s="64">
        <v>95</v>
      </c>
      <c r="N49" s="64">
        <v>100</v>
      </c>
      <c r="O49" s="65">
        <v>112</v>
      </c>
      <c r="P49" s="48"/>
      <c r="Q49" s="48"/>
      <c r="R49" s="48"/>
      <c r="S49" s="48"/>
      <c r="T49" s="48"/>
      <c r="U49" s="48"/>
    </row>
    <row r="50" spans="1:21" ht="30.75" customHeight="1" x14ac:dyDescent="0.2">
      <c r="A50" s="48"/>
      <c r="B50" s="1254"/>
      <c r="C50" s="1255"/>
      <c r="D50" s="62"/>
      <c r="E50" s="1260" t="s">
        <v>17</v>
      </c>
      <c r="F50" s="1260"/>
      <c r="G50" s="1260"/>
      <c r="H50" s="1260"/>
      <c r="I50" s="1260"/>
      <c r="J50" s="1261"/>
      <c r="K50" s="63">
        <v>73</v>
      </c>
      <c r="L50" s="64">
        <v>15</v>
      </c>
      <c r="M50" s="64">
        <v>15</v>
      </c>
      <c r="N50" s="64">
        <v>15</v>
      </c>
      <c r="O50" s="65">
        <v>15</v>
      </c>
      <c r="P50" s="48"/>
      <c r="Q50" s="48"/>
      <c r="R50" s="48"/>
      <c r="S50" s="48"/>
      <c r="T50" s="48"/>
      <c r="U50" s="48"/>
    </row>
    <row r="51" spans="1:21" ht="30.75" customHeight="1" x14ac:dyDescent="0.2">
      <c r="A51" s="48"/>
      <c r="B51" s="1256"/>
      <c r="C51" s="1257"/>
      <c r="D51" s="66"/>
      <c r="E51" s="1260" t="s">
        <v>18</v>
      </c>
      <c r="F51" s="1260"/>
      <c r="G51" s="1260"/>
      <c r="H51" s="1260"/>
      <c r="I51" s="1260"/>
      <c r="J51" s="1261"/>
      <c r="K51" s="63" t="s">
        <v>522</v>
      </c>
      <c r="L51" s="64" t="s">
        <v>522</v>
      </c>
      <c r="M51" s="64" t="s">
        <v>522</v>
      </c>
      <c r="N51" s="64" t="s">
        <v>522</v>
      </c>
      <c r="O51" s="65" t="s">
        <v>522</v>
      </c>
      <c r="P51" s="48"/>
      <c r="Q51" s="48"/>
      <c r="R51" s="48"/>
      <c r="S51" s="48"/>
      <c r="T51" s="48"/>
      <c r="U51" s="48"/>
    </row>
    <row r="52" spans="1:21" ht="30.75" customHeight="1" x14ac:dyDescent="0.2">
      <c r="A52" s="48"/>
      <c r="B52" s="1262" t="s">
        <v>19</v>
      </c>
      <c r="C52" s="1263"/>
      <c r="D52" s="66"/>
      <c r="E52" s="1260" t="s">
        <v>20</v>
      </c>
      <c r="F52" s="1260"/>
      <c r="G52" s="1260"/>
      <c r="H52" s="1260"/>
      <c r="I52" s="1260"/>
      <c r="J52" s="1261"/>
      <c r="K52" s="63">
        <v>6395</v>
      </c>
      <c r="L52" s="64">
        <v>6262</v>
      </c>
      <c r="M52" s="64">
        <v>6110</v>
      </c>
      <c r="N52" s="64">
        <v>5991</v>
      </c>
      <c r="O52" s="65">
        <v>5937</v>
      </c>
      <c r="P52" s="48"/>
      <c r="Q52" s="48"/>
      <c r="R52" s="48"/>
      <c r="S52" s="48"/>
      <c r="T52" s="48"/>
      <c r="U52" s="48"/>
    </row>
    <row r="53" spans="1:21" ht="30.75" customHeight="1" thickBot="1" x14ac:dyDescent="0.25">
      <c r="A53" s="48"/>
      <c r="B53" s="1264" t="s">
        <v>21</v>
      </c>
      <c r="C53" s="1265"/>
      <c r="D53" s="67"/>
      <c r="E53" s="1266" t="s">
        <v>22</v>
      </c>
      <c r="F53" s="1266"/>
      <c r="G53" s="1266"/>
      <c r="H53" s="1266"/>
      <c r="I53" s="1266"/>
      <c r="J53" s="1267"/>
      <c r="K53" s="68">
        <v>-2942</v>
      </c>
      <c r="L53" s="69">
        <v>-2773</v>
      </c>
      <c r="M53" s="69">
        <v>-2570</v>
      </c>
      <c r="N53" s="69">
        <v>-2588</v>
      </c>
      <c r="O53" s="70">
        <v>-2507</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579</v>
      </c>
      <c r="P55" s="48"/>
      <c r="Q55" s="48"/>
      <c r="R55" s="48"/>
      <c r="S55" s="48"/>
      <c r="T55" s="48"/>
      <c r="U55" s="48"/>
    </row>
    <row r="56" spans="1:21" ht="31.5" customHeight="1" thickBot="1" x14ac:dyDescent="0.25">
      <c r="A56" s="48"/>
      <c r="B56" s="76"/>
      <c r="C56" s="77"/>
      <c r="D56" s="77"/>
      <c r="E56" s="78"/>
      <c r="F56" s="78"/>
      <c r="G56" s="78"/>
      <c r="H56" s="78"/>
      <c r="I56" s="78"/>
      <c r="J56" s="79" t="s">
        <v>2</v>
      </c>
      <c r="K56" s="80" t="s">
        <v>580</v>
      </c>
      <c r="L56" s="81" t="s">
        <v>581</v>
      </c>
      <c r="M56" s="81" t="s">
        <v>582</v>
      </c>
      <c r="N56" s="81" t="s">
        <v>583</v>
      </c>
      <c r="O56" s="82" t="s">
        <v>584</v>
      </c>
      <c r="P56" s="48"/>
      <c r="Q56" s="48"/>
      <c r="R56" s="48"/>
      <c r="S56" s="48"/>
      <c r="T56" s="48"/>
      <c r="U56" s="48"/>
    </row>
    <row r="57" spans="1:21" ht="31.5" customHeight="1" x14ac:dyDescent="0.2">
      <c r="B57" s="1268" t="s">
        <v>25</v>
      </c>
      <c r="C57" s="1269"/>
      <c r="D57" s="1272" t="s">
        <v>26</v>
      </c>
      <c r="E57" s="1273"/>
      <c r="F57" s="1273"/>
      <c r="G57" s="1273"/>
      <c r="H57" s="1273"/>
      <c r="I57" s="1273"/>
      <c r="J57" s="1274"/>
      <c r="K57" s="83">
        <v>2332</v>
      </c>
      <c r="L57" s="84">
        <v>2115</v>
      </c>
      <c r="M57" s="84">
        <v>2016</v>
      </c>
      <c r="N57" s="84">
        <v>2297</v>
      </c>
      <c r="O57" s="85">
        <v>1512</v>
      </c>
    </row>
    <row r="58" spans="1:21" ht="31.5" customHeight="1" thickBot="1" x14ac:dyDescent="0.25">
      <c r="B58" s="1270"/>
      <c r="C58" s="1271"/>
      <c r="D58" s="1275" t="s">
        <v>27</v>
      </c>
      <c r="E58" s="1276"/>
      <c r="F58" s="1276"/>
      <c r="G58" s="1276"/>
      <c r="H58" s="1276"/>
      <c r="I58" s="1276"/>
      <c r="J58" s="1277"/>
      <c r="K58" s="86">
        <v>176</v>
      </c>
      <c r="L58" s="87">
        <v>202</v>
      </c>
      <c r="M58" s="87">
        <v>229</v>
      </c>
      <c r="N58" s="87">
        <v>226</v>
      </c>
      <c r="O58" s="88">
        <v>509</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z7HTz4vb2ga548EYRIGk2rpiTpxHrM7a+lmTAyKykfzpYxs2/8rxdqSNQlUzpOp5GZoZSriyW6fqZWChUaTjA==" saltValue="aUOjyAq/IrSMkRYwmxfTB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23"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564</v>
      </c>
      <c r="J40" s="100" t="s">
        <v>565</v>
      </c>
      <c r="K40" s="100" t="s">
        <v>566</v>
      </c>
      <c r="L40" s="100" t="s">
        <v>567</v>
      </c>
      <c r="M40" s="101" t="s">
        <v>568</v>
      </c>
    </row>
    <row r="41" spans="2:13" ht="27.75" customHeight="1" x14ac:dyDescent="0.2">
      <c r="B41" s="1278" t="s">
        <v>30</v>
      </c>
      <c r="C41" s="1279"/>
      <c r="D41" s="102"/>
      <c r="E41" s="1284" t="s">
        <v>31</v>
      </c>
      <c r="F41" s="1284"/>
      <c r="G41" s="1284"/>
      <c r="H41" s="1285"/>
      <c r="I41" s="103">
        <v>27763</v>
      </c>
      <c r="J41" s="104">
        <v>27576</v>
      </c>
      <c r="K41" s="104">
        <v>28357</v>
      </c>
      <c r="L41" s="104">
        <v>27885</v>
      </c>
      <c r="M41" s="105">
        <v>27796</v>
      </c>
    </row>
    <row r="42" spans="2:13" ht="27.75" customHeight="1" x14ac:dyDescent="0.2">
      <c r="B42" s="1280"/>
      <c r="C42" s="1281"/>
      <c r="D42" s="106"/>
      <c r="E42" s="1286" t="s">
        <v>32</v>
      </c>
      <c r="F42" s="1286"/>
      <c r="G42" s="1286"/>
      <c r="H42" s="1287"/>
      <c r="I42" s="107">
        <v>1382</v>
      </c>
      <c r="J42" s="108">
        <v>1450</v>
      </c>
      <c r="K42" s="108">
        <v>1320</v>
      </c>
      <c r="L42" s="108">
        <v>1258</v>
      </c>
      <c r="M42" s="109">
        <v>1659</v>
      </c>
    </row>
    <row r="43" spans="2:13" ht="27.75" customHeight="1" x14ac:dyDescent="0.2">
      <c r="B43" s="1280"/>
      <c r="C43" s="1281"/>
      <c r="D43" s="106"/>
      <c r="E43" s="1286" t="s">
        <v>33</v>
      </c>
      <c r="F43" s="1286"/>
      <c r="G43" s="1286"/>
      <c r="H43" s="1287"/>
      <c r="I43" s="107" t="s">
        <v>522</v>
      </c>
      <c r="J43" s="108" t="s">
        <v>522</v>
      </c>
      <c r="K43" s="108" t="s">
        <v>522</v>
      </c>
      <c r="L43" s="108" t="s">
        <v>522</v>
      </c>
      <c r="M43" s="109" t="s">
        <v>522</v>
      </c>
    </row>
    <row r="44" spans="2:13" ht="27.75" customHeight="1" x14ac:dyDescent="0.2">
      <c r="B44" s="1280"/>
      <c r="C44" s="1281"/>
      <c r="D44" s="106"/>
      <c r="E44" s="1286" t="s">
        <v>34</v>
      </c>
      <c r="F44" s="1286"/>
      <c r="G44" s="1286"/>
      <c r="H44" s="1287"/>
      <c r="I44" s="107">
        <v>1052</v>
      </c>
      <c r="J44" s="108">
        <v>1232</v>
      </c>
      <c r="K44" s="108">
        <v>1208</v>
      </c>
      <c r="L44" s="108">
        <v>1247</v>
      </c>
      <c r="M44" s="109">
        <v>1456</v>
      </c>
    </row>
    <row r="45" spans="2:13" ht="27.75" customHeight="1" x14ac:dyDescent="0.2">
      <c r="B45" s="1280"/>
      <c r="C45" s="1281"/>
      <c r="D45" s="106"/>
      <c r="E45" s="1286" t="s">
        <v>35</v>
      </c>
      <c r="F45" s="1286"/>
      <c r="G45" s="1286"/>
      <c r="H45" s="1287"/>
      <c r="I45" s="107">
        <v>17118</v>
      </c>
      <c r="J45" s="108">
        <v>16773</v>
      </c>
      <c r="K45" s="108">
        <v>15154</v>
      </c>
      <c r="L45" s="108">
        <v>13977</v>
      </c>
      <c r="M45" s="109">
        <v>15327</v>
      </c>
    </row>
    <row r="46" spans="2:13" ht="27.75" customHeight="1" x14ac:dyDescent="0.2">
      <c r="B46" s="1280"/>
      <c r="C46" s="1281"/>
      <c r="D46" s="110"/>
      <c r="E46" s="1286" t="s">
        <v>36</v>
      </c>
      <c r="F46" s="1286"/>
      <c r="G46" s="1286"/>
      <c r="H46" s="1287"/>
      <c r="I46" s="107" t="s">
        <v>522</v>
      </c>
      <c r="J46" s="108" t="s">
        <v>522</v>
      </c>
      <c r="K46" s="108" t="s">
        <v>522</v>
      </c>
      <c r="L46" s="108" t="s">
        <v>522</v>
      </c>
      <c r="M46" s="109" t="s">
        <v>522</v>
      </c>
    </row>
    <row r="47" spans="2:13" ht="27.75" customHeight="1" x14ac:dyDescent="0.2">
      <c r="B47" s="1280"/>
      <c r="C47" s="1281"/>
      <c r="D47" s="111"/>
      <c r="E47" s="1288" t="s">
        <v>37</v>
      </c>
      <c r="F47" s="1289"/>
      <c r="G47" s="1289"/>
      <c r="H47" s="1290"/>
      <c r="I47" s="107" t="s">
        <v>522</v>
      </c>
      <c r="J47" s="108" t="s">
        <v>522</v>
      </c>
      <c r="K47" s="108" t="s">
        <v>522</v>
      </c>
      <c r="L47" s="108" t="s">
        <v>522</v>
      </c>
      <c r="M47" s="109" t="s">
        <v>522</v>
      </c>
    </row>
    <row r="48" spans="2:13" ht="27.75" customHeight="1" x14ac:dyDescent="0.2">
      <c r="B48" s="1280"/>
      <c r="C48" s="1281"/>
      <c r="D48" s="106"/>
      <c r="E48" s="1286" t="s">
        <v>38</v>
      </c>
      <c r="F48" s="1286"/>
      <c r="G48" s="1286"/>
      <c r="H48" s="1287"/>
      <c r="I48" s="107" t="s">
        <v>522</v>
      </c>
      <c r="J48" s="108" t="s">
        <v>522</v>
      </c>
      <c r="K48" s="108" t="s">
        <v>522</v>
      </c>
      <c r="L48" s="108" t="s">
        <v>522</v>
      </c>
      <c r="M48" s="109" t="s">
        <v>522</v>
      </c>
    </row>
    <row r="49" spans="2:13" ht="27.75" customHeight="1" x14ac:dyDescent="0.2">
      <c r="B49" s="1282"/>
      <c r="C49" s="1283"/>
      <c r="D49" s="106"/>
      <c r="E49" s="1286" t="s">
        <v>39</v>
      </c>
      <c r="F49" s="1286"/>
      <c r="G49" s="1286"/>
      <c r="H49" s="1287"/>
      <c r="I49" s="107" t="s">
        <v>522</v>
      </c>
      <c r="J49" s="108" t="s">
        <v>522</v>
      </c>
      <c r="K49" s="108" t="s">
        <v>522</v>
      </c>
      <c r="L49" s="108" t="s">
        <v>522</v>
      </c>
      <c r="M49" s="109" t="s">
        <v>522</v>
      </c>
    </row>
    <row r="50" spans="2:13" ht="27.75" customHeight="1" x14ac:dyDescent="0.2">
      <c r="B50" s="1291" t="s">
        <v>40</v>
      </c>
      <c r="C50" s="1292"/>
      <c r="D50" s="112"/>
      <c r="E50" s="1286" t="s">
        <v>41</v>
      </c>
      <c r="F50" s="1286"/>
      <c r="G50" s="1286"/>
      <c r="H50" s="1287"/>
      <c r="I50" s="107">
        <v>57755</v>
      </c>
      <c r="J50" s="108">
        <v>59301</v>
      </c>
      <c r="K50" s="108">
        <v>62657</v>
      </c>
      <c r="L50" s="108">
        <v>66420</v>
      </c>
      <c r="M50" s="109">
        <v>64219</v>
      </c>
    </row>
    <row r="51" spans="2:13" ht="27.75" customHeight="1" x14ac:dyDescent="0.2">
      <c r="B51" s="1280"/>
      <c r="C51" s="1281"/>
      <c r="D51" s="106"/>
      <c r="E51" s="1286" t="s">
        <v>42</v>
      </c>
      <c r="F51" s="1286"/>
      <c r="G51" s="1286"/>
      <c r="H51" s="1287"/>
      <c r="I51" s="107" t="s">
        <v>522</v>
      </c>
      <c r="J51" s="108" t="s">
        <v>522</v>
      </c>
      <c r="K51" s="108" t="s">
        <v>522</v>
      </c>
      <c r="L51" s="108" t="s">
        <v>522</v>
      </c>
      <c r="M51" s="109" t="s">
        <v>522</v>
      </c>
    </row>
    <row r="52" spans="2:13" ht="27.75" customHeight="1" x14ac:dyDescent="0.2">
      <c r="B52" s="1282"/>
      <c r="C52" s="1283"/>
      <c r="D52" s="106"/>
      <c r="E52" s="1286" t="s">
        <v>43</v>
      </c>
      <c r="F52" s="1286"/>
      <c r="G52" s="1286"/>
      <c r="H52" s="1287"/>
      <c r="I52" s="107">
        <v>64148</v>
      </c>
      <c r="J52" s="108">
        <v>59183</v>
      </c>
      <c r="K52" s="108">
        <v>54224</v>
      </c>
      <c r="L52" s="108">
        <v>49380</v>
      </c>
      <c r="M52" s="109">
        <v>46327</v>
      </c>
    </row>
    <row r="53" spans="2:13" ht="27.75" customHeight="1" thickBot="1" x14ac:dyDescent="0.25">
      <c r="B53" s="1293" t="s">
        <v>44</v>
      </c>
      <c r="C53" s="1294"/>
      <c r="D53" s="113"/>
      <c r="E53" s="1295" t="s">
        <v>45</v>
      </c>
      <c r="F53" s="1295"/>
      <c r="G53" s="1295"/>
      <c r="H53" s="1296"/>
      <c r="I53" s="114">
        <v>-74589</v>
      </c>
      <c r="J53" s="115">
        <v>-71454</v>
      </c>
      <c r="K53" s="115">
        <v>-70843</v>
      </c>
      <c r="L53" s="115">
        <v>-71434</v>
      </c>
      <c r="M53" s="116">
        <v>-64308</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Ra1dkWUgR5D3oAYctIzOsCWTD2BZ/tdeBz/QHizBgOTINRVWzeg421TfpmDu5nbfyRfVsPfdexhjbrUAalNu2Q==" saltValue="MbAcgZyl6NHXIVaqRpZyy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566</v>
      </c>
      <c r="G54" s="125" t="s">
        <v>567</v>
      </c>
      <c r="H54" s="126" t="s">
        <v>568</v>
      </c>
    </row>
    <row r="55" spans="2:8" ht="52.5" customHeight="1" x14ac:dyDescent="0.2">
      <c r="B55" s="127"/>
      <c r="C55" s="1305" t="s">
        <v>48</v>
      </c>
      <c r="D55" s="1305"/>
      <c r="E55" s="1306"/>
      <c r="F55" s="128">
        <v>17969</v>
      </c>
      <c r="G55" s="128">
        <v>18275</v>
      </c>
      <c r="H55" s="129">
        <v>17425</v>
      </c>
    </row>
    <row r="56" spans="2:8" ht="52.5" customHeight="1" x14ac:dyDescent="0.2">
      <c r="B56" s="130"/>
      <c r="C56" s="1307" t="s">
        <v>49</v>
      </c>
      <c r="D56" s="1307"/>
      <c r="E56" s="1308"/>
      <c r="F56" s="131">
        <v>1530</v>
      </c>
      <c r="G56" s="131">
        <v>994</v>
      </c>
      <c r="H56" s="132">
        <v>995</v>
      </c>
    </row>
    <row r="57" spans="2:8" ht="53.25" customHeight="1" x14ac:dyDescent="0.2">
      <c r="B57" s="130"/>
      <c r="C57" s="1309" t="s">
        <v>50</v>
      </c>
      <c r="D57" s="1309"/>
      <c r="E57" s="1310"/>
      <c r="F57" s="133">
        <v>40362</v>
      </c>
      <c r="G57" s="133">
        <v>43980</v>
      </c>
      <c r="H57" s="134">
        <v>42155</v>
      </c>
    </row>
    <row r="58" spans="2:8" ht="45.75" customHeight="1" x14ac:dyDescent="0.2">
      <c r="B58" s="135"/>
      <c r="C58" s="1297" t="s">
        <v>597</v>
      </c>
      <c r="D58" s="1298"/>
      <c r="E58" s="1299"/>
      <c r="F58" s="136">
        <v>16080</v>
      </c>
      <c r="G58" s="136">
        <v>18315</v>
      </c>
      <c r="H58" s="137">
        <v>17728</v>
      </c>
    </row>
    <row r="59" spans="2:8" ht="45.75" customHeight="1" x14ac:dyDescent="0.2">
      <c r="B59" s="135"/>
      <c r="C59" s="1297" t="s">
        <v>598</v>
      </c>
      <c r="D59" s="1298"/>
      <c r="E59" s="1299"/>
      <c r="F59" s="136">
        <v>12674</v>
      </c>
      <c r="G59" s="136">
        <v>15438</v>
      </c>
      <c r="H59" s="137">
        <v>14577</v>
      </c>
    </row>
    <row r="60" spans="2:8" ht="45.75" customHeight="1" x14ac:dyDescent="0.2">
      <c r="B60" s="135"/>
      <c r="C60" s="1297" t="s">
        <v>599</v>
      </c>
      <c r="D60" s="1298"/>
      <c r="E60" s="1299"/>
      <c r="F60" s="136">
        <v>9365</v>
      </c>
      <c r="G60" s="136">
        <v>8433</v>
      </c>
      <c r="H60" s="137">
        <v>8151</v>
      </c>
    </row>
    <row r="61" spans="2:8" ht="45.75" customHeight="1" x14ac:dyDescent="0.2">
      <c r="B61" s="135"/>
      <c r="C61" s="1297" t="s">
        <v>600</v>
      </c>
      <c r="D61" s="1298"/>
      <c r="E61" s="1299"/>
      <c r="F61" s="136">
        <v>1513</v>
      </c>
      <c r="G61" s="136">
        <v>1469</v>
      </c>
      <c r="H61" s="137">
        <v>1444</v>
      </c>
    </row>
    <row r="62" spans="2:8" ht="45.75" customHeight="1" thickBot="1" x14ac:dyDescent="0.25">
      <c r="B62" s="138"/>
      <c r="C62" s="1300" t="s">
        <v>601</v>
      </c>
      <c r="D62" s="1301"/>
      <c r="E62" s="1302"/>
      <c r="F62" s="139">
        <v>192</v>
      </c>
      <c r="G62" s="139">
        <v>179</v>
      </c>
      <c r="H62" s="140">
        <v>164</v>
      </c>
    </row>
    <row r="63" spans="2:8" ht="52.5" customHeight="1" thickBot="1" x14ac:dyDescent="0.25">
      <c r="B63" s="141"/>
      <c r="C63" s="1303" t="s">
        <v>51</v>
      </c>
      <c r="D63" s="1303"/>
      <c r="E63" s="1304"/>
      <c r="F63" s="142">
        <v>59861</v>
      </c>
      <c r="G63" s="142">
        <v>63248</v>
      </c>
      <c r="H63" s="143">
        <v>60575</v>
      </c>
    </row>
    <row r="64" spans="2:8" ht="15" customHeight="1" x14ac:dyDescent="0.2"/>
  </sheetData>
  <sheetProtection algorithmName="SHA-512" hashValue="MKor+iIHEncx+WMDGZ2PFfdc2WyWaQjNxcF/p58BxpRaCwHo/mrlSV9en+gG1a9D6a8IrmrSXXCOyJNp7h8yuQ==" saltValue="HLlMTkwRly8z4rd2bF9Rl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43" zoomScale="70" zoomScaleNormal="70" zoomScaleSheetLayoutView="55" workbookViewId="0">
      <selection activeCell="DE41" sqref="DE41"/>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602</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602</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603</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604</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11" t="s">
        <v>605</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ht="13.2" x14ac:dyDescent="0.2">
      <c r="B44" s="397"/>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ht="13.2" x14ac:dyDescent="0.2">
      <c r="B45" s="397"/>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ht="13.2" x14ac:dyDescent="0.2">
      <c r="B46" s="397"/>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ht="13.2" x14ac:dyDescent="0.2">
      <c r="B47" s="397"/>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606</v>
      </c>
    </row>
    <row r="50" spans="1:109" ht="13.2" x14ac:dyDescent="0.2">
      <c r="B50" s="397"/>
      <c r="G50" s="1320"/>
      <c r="H50" s="1320"/>
      <c r="I50" s="1320"/>
      <c r="J50" s="1320"/>
      <c r="K50" s="407"/>
      <c r="L50" s="407"/>
      <c r="M50" s="408"/>
      <c r="N50" s="408"/>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564</v>
      </c>
      <c r="BQ50" s="1324"/>
      <c r="BR50" s="1324"/>
      <c r="BS50" s="1324"/>
      <c r="BT50" s="1324"/>
      <c r="BU50" s="1324"/>
      <c r="BV50" s="1324"/>
      <c r="BW50" s="1324"/>
      <c r="BX50" s="1324" t="s">
        <v>565</v>
      </c>
      <c r="BY50" s="1324"/>
      <c r="BZ50" s="1324"/>
      <c r="CA50" s="1324"/>
      <c r="CB50" s="1324"/>
      <c r="CC50" s="1324"/>
      <c r="CD50" s="1324"/>
      <c r="CE50" s="1324"/>
      <c r="CF50" s="1324" t="s">
        <v>566</v>
      </c>
      <c r="CG50" s="1324"/>
      <c r="CH50" s="1324"/>
      <c r="CI50" s="1324"/>
      <c r="CJ50" s="1324"/>
      <c r="CK50" s="1324"/>
      <c r="CL50" s="1324"/>
      <c r="CM50" s="1324"/>
      <c r="CN50" s="1324" t="s">
        <v>567</v>
      </c>
      <c r="CO50" s="1324"/>
      <c r="CP50" s="1324"/>
      <c r="CQ50" s="1324"/>
      <c r="CR50" s="1324"/>
      <c r="CS50" s="1324"/>
      <c r="CT50" s="1324"/>
      <c r="CU50" s="1324"/>
      <c r="CV50" s="1324" t="s">
        <v>568</v>
      </c>
      <c r="CW50" s="1324"/>
      <c r="CX50" s="1324"/>
      <c r="CY50" s="1324"/>
      <c r="CZ50" s="1324"/>
      <c r="DA50" s="1324"/>
      <c r="DB50" s="1324"/>
      <c r="DC50" s="1324"/>
    </row>
    <row r="51" spans="1:109" ht="13.5" customHeight="1" x14ac:dyDescent="0.2">
      <c r="B51" s="397"/>
      <c r="G51" s="1330"/>
      <c r="H51" s="1330"/>
      <c r="I51" s="1328"/>
      <c r="J51" s="1328"/>
      <c r="K51" s="1326"/>
      <c r="L51" s="1326"/>
      <c r="M51" s="1326"/>
      <c r="N51" s="1326"/>
      <c r="AM51" s="406"/>
      <c r="AN51" s="1327" t="s">
        <v>607</v>
      </c>
      <c r="AO51" s="1327"/>
      <c r="AP51" s="1327"/>
      <c r="AQ51" s="1327"/>
      <c r="AR51" s="1327"/>
      <c r="AS51" s="1327"/>
      <c r="AT51" s="1327"/>
      <c r="AU51" s="1327"/>
      <c r="AV51" s="1327"/>
      <c r="AW51" s="1327"/>
      <c r="AX51" s="1327"/>
      <c r="AY51" s="1327"/>
      <c r="AZ51" s="1327"/>
      <c r="BA51" s="1327"/>
      <c r="BB51" s="1327" t="s">
        <v>608</v>
      </c>
      <c r="BC51" s="1327"/>
      <c r="BD51" s="1327"/>
      <c r="BE51" s="1327"/>
      <c r="BF51" s="1327"/>
      <c r="BG51" s="1327"/>
      <c r="BH51" s="1327"/>
      <c r="BI51" s="1327"/>
      <c r="BJ51" s="1327"/>
      <c r="BK51" s="1327"/>
      <c r="BL51" s="1327"/>
      <c r="BM51" s="1327"/>
      <c r="BN51" s="1327"/>
      <c r="BO51" s="1327"/>
      <c r="BP51" s="1325"/>
      <c r="BQ51" s="1325"/>
      <c r="BR51" s="1325"/>
      <c r="BS51" s="1325"/>
      <c r="BT51" s="1325"/>
      <c r="BU51" s="1325"/>
      <c r="BV51" s="1325"/>
      <c r="BW51" s="1325"/>
      <c r="BX51" s="1325"/>
      <c r="BY51" s="1325"/>
      <c r="BZ51" s="1325"/>
      <c r="CA51" s="1325"/>
      <c r="CB51" s="1325"/>
      <c r="CC51" s="1325"/>
      <c r="CD51" s="1325"/>
      <c r="CE51" s="1325"/>
      <c r="CF51" s="1325"/>
      <c r="CG51" s="1325"/>
      <c r="CH51" s="1325"/>
      <c r="CI51" s="1325"/>
      <c r="CJ51" s="1325"/>
      <c r="CK51" s="1325"/>
      <c r="CL51" s="1325"/>
      <c r="CM51" s="1325"/>
      <c r="CN51" s="1325"/>
      <c r="CO51" s="1325"/>
      <c r="CP51" s="1325"/>
      <c r="CQ51" s="1325"/>
      <c r="CR51" s="1325"/>
      <c r="CS51" s="1325"/>
      <c r="CT51" s="1325"/>
      <c r="CU51" s="1325"/>
      <c r="CV51" s="1325"/>
      <c r="CW51" s="1325"/>
      <c r="CX51" s="1325"/>
      <c r="CY51" s="1325"/>
      <c r="CZ51" s="1325"/>
      <c r="DA51" s="1325"/>
      <c r="DB51" s="1325"/>
      <c r="DC51" s="1325"/>
    </row>
    <row r="52" spans="1:109" ht="13.2" x14ac:dyDescent="0.2">
      <c r="B52" s="397"/>
      <c r="G52" s="1330"/>
      <c r="H52" s="1330"/>
      <c r="I52" s="1328"/>
      <c r="J52" s="1328"/>
      <c r="K52" s="1326"/>
      <c r="L52" s="1326"/>
      <c r="M52" s="1326"/>
      <c r="N52" s="1326"/>
      <c r="AM52" s="406"/>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5"/>
      <c r="BQ52" s="1325"/>
      <c r="BR52" s="1325"/>
      <c r="BS52" s="1325"/>
      <c r="BT52" s="1325"/>
      <c r="BU52" s="1325"/>
      <c r="BV52" s="1325"/>
      <c r="BW52" s="1325"/>
      <c r="BX52" s="1325"/>
      <c r="BY52" s="1325"/>
      <c r="BZ52" s="1325"/>
      <c r="CA52" s="1325"/>
      <c r="CB52" s="1325"/>
      <c r="CC52" s="1325"/>
      <c r="CD52" s="1325"/>
      <c r="CE52" s="1325"/>
      <c r="CF52" s="1325"/>
      <c r="CG52" s="1325"/>
      <c r="CH52" s="1325"/>
      <c r="CI52" s="1325"/>
      <c r="CJ52" s="1325"/>
      <c r="CK52" s="1325"/>
      <c r="CL52" s="1325"/>
      <c r="CM52" s="1325"/>
      <c r="CN52" s="1325"/>
      <c r="CO52" s="1325"/>
      <c r="CP52" s="1325"/>
      <c r="CQ52" s="1325"/>
      <c r="CR52" s="1325"/>
      <c r="CS52" s="1325"/>
      <c r="CT52" s="1325"/>
      <c r="CU52" s="1325"/>
      <c r="CV52" s="1325"/>
      <c r="CW52" s="1325"/>
      <c r="CX52" s="1325"/>
      <c r="CY52" s="1325"/>
      <c r="CZ52" s="1325"/>
      <c r="DA52" s="1325"/>
      <c r="DB52" s="1325"/>
      <c r="DC52" s="1325"/>
    </row>
    <row r="53" spans="1:109" ht="13.2" x14ac:dyDescent="0.2">
      <c r="A53" s="405"/>
      <c r="B53" s="397"/>
      <c r="G53" s="1330"/>
      <c r="H53" s="1330"/>
      <c r="I53" s="1320"/>
      <c r="J53" s="1320"/>
      <c r="K53" s="1326"/>
      <c r="L53" s="1326"/>
      <c r="M53" s="1326"/>
      <c r="N53" s="1326"/>
      <c r="AM53" s="406"/>
      <c r="AN53" s="1327"/>
      <c r="AO53" s="1327"/>
      <c r="AP53" s="1327"/>
      <c r="AQ53" s="1327"/>
      <c r="AR53" s="1327"/>
      <c r="AS53" s="1327"/>
      <c r="AT53" s="1327"/>
      <c r="AU53" s="1327"/>
      <c r="AV53" s="1327"/>
      <c r="AW53" s="1327"/>
      <c r="AX53" s="1327"/>
      <c r="AY53" s="1327"/>
      <c r="AZ53" s="1327"/>
      <c r="BA53" s="1327"/>
      <c r="BB53" s="1327" t="s">
        <v>609</v>
      </c>
      <c r="BC53" s="1327"/>
      <c r="BD53" s="1327"/>
      <c r="BE53" s="1327"/>
      <c r="BF53" s="1327"/>
      <c r="BG53" s="1327"/>
      <c r="BH53" s="1327"/>
      <c r="BI53" s="1327"/>
      <c r="BJ53" s="1327"/>
      <c r="BK53" s="1327"/>
      <c r="BL53" s="1327"/>
      <c r="BM53" s="1327"/>
      <c r="BN53" s="1327"/>
      <c r="BO53" s="1327"/>
      <c r="BP53" s="1325">
        <v>54.5</v>
      </c>
      <c r="BQ53" s="1325"/>
      <c r="BR53" s="1325"/>
      <c r="BS53" s="1325"/>
      <c r="BT53" s="1325"/>
      <c r="BU53" s="1325"/>
      <c r="BV53" s="1325"/>
      <c r="BW53" s="1325"/>
      <c r="BX53" s="1325">
        <v>54.8</v>
      </c>
      <c r="BY53" s="1325"/>
      <c r="BZ53" s="1325"/>
      <c r="CA53" s="1325"/>
      <c r="CB53" s="1325"/>
      <c r="CC53" s="1325"/>
      <c r="CD53" s="1325"/>
      <c r="CE53" s="1325"/>
      <c r="CF53" s="1325">
        <v>54.8</v>
      </c>
      <c r="CG53" s="1325"/>
      <c r="CH53" s="1325"/>
      <c r="CI53" s="1325"/>
      <c r="CJ53" s="1325"/>
      <c r="CK53" s="1325"/>
      <c r="CL53" s="1325"/>
      <c r="CM53" s="1325"/>
      <c r="CN53" s="1325">
        <v>55</v>
      </c>
      <c r="CO53" s="1325"/>
      <c r="CP53" s="1325"/>
      <c r="CQ53" s="1325"/>
      <c r="CR53" s="1325"/>
      <c r="CS53" s="1325"/>
      <c r="CT53" s="1325"/>
      <c r="CU53" s="1325"/>
      <c r="CV53" s="1325">
        <v>55.8</v>
      </c>
      <c r="CW53" s="1325"/>
      <c r="CX53" s="1325"/>
      <c r="CY53" s="1325"/>
      <c r="CZ53" s="1325"/>
      <c r="DA53" s="1325"/>
      <c r="DB53" s="1325"/>
      <c r="DC53" s="1325"/>
    </row>
    <row r="54" spans="1:109" ht="13.2" x14ac:dyDescent="0.2">
      <c r="A54" s="405"/>
      <c r="B54" s="397"/>
      <c r="G54" s="1330"/>
      <c r="H54" s="1330"/>
      <c r="I54" s="1320"/>
      <c r="J54" s="1320"/>
      <c r="K54" s="1326"/>
      <c r="L54" s="1326"/>
      <c r="M54" s="1326"/>
      <c r="N54" s="1326"/>
      <c r="AM54" s="406"/>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row>
    <row r="55" spans="1:109" ht="13.2" x14ac:dyDescent="0.2">
      <c r="A55" s="405"/>
      <c r="B55" s="397"/>
      <c r="G55" s="1320"/>
      <c r="H55" s="1320"/>
      <c r="I55" s="1320"/>
      <c r="J55" s="1320"/>
      <c r="K55" s="1326"/>
      <c r="L55" s="1326"/>
      <c r="M55" s="1326"/>
      <c r="N55" s="1326"/>
      <c r="AN55" s="1324" t="s">
        <v>610</v>
      </c>
      <c r="AO55" s="1324"/>
      <c r="AP55" s="1324"/>
      <c r="AQ55" s="1324"/>
      <c r="AR55" s="1324"/>
      <c r="AS55" s="1324"/>
      <c r="AT55" s="1324"/>
      <c r="AU55" s="1324"/>
      <c r="AV55" s="1324"/>
      <c r="AW55" s="1324"/>
      <c r="AX55" s="1324"/>
      <c r="AY55" s="1324"/>
      <c r="AZ55" s="1324"/>
      <c r="BA55" s="1324"/>
      <c r="BB55" s="1327" t="s">
        <v>608</v>
      </c>
      <c r="BC55" s="1327"/>
      <c r="BD55" s="1327"/>
      <c r="BE55" s="1327"/>
      <c r="BF55" s="1327"/>
      <c r="BG55" s="1327"/>
      <c r="BH55" s="1327"/>
      <c r="BI55" s="1327"/>
      <c r="BJ55" s="1327"/>
      <c r="BK55" s="1327"/>
      <c r="BL55" s="1327"/>
      <c r="BM55" s="1327"/>
      <c r="BN55" s="1327"/>
      <c r="BO55" s="1327"/>
      <c r="BP55" s="1325">
        <v>0</v>
      </c>
      <c r="BQ55" s="1325"/>
      <c r="BR55" s="1325"/>
      <c r="BS55" s="1325"/>
      <c r="BT55" s="1325"/>
      <c r="BU55" s="1325"/>
      <c r="BV55" s="1325"/>
      <c r="BW55" s="1325"/>
      <c r="BX55" s="1325">
        <v>0</v>
      </c>
      <c r="BY55" s="1325"/>
      <c r="BZ55" s="1325"/>
      <c r="CA55" s="1325"/>
      <c r="CB55" s="1325"/>
      <c r="CC55" s="1325"/>
      <c r="CD55" s="1325"/>
      <c r="CE55" s="1325"/>
      <c r="CF55" s="1325">
        <v>0</v>
      </c>
      <c r="CG55" s="1325"/>
      <c r="CH55" s="1325"/>
      <c r="CI55" s="1325"/>
      <c r="CJ55" s="1325"/>
      <c r="CK55" s="1325"/>
      <c r="CL55" s="1325"/>
      <c r="CM55" s="1325"/>
      <c r="CN55" s="1325">
        <v>0</v>
      </c>
      <c r="CO55" s="1325"/>
      <c r="CP55" s="1325"/>
      <c r="CQ55" s="1325"/>
      <c r="CR55" s="1325"/>
      <c r="CS55" s="1325"/>
      <c r="CT55" s="1325"/>
      <c r="CU55" s="1325"/>
      <c r="CV55" s="1325">
        <v>0</v>
      </c>
      <c r="CW55" s="1325"/>
      <c r="CX55" s="1325"/>
      <c r="CY55" s="1325"/>
      <c r="CZ55" s="1325"/>
      <c r="DA55" s="1325"/>
      <c r="DB55" s="1325"/>
      <c r="DC55" s="1325"/>
    </row>
    <row r="56" spans="1:109" ht="13.2" x14ac:dyDescent="0.2">
      <c r="A56" s="405"/>
      <c r="B56" s="397"/>
      <c r="G56" s="1320"/>
      <c r="H56" s="1320"/>
      <c r="I56" s="1320"/>
      <c r="J56" s="1320"/>
      <c r="K56" s="1326"/>
      <c r="L56" s="1326"/>
      <c r="M56" s="1326"/>
      <c r="N56" s="1326"/>
      <c r="AN56" s="1324"/>
      <c r="AO56" s="1324"/>
      <c r="AP56" s="1324"/>
      <c r="AQ56" s="1324"/>
      <c r="AR56" s="1324"/>
      <c r="AS56" s="1324"/>
      <c r="AT56" s="1324"/>
      <c r="AU56" s="1324"/>
      <c r="AV56" s="1324"/>
      <c r="AW56" s="1324"/>
      <c r="AX56" s="1324"/>
      <c r="AY56" s="1324"/>
      <c r="AZ56" s="1324"/>
      <c r="BA56" s="1324"/>
      <c r="BB56" s="1327"/>
      <c r="BC56" s="1327"/>
      <c r="BD56" s="1327"/>
      <c r="BE56" s="1327"/>
      <c r="BF56" s="1327"/>
      <c r="BG56" s="1327"/>
      <c r="BH56" s="1327"/>
      <c r="BI56" s="1327"/>
      <c r="BJ56" s="1327"/>
      <c r="BK56" s="1327"/>
      <c r="BL56" s="1327"/>
      <c r="BM56" s="1327"/>
      <c r="BN56" s="1327"/>
      <c r="BO56" s="1327"/>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row>
    <row r="57" spans="1:109" s="405" customFormat="1" ht="13.2" x14ac:dyDescent="0.2">
      <c r="B57" s="409"/>
      <c r="G57" s="1320"/>
      <c r="H57" s="1320"/>
      <c r="I57" s="1329"/>
      <c r="J57" s="1329"/>
      <c r="K57" s="1326"/>
      <c r="L57" s="1326"/>
      <c r="M57" s="1326"/>
      <c r="N57" s="1326"/>
      <c r="AM57" s="390"/>
      <c r="AN57" s="1324"/>
      <c r="AO57" s="1324"/>
      <c r="AP57" s="1324"/>
      <c r="AQ57" s="1324"/>
      <c r="AR57" s="1324"/>
      <c r="AS57" s="1324"/>
      <c r="AT57" s="1324"/>
      <c r="AU57" s="1324"/>
      <c r="AV57" s="1324"/>
      <c r="AW57" s="1324"/>
      <c r="AX57" s="1324"/>
      <c r="AY57" s="1324"/>
      <c r="AZ57" s="1324"/>
      <c r="BA57" s="1324"/>
      <c r="BB57" s="1327" t="s">
        <v>609</v>
      </c>
      <c r="BC57" s="1327"/>
      <c r="BD57" s="1327"/>
      <c r="BE57" s="1327"/>
      <c r="BF57" s="1327"/>
      <c r="BG57" s="1327"/>
      <c r="BH57" s="1327"/>
      <c r="BI57" s="1327"/>
      <c r="BJ57" s="1327"/>
      <c r="BK57" s="1327"/>
      <c r="BL57" s="1327"/>
      <c r="BM57" s="1327"/>
      <c r="BN57" s="1327"/>
      <c r="BO57" s="1327"/>
      <c r="BP57" s="1325">
        <v>56.8</v>
      </c>
      <c r="BQ57" s="1325"/>
      <c r="BR57" s="1325"/>
      <c r="BS57" s="1325"/>
      <c r="BT57" s="1325"/>
      <c r="BU57" s="1325"/>
      <c r="BV57" s="1325"/>
      <c r="BW57" s="1325"/>
      <c r="BX57" s="1325">
        <v>56.9</v>
      </c>
      <c r="BY57" s="1325"/>
      <c r="BZ57" s="1325"/>
      <c r="CA57" s="1325"/>
      <c r="CB57" s="1325"/>
      <c r="CC57" s="1325"/>
      <c r="CD57" s="1325"/>
      <c r="CE57" s="1325"/>
      <c r="CF57" s="1325">
        <v>57.7</v>
      </c>
      <c r="CG57" s="1325"/>
      <c r="CH57" s="1325"/>
      <c r="CI57" s="1325"/>
      <c r="CJ57" s="1325"/>
      <c r="CK57" s="1325"/>
      <c r="CL57" s="1325"/>
      <c r="CM57" s="1325"/>
      <c r="CN57" s="1325">
        <v>56.3</v>
      </c>
      <c r="CO57" s="1325"/>
      <c r="CP57" s="1325"/>
      <c r="CQ57" s="1325"/>
      <c r="CR57" s="1325"/>
      <c r="CS57" s="1325"/>
      <c r="CT57" s="1325"/>
      <c r="CU57" s="1325"/>
      <c r="CV57" s="1325">
        <v>56.4</v>
      </c>
      <c r="CW57" s="1325"/>
      <c r="CX57" s="1325"/>
      <c r="CY57" s="1325"/>
      <c r="CZ57" s="1325"/>
      <c r="DA57" s="1325"/>
      <c r="DB57" s="1325"/>
      <c r="DC57" s="1325"/>
      <c r="DD57" s="410"/>
      <c r="DE57" s="409"/>
    </row>
    <row r="58" spans="1:109" s="405" customFormat="1" ht="13.2" x14ac:dyDescent="0.2">
      <c r="A58" s="390"/>
      <c r="B58" s="409"/>
      <c r="G58" s="1320"/>
      <c r="H58" s="1320"/>
      <c r="I58" s="1329"/>
      <c r="J58" s="1329"/>
      <c r="K58" s="1326"/>
      <c r="L58" s="1326"/>
      <c r="M58" s="1326"/>
      <c r="N58" s="1326"/>
      <c r="AM58" s="390"/>
      <c r="AN58" s="1324"/>
      <c r="AO58" s="1324"/>
      <c r="AP58" s="1324"/>
      <c r="AQ58" s="1324"/>
      <c r="AR58" s="1324"/>
      <c r="AS58" s="1324"/>
      <c r="AT58" s="1324"/>
      <c r="AU58" s="1324"/>
      <c r="AV58" s="1324"/>
      <c r="AW58" s="1324"/>
      <c r="AX58" s="1324"/>
      <c r="AY58" s="1324"/>
      <c r="AZ58" s="1324"/>
      <c r="BA58" s="1324"/>
      <c r="BB58" s="1327"/>
      <c r="BC58" s="1327"/>
      <c r="BD58" s="1327"/>
      <c r="BE58" s="1327"/>
      <c r="BF58" s="1327"/>
      <c r="BG58" s="1327"/>
      <c r="BH58" s="1327"/>
      <c r="BI58" s="1327"/>
      <c r="BJ58" s="1327"/>
      <c r="BK58" s="1327"/>
      <c r="BL58" s="1327"/>
      <c r="BM58" s="1327"/>
      <c r="BN58" s="1327"/>
      <c r="BO58" s="1327"/>
      <c r="BP58" s="1325"/>
      <c r="BQ58" s="1325"/>
      <c r="BR58" s="1325"/>
      <c r="BS58" s="1325"/>
      <c r="BT58" s="1325"/>
      <c r="BU58" s="1325"/>
      <c r="BV58" s="1325"/>
      <c r="BW58" s="1325"/>
      <c r="BX58" s="1325"/>
      <c r="BY58" s="1325"/>
      <c r="BZ58" s="1325"/>
      <c r="CA58" s="1325"/>
      <c r="CB58" s="1325"/>
      <c r="CC58" s="1325"/>
      <c r="CD58" s="1325"/>
      <c r="CE58" s="1325"/>
      <c r="CF58" s="1325"/>
      <c r="CG58" s="1325"/>
      <c r="CH58" s="1325"/>
      <c r="CI58" s="1325"/>
      <c r="CJ58" s="1325"/>
      <c r="CK58" s="1325"/>
      <c r="CL58" s="1325"/>
      <c r="CM58" s="1325"/>
      <c r="CN58" s="1325"/>
      <c r="CO58" s="1325"/>
      <c r="CP58" s="1325"/>
      <c r="CQ58" s="1325"/>
      <c r="CR58" s="1325"/>
      <c r="CS58" s="1325"/>
      <c r="CT58" s="1325"/>
      <c r="CU58" s="1325"/>
      <c r="CV58" s="1325"/>
      <c r="CW58" s="1325"/>
      <c r="CX58" s="1325"/>
      <c r="CY58" s="1325"/>
      <c r="CZ58" s="1325"/>
      <c r="DA58" s="1325"/>
      <c r="DB58" s="1325"/>
      <c r="DC58" s="1325"/>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611</v>
      </c>
    </row>
    <row r="64" spans="1:109" ht="13.2" x14ac:dyDescent="0.2">
      <c r="B64" s="397"/>
      <c r="G64" s="404"/>
      <c r="I64" s="417"/>
      <c r="J64" s="417"/>
      <c r="K64" s="417"/>
      <c r="L64" s="417"/>
      <c r="M64" s="417"/>
      <c r="N64" s="418"/>
      <c r="AM64" s="404"/>
      <c r="AN64" s="404" t="s">
        <v>604</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11" t="s">
        <v>612</v>
      </c>
      <c r="AO65" s="1312"/>
      <c r="AP65" s="1312"/>
      <c r="AQ65" s="1312"/>
      <c r="AR65" s="1312"/>
      <c r="AS65" s="1312"/>
      <c r="AT65" s="1312"/>
      <c r="AU65" s="1312"/>
      <c r="AV65" s="1312"/>
      <c r="AW65" s="1312"/>
      <c r="AX65" s="1312"/>
      <c r="AY65" s="1312"/>
      <c r="AZ65" s="1312"/>
      <c r="BA65" s="1312"/>
      <c r="BB65" s="1312"/>
      <c r="BC65" s="1312"/>
      <c r="BD65" s="1312"/>
      <c r="BE65" s="1312"/>
      <c r="BF65" s="1312"/>
      <c r="BG65" s="1312"/>
      <c r="BH65" s="1312"/>
      <c r="BI65" s="1312"/>
      <c r="BJ65" s="1312"/>
      <c r="BK65" s="1312"/>
      <c r="BL65" s="1312"/>
      <c r="BM65" s="1312"/>
      <c r="BN65" s="1312"/>
      <c r="BO65" s="1312"/>
      <c r="BP65" s="1312"/>
      <c r="BQ65" s="1312"/>
      <c r="BR65" s="1312"/>
      <c r="BS65" s="1312"/>
      <c r="BT65" s="1312"/>
      <c r="BU65" s="1312"/>
      <c r="BV65" s="1312"/>
      <c r="BW65" s="1312"/>
      <c r="BX65" s="1312"/>
      <c r="BY65" s="1312"/>
      <c r="BZ65" s="1312"/>
      <c r="CA65" s="1312"/>
      <c r="CB65" s="1312"/>
      <c r="CC65" s="1312"/>
      <c r="CD65" s="1312"/>
      <c r="CE65" s="1312"/>
      <c r="CF65" s="1312"/>
      <c r="CG65" s="1312"/>
      <c r="CH65" s="1312"/>
      <c r="CI65" s="1312"/>
      <c r="CJ65" s="1312"/>
      <c r="CK65" s="1312"/>
      <c r="CL65" s="1312"/>
      <c r="CM65" s="1312"/>
      <c r="CN65" s="1312"/>
      <c r="CO65" s="1312"/>
      <c r="CP65" s="1312"/>
      <c r="CQ65" s="1312"/>
      <c r="CR65" s="1312"/>
      <c r="CS65" s="1312"/>
      <c r="CT65" s="1312"/>
      <c r="CU65" s="1312"/>
      <c r="CV65" s="1312"/>
      <c r="CW65" s="1312"/>
      <c r="CX65" s="1312"/>
      <c r="CY65" s="1312"/>
      <c r="CZ65" s="1312"/>
      <c r="DA65" s="1312"/>
      <c r="DB65" s="1312"/>
      <c r="DC65" s="1313"/>
    </row>
    <row r="66" spans="2:107" ht="13.2" x14ac:dyDescent="0.2">
      <c r="B66" s="397"/>
      <c r="AN66" s="1314"/>
      <c r="AO66" s="1315"/>
      <c r="AP66" s="1315"/>
      <c r="AQ66" s="1315"/>
      <c r="AR66" s="1315"/>
      <c r="AS66" s="1315"/>
      <c r="AT66" s="1315"/>
      <c r="AU66" s="1315"/>
      <c r="AV66" s="1315"/>
      <c r="AW66" s="1315"/>
      <c r="AX66" s="1315"/>
      <c r="AY66" s="1315"/>
      <c r="AZ66" s="1315"/>
      <c r="BA66" s="1315"/>
      <c r="BB66" s="1315"/>
      <c r="BC66" s="1315"/>
      <c r="BD66" s="1315"/>
      <c r="BE66" s="1315"/>
      <c r="BF66" s="1315"/>
      <c r="BG66" s="1315"/>
      <c r="BH66" s="1315"/>
      <c r="BI66" s="1315"/>
      <c r="BJ66" s="1315"/>
      <c r="BK66" s="1315"/>
      <c r="BL66" s="1315"/>
      <c r="BM66" s="1315"/>
      <c r="BN66" s="1315"/>
      <c r="BO66" s="1315"/>
      <c r="BP66" s="1315"/>
      <c r="BQ66" s="1315"/>
      <c r="BR66" s="1315"/>
      <c r="BS66" s="1315"/>
      <c r="BT66" s="1315"/>
      <c r="BU66" s="1315"/>
      <c r="BV66" s="1315"/>
      <c r="BW66" s="1315"/>
      <c r="BX66" s="1315"/>
      <c r="BY66" s="1315"/>
      <c r="BZ66" s="1315"/>
      <c r="CA66" s="1315"/>
      <c r="CB66" s="1315"/>
      <c r="CC66" s="1315"/>
      <c r="CD66" s="1315"/>
      <c r="CE66" s="1315"/>
      <c r="CF66" s="1315"/>
      <c r="CG66" s="1315"/>
      <c r="CH66" s="1315"/>
      <c r="CI66" s="1315"/>
      <c r="CJ66" s="1315"/>
      <c r="CK66" s="1315"/>
      <c r="CL66" s="1315"/>
      <c r="CM66" s="1315"/>
      <c r="CN66" s="1315"/>
      <c r="CO66" s="1315"/>
      <c r="CP66" s="1315"/>
      <c r="CQ66" s="1315"/>
      <c r="CR66" s="1315"/>
      <c r="CS66" s="1315"/>
      <c r="CT66" s="1315"/>
      <c r="CU66" s="1315"/>
      <c r="CV66" s="1315"/>
      <c r="CW66" s="1315"/>
      <c r="CX66" s="1315"/>
      <c r="CY66" s="1315"/>
      <c r="CZ66" s="1315"/>
      <c r="DA66" s="1315"/>
      <c r="DB66" s="1315"/>
      <c r="DC66" s="1316"/>
    </row>
    <row r="67" spans="2:107" ht="13.2" x14ac:dyDescent="0.2">
      <c r="B67" s="397"/>
      <c r="AN67" s="1314"/>
      <c r="AO67" s="1315"/>
      <c r="AP67" s="1315"/>
      <c r="AQ67" s="1315"/>
      <c r="AR67" s="1315"/>
      <c r="AS67" s="1315"/>
      <c r="AT67" s="1315"/>
      <c r="AU67" s="1315"/>
      <c r="AV67" s="1315"/>
      <c r="AW67" s="1315"/>
      <c r="AX67" s="1315"/>
      <c r="AY67" s="1315"/>
      <c r="AZ67" s="1315"/>
      <c r="BA67" s="1315"/>
      <c r="BB67" s="1315"/>
      <c r="BC67" s="1315"/>
      <c r="BD67" s="1315"/>
      <c r="BE67" s="1315"/>
      <c r="BF67" s="1315"/>
      <c r="BG67" s="1315"/>
      <c r="BH67" s="1315"/>
      <c r="BI67" s="1315"/>
      <c r="BJ67" s="1315"/>
      <c r="BK67" s="1315"/>
      <c r="BL67" s="1315"/>
      <c r="BM67" s="1315"/>
      <c r="BN67" s="1315"/>
      <c r="BO67" s="1315"/>
      <c r="BP67" s="1315"/>
      <c r="BQ67" s="1315"/>
      <c r="BR67" s="1315"/>
      <c r="BS67" s="1315"/>
      <c r="BT67" s="1315"/>
      <c r="BU67" s="1315"/>
      <c r="BV67" s="1315"/>
      <c r="BW67" s="1315"/>
      <c r="BX67" s="1315"/>
      <c r="BY67" s="1315"/>
      <c r="BZ67" s="1315"/>
      <c r="CA67" s="1315"/>
      <c r="CB67" s="1315"/>
      <c r="CC67" s="1315"/>
      <c r="CD67" s="1315"/>
      <c r="CE67" s="1315"/>
      <c r="CF67" s="1315"/>
      <c r="CG67" s="1315"/>
      <c r="CH67" s="1315"/>
      <c r="CI67" s="1315"/>
      <c r="CJ67" s="1315"/>
      <c r="CK67" s="1315"/>
      <c r="CL67" s="1315"/>
      <c r="CM67" s="1315"/>
      <c r="CN67" s="1315"/>
      <c r="CO67" s="1315"/>
      <c r="CP67" s="1315"/>
      <c r="CQ67" s="1315"/>
      <c r="CR67" s="1315"/>
      <c r="CS67" s="1315"/>
      <c r="CT67" s="1315"/>
      <c r="CU67" s="1315"/>
      <c r="CV67" s="1315"/>
      <c r="CW67" s="1315"/>
      <c r="CX67" s="1315"/>
      <c r="CY67" s="1315"/>
      <c r="CZ67" s="1315"/>
      <c r="DA67" s="1315"/>
      <c r="DB67" s="1315"/>
      <c r="DC67" s="1316"/>
    </row>
    <row r="68" spans="2:107" ht="13.2" x14ac:dyDescent="0.2">
      <c r="B68" s="397"/>
      <c r="AN68" s="1314"/>
      <c r="AO68" s="1315"/>
      <c r="AP68" s="1315"/>
      <c r="AQ68" s="1315"/>
      <c r="AR68" s="1315"/>
      <c r="AS68" s="1315"/>
      <c r="AT68" s="1315"/>
      <c r="AU68" s="1315"/>
      <c r="AV68" s="1315"/>
      <c r="AW68" s="1315"/>
      <c r="AX68" s="1315"/>
      <c r="AY68" s="1315"/>
      <c r="AZ68" s="1315"/>
      <c r="BA68" s="1315"/>
      <c r="BB68" s="1315"/>
      <c r="BC68" s="1315"/>
      <c r="BD68" s="1315"/>
      <c r="BE68" s="1315"/>
      <c r="BF68" s="1315"/>
      <c r="BG68" s="1315"/>
      <c r="BH68" s="1315"/>
      <c r="BI68" s="1315"/>
      <c r="BJ68" s="1315"/>
      <c r="BK68" s="1315"/>
      <c r="BL68" s="1315"/>
      <c r="BM68" s="1315"/>
      <c r="BN68" s="1315"/>
      <c r="BO68" s="1315"/>
      <c r="BP68" s="1315"/>
      <c r="BQ68" s="1315"/>
      <c r="BR68" s="1315"/>
      <c r="BS68" s="1315"/>
      <c r="BT68" s="1315"/>
      <c r="BU68" s="1315"/>
      <c r="BV68" s="1315"/>
      <c r="BW68" s="1315"/>
      <c r="BX68" s="1315"/>
      <c r="BY68" s="1315"/>
      <c r="BZ68" s="1315"/>
      <c r="CA68" s="1315"/>
      <c r="CB68" s="1315"/>
      <c r="CC68" s="1315"/>
      <c r="CD68" s="1315"/>
      <c r="CE68" s="1315"/>
      <c r="CF68" s="1315"/>
      <c r="CG68" s="1315"/>
      <c r="CH68" s="1315"/>
      <c r="CI68" s="1315"/>
      <c r="CJ68" s="1315"/>
      <c r="CK68" s="1315"/>
      <c r="CL68" s="1315"/>
      <c r="CM68" s="1315"/>
      <c r="CN68" s="1315"/>
      <c r="CO68" s="1315"/>
      <c r="CP68" s="1315"/>
      <c r="CQ68" s="1315"/>
      <c r="CR68" s="1315"/>
      <c r="CS68" s="1315"/>
      <c r="CT68" s="1315"/>
      <c r="CU68" s="1315"/>
      <c r="CV68" s="1315"/>
      <c r="CW68" s="1315"/>
      <c r="CX68" s="1315"/>
      <c r="CY68" s="1315"/>
      <c r="CZ68" s="1315"/>
      <c r="DA68" s="1315"/>
      <c r="DB68" s="1315"/>
      <c r="DC68" s="1316"/>
    </row>
    <row r="69" spans="2:107" ht="13.2" x14ac:dyDescent="0.2">
      <c r="B69" s="397"/>
      <c r="AN69" s="1317"/>
      <c r="AO69" s="1318"/>
      <c r="AP69" s="1318"/>
      <c r="AQ69" s="1318"/>
      <c r="AR69" s="1318"/>
      <c r="AS69" s="1318"/>
      <c r="AT69" s="1318"/>
      <c r="AU69" s="1318"/>
      <c r="AV69" s="1318"/>
      <c r="AW69" s="1318"/>
      <c r="AX69" s="1318"/>
      <c r="AY69" s="1318"/>
      <c r="AZ69" s="1318"/>
      <c r="BA69" s="1318"/>
      <c r="BB69" s="1318"/>
      <c r="BC69" s="1318"/>
      <c r="BD69" s="1318"/>
      <c r="BE69" s="1318"/>
      <c r="BF69" s="1318"/>
      <c r="BG69" s="1318"/>
      <c r="BH69" s="1318"/>
      <c r="BI69" s="1318"/>
      <c r="BJ69" s="1318"/>
      <c r="BK69" s="1318"/>
      <c r="BL69" s="1318"/>
      <c r="BM69" s="1318"/>
      <c r="BN69" s="1318"/>
      <c r="BO69" s="1318"/>
      <c r="BP69" s="1318"/>
      <c r="BQ69" s="1318"/>
      <c r="BR69" s="1318"/>
      <c r="BS69" s="1318"/>
      <c r="BT69" s="1318"/>
      <c r="BU69" s="1318"/>
      <c r="BV69" s="1318"/>
      <c r="BW69" s="1318"/>
      <c r="BX69" s="1318"/>
      <c r="BY69" s="1318"/>
      <c r="BZ69" s="1318"/>
      <c r="CA69" s="1318"/>
      <c r="CB69" s="1318"/>
      <c r="CC69" s="1318"/>
      <c r="CD69" s="1318"/>
      <c r="CE69" s="1318"/>
      <c r="CF69" s="1318"/>
      <c r="CG69" s="1318"/>
      <c r="CH69" s="1318"/>
      <c r="CI69" s="1318"/>
      <c r="CJ69" s="1318"/>
      <c r="CK69" s="1318"/>
      <c r="CL69" s="1318"/>
      <c r="CM69" s="1318"/>
      <c r="CN69" s="1318"/>
      <c r="CO69" s="1318"/>
      <c r="CP69" s="1318"/>
      <c r="CQ69" s="1318"/>
      <c r="CR69" s="1318"/>
      <c r="CS69" s="1318"/>
      <c r="CT69" s="1318"/>
      <c r="CU69" s="1318"/>
      <c r="CV69" s="1318"/>
      <c r="CW69" s="1318"/>
      <c r="CX69" s="1318"/>
      <c r="CY69" s="1318"/>
      <c r="CZ69" s="1318"/>
      <c r="DA69" s="1318"/>
      <c r="DB69" s="1318"/>
      <c r="DC69" s="1319"/>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606</v>
      </c>
    </row>
    <row r="72" spans="2:107" ht="13.2" x14ac:dyDescent="0.2">
      <c r="B72" s="397"/>
      <c r="G72" s="1320"/>
      <c r="H72" s="1320"/>
      <c r="I72" s="1320"/>
      <c r="J72" s="1320"/>
      <c r="K72" s="407"/>
      <c r="L72" s="407"/>
      <c r="M72" s="408"/>
      <c r="N72" s="408"/>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564</v>
      </c>
      <c r="BQ72" s="1324"/>
      <c r="BR72" s="1324"/>
      <c r="BS72" s="1324"/>
      <c r="BT72" s="1324"/>
      <c r="BU72" s="1324"/>
      <c r="BV72" s="1324"/>
      <c r="BW72" s="1324"/>
      <c r="BX72" s="1324" t="s">
        <v>565</v>
      </c>
      <c r="BY72" s="1324"/>
      <c r="BZ72" s="1324"/>
      <c r="CA72" s="1324"/>
      <c r="CB72" s="1324"/>
      <c r="CC72" s="1324"/>
      <c r="CD72" s="1324"/>
      <c r="CE72" s="1324"/>
      <c r="CF72" s="1324" t="s">
        <v>566</v>
      </c>
      <c r="CG72" s="1324"/>
      <c r="CH72" s="1324"/>
      <c r="CI72" s="1324"/>
      <c r="CJ72" s="1324"/>
      <c r="CK72" s="1324"/>
      <c r="CL72" s="1324"/>
      <c r="CM72" s="1324"/>
      <c r="CN72" s="1324" t="s">
        <v>567</v>
      </c>
      <c r="CO72" s="1324"/>
      <c r="CP72" s="1324"/>
      <c r="CQ72" s="1324"/>
      <c r="CR72" s="1324"/>
      <c r="CS72" s="1324"/>
      <c r="CT72" s="1324"/>
      <c r="CU72" s="1324"/>
      <c r="CV72" s="1324" t="s">
        <v>568</v>
      </c>
      <c r="CW72" s="1324"/>
      <c r="CX72" s="1324"/>
      <c r="CY72" s="1324"/>
      <c r="CZ72" s="1324"/>
      <c r="DA72" s="1324"/>
      <c r="DB72" s="1324"/>
      <c r="DC72" s="1324"/>
    </row>
    <row r="73" spans="2:107" ht="13.2" x14ac:dyDescent="0.2">
      <c r="B73" s="397"/>
      <c r="G73" s="1330"/>
      <c r="H73" s="1330"/>
      <c r="I73" s="1330"/>
      <c r="J73" s="1330"/>
      <c r="K73" s="1331"/>
      <c r="L73" s="1331"/>
      <c r="M73" s="1331"/>
      <c r="N73" s="1331"/>
      <c r="AM73" s="406"/>
      <c r="AN73" s="1327" t="s">
        <v>607</v>
      </c>
      <c r="AO73" s="1327"/>
      <c r="AP73" s="1327"/>
      <c r="AQ73" s="1327"/>
      <c r="AR73" s="1327"/>
      <c r="AS73" s="1327"/>
      <c r="AT73" s="1327"/>
      <c r="AU73" s="1327"/>
      <c r="AV73" s="1327"/>
      <c r="AW73" s="1327"/>
      <c r="AX73" s="1327"/>
      <c r="AY73" s="1327"/>
      <c r="AZ73" s="1327"/>
      <c r="BA73" s="1327"/>
      <c r="BB73" s="1327" t="s">
        <v>608</v>
      </c>
      <c r="BC73" s="1327"/>
      <c r="BD73" s="1327"/>
      <c r="BE73" s="1327"/>
      <c r="BF73" s="1327"/>
      <c r="BG73" s="1327"/>
      <c r="BH73" s="1327"/>
      <c r="BI73" s="1327"/>
      <c r="BJ73" s="1327"/>
      <c r="BK73" s="1327"/>
      <c r="BL73" s="1327"/>
      <c r="BM73" s="1327"/>
      <c r="BN73" s="1327"/>
      <c r="BO73" s="1327"/>
      <c r="BP73" s="1325"/>
      <c r="BQ73" s="1325"/>
      <c r="BR73" s="1325"/>
      <c r="BS73" s="1325"/>
      <c r="BT73" s="1325"/>
      <c r="BU73" s="1325"/>
      <c r="BV73" s="1325"/>
      <c r="BW73" s="1325"/>
      <c r="BX73" s="1325"/>
      <c r="BY73" s="1325"/>
      <c r="BZ73" s="1325"/>
      <c r="CA73" s="1325"/>
      <c r="CB73" s="1325"/>
      <c r="CC73" s="1325"/>
      <c r="CD73" s="1325"/>
      <c r="CE73" s="1325"/>
      <c r="CF73" s="1325"/>
      <c r="CG73" s="1325"/>
      <c r="CH73" s="1325"/>
      <c r="CI73" s="1325"/>
      <c r="CJ73" s="1325"/>
      <c r="CK73" s="1325"/>
      <c r="CL73" s="1325"/>
      <c r="CM73" s="1325"/>
      <c r="CN73" s="1325"/>
      <c r="CO73" s="1325"/>
      <c r="CP73" s="1325"/>
      <c r="CQ73" s="1325"/>
      <c r="CR73" s="1325"/>
      <c r="CS73" s="1325"/>
      <c r="CT73" s="1325"/>
      <c r="CU73" s="1325"/>
      <c r="CV73" s="1325"/>
      <c r="CW73" s="1325"/>
      <c r="CX73" s="1325"/>
      <c r="CY73" s="1325"/>
      <c r="CZ73" s="1325"/>
      <c r="DA73" s="1325"/>
      <c r="DB73" s="1325"/>
      <c r="DC73" s="1325"/>
    </row>
    <row r="74" spans="2:107" ht="13.2" x14ac:dyDescent="0.2">
      <c r="B74" s="397"/>
      <c r="G74" s="1330"/>
      <c r="H74" s="1330"/>
      <c r="I74" s="1330"/>
      <c r="J74" s="1330"/>
      <c r="K74" s="1331"/>
      <c r="L74" s="1331"/>
      <c r="M74" s="1331"/>
      <c r="N74" s="1331"/>
      <c r="AM74" s="406"/>
      <c r="AN74" s="1327"/>
      <c r="AO74" s="1327"/>
      <c r="AP74" s="1327"/>
      <c r="AQ74" s="1327"/>
      <c r="AR74" s="1327"/>
      <c r="AS74" s="1327"/>
      <c r="AT74" s="1327"/>
      <c r="AU74" s="1327"/>
      <c r="AV74" s="1327"/>
      <c r="AW74" s="1327"/>
      <c r="AX74" s="1327"/>
      <c r="AY74" s="1327"/>
      <c r="AZ74" s="1327"/>
      <c r="BA74" s="1327"/>
      <c r="BB74" s="1327"/>
      <c r="BC74" s="1327"/>
      <c r="BD74" s="1327"/>
      <c r="BE74" s="1327"/>
      <c r="BF74" s="1327"/>
      <c r="BG74" s="1327"/>
      <c r="BH74" s="1327"/>
      <c r="BI74" s="1327"/>
      <c r="BJ74" s="1327"/>
      <c r="BK74" s="1327"/>
      <c r="BL74" s="1327"/>
      <c r="BM74" s="1327"/>
      <c r="BN74" s="1327"/>
      <c r="BO74" s="1327"/>
      <c r="BP74" s="1325"/>
      <c r="BQ74" s="1325"/>
      <c r="BR74" s="1325"/>
      <c r="BS74" s="1325"/>
      <c r="BT74" s="1325"/>
      <c r="BU74" s="1325"/>
      <c r="BV74" s="1325"/>
      <c r="BW74" s="1325"/>
      <c r="BX74" s="1325"/>
      <c r="BY74" s="1325"/>
      <c r="BZ74" s="1325"/>
      <c r="CA74" s="1325"/>
      <c r="CB74" s="1325"/>
      <c r="CC74" s="1325"/>
      <c r="CD74" s="1325"/>
      <c r="CE74" s="1325"/>
      <c r="CF74" s="1325"/>
      <c r="CG74" s="1325"/>
      <c r="CH74" s="1325"/>
      <c r="CI74" s="1325"/>
      <c r="CJ74" s="1325"/>
      <c r="CK74" s="1325"/>
      <c r="CL74" s="1325"/>
      <c r="CM74" s="1325"/>
      <c r="CN74" s="1325"/>
      <c r="CO74" s="1325"/>
      <c r="CP74" s="1325"/>
      <c r="CQ74" s="1325"/>
      <c r="CR74" s="1325"/>
      <c r="CS74" s="1325"/>
      <c r="CT74" s="1325"/>
      <c r="CU74" s="1325"/>
      <c r="CV74" s="1325"/>
      <c r="CW74" s="1325"/>
      <c r="CX74" s="1325"/>
      <c r="CY74" s="1325"/>
      <c r="CZ74" s="1325"/>
      <c r="DA74" s="1325"/>
      <c r="DB74" s="1325"/>
      <c r="DC74" s="1325"/>
    </row>
    <row r="75" spans="2:107" ht="13.2" x14ac:dyDescent="0.2">
      <c r="B75" s="397"/>
      <c r="G75" s="1330"/>
      <c r="H75" s="1330"/>
      <c r="I75" s="1320"/>
      <c r="J75" s="1320"/>
      <c r="K75" s="1326"/>
      <c r="L75" s="1326"/>
      <c r="M75" s="1326"/>
      <c r="N75" s="1326"/>
      <c r="AM75" s="406"/>
      <c r="AN75" s="1327"/>
      <c r="AO75" s="1327"/>
      <c r="AP75" s="1327"/>
      <c r="AQ75" s="1327"/>
      <c r="AR75" s="1327"/>
      <c r="AS75" s="1327"/>
      <c r="AT75" s="1327"/>
      <c r="AU75" s="1327"/>
      <c r="AV75" s="1327"/>
      <c r="AW75" s="1327"/>
      <c r="AX75" s="1327"/>
      <c r="AY75" s="1327"/>
      <c r="AZ75" s="1327"/>
      <c r="BA75" s="1327"/>
      <c r="BB75" s="1327" t="s">
        <v>613</v>
      </c>
      <c r="BC75" s="1327"/>
      <c r="BD75" s="1327"/>
      <c r="BE75" s="1327"/>
      <c r="BF75" s="1327"/>
      <c r="BG75" s="1327"/>
      <c r="BH75" s="1327"/>
      <c r="BI75" s="1327"/>
      <c r="BJ75" s="1327"/>
      <c r="BK75" s="1327"/>
      <c r="BL75" s="1327"/>
      <c r="BM75" s="1327"/>
      <c r="BN75" s="1327"/>
      <c r="BO75" s="1327"/>
      <c r="BP75" s="1325">
        <v>-3.7</v>
      </c>
      <c r="BQ75" s="1325"/>
      <c r="BR75" s="1325"/>
      <c r="BS75" s="1325"/>
      <c r="BT75" s="1325"/>
      <c r="BU75" s="1325"/>
      <c r="BV75" s="1325"/>
      <c r="BW75" s="1325"/>
      <c r="BX75" s="1325">
        <v>-3.7</v>
      </c>
      <c r="BY75" s="1325"/>
      <c r="BZ75" s="1325"/>
      <c r="CA75" s="1325"/>
      <c r="CB75" s="1325"/>
      <c r="CC75" s="1325"/>
      <c r="CD75" s="1325"/>
      <c r="CE75" s="1325"/>
      <c r="CF75" s="1325">
        <v>-3.4</v>
      </c>
      <c r="CG75" s="1325"/>
      <c r="CH75" s="1325"/>
      <c r="CI75" s="1325"/>
      <c r="CJ75" s="1325"/>
      <c r="CK75" s="1325"/>
      <c r="CL75" s="1325"/>
      <c r="CM75" s="1325"/>
      <c r="CN75" s="1325">
        <v>-3.2</v>
      </c>
      <c r="CO75" s="1325"/>
      <c r="CP75" s="1325"/>
      <c r="CQ75" s="1325"/>
      <c r="CR75" s="1325"/>
      <c r="CS75" s="1325"/>
      <c r="CT75" s="1325"/>
      <c r="CU75" s="1325"/>
      <c r="CV75" s="1325">
        <v>-3</v>
      </c>
      <c r="CW75" s="1325"/>
      <c r="CX75" s="1325"/>
      <c r="CY75" s="1325"/>
      <c r="CZ75" s="1325"/>
      <c r="DA75" s="1325"/>
      <c r="DB75" s="1325"/>
      <c r="DC75" s="1325"/>
    </row>
    <row r="76" spans="2:107" ht="13.2" x14ac:dyDescent="0.2">
      <c r="B76" s="397"/>
      <c r="G76" s="1330"/>
      <c r="H76" s="1330"/>
      <c r="I76" s="1320"/>
      <c r="J76" s="1320"/>
      <c r="K76" s="1326"/>
      <c r="L76" s="1326"/>
      <c r="M76" s="1326"/>
      <c r="N76" s="1326"/>
      <c r="AM76" s="406"/>
      <c r="AN76" s="1327"/>
      <c r="AO76" s="1327"/>
      <c r="AP76" s="1327"/>
      <c r="AQ76" s="1327"/>
      <c r="AR76" s="1327"/>
      <c r="AS76" s="1327"/>
      <c r="AT76" s="1327"/>
      <c r="AU76" s="1327"/>
      <c r="AV76" s="1327"/>
      <c r="AW76" s="1327"/>
      <c r="AX76" s="1327"/>
      <c r="AY76" s="1327"/>
      <c r="AZ76" s="1327"/>
      <c r="BA76" s="1327"/>
      <c r="BB76" s="1327"/>
      <c r="BC76" s="1327"/>
      <c r="BD76" s="1327"/>
      <c r="BE76" s="1327"/>
      <c r="BF76" s="1327"/>
      <c r="BG76" s="1327"/>
      <c r="BH76" s="1327"/>
      <c r="BI76" s="1327"/>
      <c r="BJ76" s="1327"/>
      <c r="BK76" s="1327"/>
      <c r="BL76" s="1327"/>
      <c r="BM76" s="1327"/>
      <c r="BN76" s="1327"/>
      <c r="BO76" s="1327"/>
      <c r="BP76" s="1325"/>
      <c r="BQ76" s="1325"/>
      <c r="BR76" s="1325"/>
      <c r="BS76" s="1325"/>
      <c r="BT76" s="1325"/>
      <c r="BU76" s="1325"/>
      <c r="BV76" s="1325"/>
      <c r="BW76" s="1325"/>
      <c r="BX76" s="1325"/>
      <c r="BY76" s="1325"/>
      <c r="BZ76" s="1325"/>
      <c r="CA76" s="1325"/>
      <c r="CB76" s="1325"/>
      <c r="CC76" s="1325"/>
      <c r="CD76" s="1325"/>
      <c r="CE76" s="1325"/>
      <c r="CF76" s="1325"/>
      <c r="CG76" s="1325"/>
      <c r="CH76" s="1325"/>
      <c r="CI76" s="1325"/>
      <c r="CJ76" s="1325"/>
      <c r="CK76" s="1325"/>
      <c r="CL76" s="1325"/>
      <c r="CM76" s="1325"/>
      <c r="CN76" s="1325"/>
      <c r="CO76" s="1325"/>
      <c r="CP76" s="1325"/>
      <c r="CQ76" s="1325"/>
      <c r="CR76" s="1325"/>
      <c r="CS76" s="1325"/>
      <c r="CT76" s="1325"/>
      <c r="CU76" s="1325"/>
      <c r="CV76" s="1325"/>
      <c r="CW76" s="1325"/>
      <c r="CX76" s="1325"/>
      <c r="CY76" s="1325"/>
      <c r="CZ76" s="1325"/>
      <c r="DA76" s="1325"/>
      <c r="DB76" s="1325"/>
      <c r="DC76" s="1325"/>
    </row>
    <row r="77" spans="2:107" ht="13.2" x14ac:dyDescent="0.2">
      <c r="B77" s="397"/>
      <c r="G77" s="1320"/>
      <c r="H77" s="1320"/>
      <c r="I77" s="1320"/>
      <c r="J77" s="1320"/>
      <c r="K77" s="1331"/>
      <c r="L77" s="1331"/>
      <c r="M77" s="1331"/>
      <c r="N77" s="1331"/>
      <c r="AN77" s="1324" t="s">
        <v>610</v>
      </c>
      <c r="AO77" s="1324"/>
      <c r="AP77" s="1324"/>
      <c r="AQ77" s="1324"/>
      <c r="AR77" s="1324"/>
      <c r="AS77" s="1324"/>
      <c r="AT77" s="1324"/>
      <c r="AU77" s="1324"/>
      <c r="AV77" s="1324"/>
      <c r="AW77" s="1324"/>
      <c r="AX77" s="1324"/>
      <c r="AY77" s="1324"/>
      <c r="AZ77" s="1324"/>
      <c r="BA77" s="1324"/>
      <c r="BB77" s="1327" t="s">
        <v>608</v>
      </c>
      <c r="BC77" s="1327"/>
      <c r="BD77" s="1327"/>
      <c r="BE77" s="1327"/>
      <c r="BF77" s="1327"/>
      <c r="BG77" s="1327"/>
      <c r="BH77" s="1327"/>
      <c r="BI77" s="1327"/>
      <c r="BJ77" s="1327"/>
      <c r="BK77" s="1327"/>
      <c r="BL77" s="1327"/>
      <c r="BM77" s="1327"/>
      <c r="BN77" s="1327"/>
      <c r="BO77" s="1327"/>
      <c r="BP77" s="1325">
        <v>0</v>
      </c>
      <c r="BQ77" s="1325"/>
      <c r="BR77" s="1325"/>
      <c r="BS77" s="1325"/>
      <c r="BT77" s="1325"/>
      <c r="BU77" s="1325"/>
      <c r="BV77" s="1325"/>
      <c r="BW77" s="1325"/>
      <c r="BX77" s="1325">
        <v>0</v>
      </c>
      <c r="BY77" s="1325"/>
      <c r="BZ77" s="1325"/>
      <c r="CA77" s="1325"/>
      <c r="CB77" s="1325"/>
      <c r="CC77" s="1325"/>
      <c r="CD77" s="1325"/>
      <c r="CE77" s="1325"/>
      <c r="CF77" s="1325">
        <v>0</v>
      </c>
      <c r="CG77" s="1325"/>
      <c r="CH77" s="1325"/>
      <c r="CI77" s="1325"/>
      <c r="CJ77" s="1325"/>
      <c r="CK77" s="1325"/>
      <c r="CL77" s="1325"/>
      <c r="CM77" s="1325"/>
      <c r="CN77" s="1325">
        <v>0</v>
      </c>
      <c r="CO77" s="1325"/>
      <c r="CP77" s="1325"/>
      <c r="CQ77" s="1325"/>
      <c r="CR77" s="1325"/>
      <c r="CS77" s="1325"/>
      <c r="CT77" s="1325"/>
      <c r="CU77" s="1325"/>
      <c r="CV77" s="1325">
        <v>0</v>
      </c>
      <c r="CW77" s="1325"/>
      <c r="CX77" s="1325"/>
      <c r="CY77" s="1325"/>
      <c r="CZ77" s="1325"/>
      <c r="DA77" s="1325"/>
      <c r="DB77" s="1325"/>
      <c r="DC77" s="1325"/>
    </row>
    <row r="78" spans="2:107" ht="13.2" x14ac:dyDescent="0.2">
      <c r="B78" s="397"/>
      <c r="G78" s="1320"/>
      <c r="H78" s="1320"/>
      <c r="I78" s="1320"/>
      <c r="J78" s="1320"/>
      <c r="K78" s="1331"/>
      <c r="L78" s="1331"/>
      <c r="M78" s="1331"/>
      <c r="N78" s="1331"/>
      <c r="AN78" s="1324"/>
      <c r="AO78" s="1324"/>
      <c r="AP78" s="1324"/>
      <c r="AQ78" s="1324"/>
      <c r="AR78" s="1324"/>
      <c r="AS78" s="1324"/>
      <c r="AT78" s="1324"/>
      <c r="AU78" s="1324"/>
      <c r="AV78" s="1324"/>
      <c r="AW78" s="1324"/>
      <c r="AX78" s="1324"/>
      <c r="AY78" s="1324"/>
      <c r="AZ78" s="1324"/>
      <c r="BA78" s="1324"/>
      <c r="BB78" s="1327"/>
      <c r="BC78" s="1327"/>
      <c r="BD78" s="1327"/>
      <c r="BE78" s="1327"/>
      <c r="BF78" s="1327"/>
      <c r="BG78" s="1327"/>
      <c r="BH78" s="1327"/>
      <c r="BI78" s="1327"/>
      <c r="BJ78" s="1327"/>
      <c r="BK78" s="1327"/>
      <c r="BL78" s="1327"/>
      <c r="BM78" s="1327"/>
      <c r="BN78" s="1327"/>
      <c r="BO78" s="1327"/>
      <c r="BP78" s="1325"/>
      <c r="BQ78" s="1325"/>
      <c r="BR78" s="1325"/>
      <c r="BS78" s="1325"/>
      <c r="BT78" s="1325"/>
      <c r="BU78" s="1325"/>
      <c r="BV78" s="1325"/>
      <c r="BW78" s="1325"/>
      <c r="BX78" s="1325"/>
      <c r="BY78" s="1325"/>
      <c r="BZ78" s="1325"/>
      <c r="CA78" s="1325"/>
      <c r="CB78" s="1325"/>
      <c r="CC78" s="1325"/>
      <c r="CD78" s="1325"/>
      <c r="CE78" s="1325"/>
      <c r="CF78" s="1325"/>
      <c r="CG78" s="1325"/>
      <c r="CH78" s="1325"/>
      <c r="CI78" s="1325"/>
      <c r="CJ78" s="1325"/>
      <c r="CK78" s="1325"/>
      <c r="CL78" s="1325"/>
      <c r="CM78" s="1325"/>
      <c r="CN78" s="1325"/>
      <c r="CO78" s="1325"/>
      <c r="CP78" s="1325"/>
      <c r="CQ78" s="1325"/>
      <c r="CR78" s="1325"/>
      <c r="CS78" s="1325"/>
      <c r="CT78" s="1325"/>
      <c r="CU78" s="1325"/>
      <c r="CV78" s="1325"/>
      <c r="CW78" s="1325"/>
      <c r="CX78" s="1325"/>
      <c r="CY78" s="1325"/>
      <c r="CZ78" s="1325"/>
      <c r="DA78" s="1325"/>
      <c r="DB78" s="1325"/>
      <c r="DC78" s="1325"/>
    </row>
    <row r="79" spans="2:107" ht="13.2" x14ac:dyDescent="0.2">
      <c r="B79" s="397"/>
      <c r="G79" s="1320"/>
      <c r="H79" s="1320"/>
      <c r="I79" s="1329"/>
      <c r="J79" s="1329"/>
      <c r="K79" s="1332"/>
      <c r="L79" s="1332"/>
      <c r="M79" s="1332"/>
      <c r="N79" s="1332"/>
      <c r="AN79" s="1324"/>
      <c r="AO79" s="1324"/>
      <c r="AP79" s="1324"/>
      <c r="AQ79" s="1324"/>
      <c r="AR79" s="1324"/>
      <c r="AS79" s="1324"/>
      <c r="AT79" s="1324"/>
      <c r="AU79" s="1324"/>
      <c r="AV79" s="1324"/>
      <c r="AW79" s="1324"/>
      <c r="AX79" s="1324"/>
      <c r="AY79" s="1324"/>
      <c r="AZ79" s="1324"/>
      <c r="BA79" s="1324"/>
      <c r="BB79" s="1327" t="s">
        <v>613</v>
      </c>
      <c r="BC79" s="1327"/>
      <c r="BD79" s="1327"/>
      <c r="BE79" s="1327"/>
      <c r="BF79" s="1327"/>
      <c r="BG79" s="1327"/>
      <c r="BH79" s="1327"/>
      <c r="BI79" s="1327"/>
      <c r="BJ79" s="1327"/>
      <c r="BK79" s="1327"/>
      <c r="BL79" s="1327"/>
      <c r="BM79" s="1327"/>
      <c r="BN79" s="1327"/>
      <c r="BO79" s="1327"/>
      <c r="BP79" s="1325">
        <v>-2.8</v>
      </c>
      <c r="BQ79" s="1325"/>
      <c r="BR79" s="1325"/>
      <c r="BS79" s="1325"/>
      <c r="BT79" s="1325"/>
      <c r="BU79" s="1325"/>
      <c r="BV79" s="1325"/>
      <c r="BW79" s="1325"/>
      <c r="BX79" s="1325">
        <v>-3.2</v>
      </c>
      <c r="BY79" s="1325"/>
      <c r="BZ79" s="1325"/>
      <c r="CA79" s="1325"/>
      <c r="CB79" s="1325"/>
      <c r="CC79" s="1325"/>
      <c r="CD79" s="1325"/>
      <c r="CE79" s="1325"/>
      <c r="CF79" s="1325">
        <v>-3.4</v>
      </c>
      <c r="CG79" s="1325"/>
      <c r="CH79" s="1325"/>
      <c r="CI79" s="1325"/>
      <c r="CJ79" s="1325"/>
      <c r="CK79" s="1325"/>
      <c r="CL79" s="1325"/>
      <c r="CM79" s="1325"/>
      <c r="CN79" s="1325">
        <v>-3.5</v>
      </c>
      <c r="CO79" s="1325"/>
      <c r="CP79" s="1325"/>
      <c r="CQ79" s="1325"/>
      <c r="CR79" s="1325"/>
      <c r="CS79" s="1325"/>
      <c r="CT79" s="1325"/>
      <c r="CU79" s="1325"/>
      <c r="CV79" s="1325">
        <v>-3.4</v>
      </c>
      <c r="CW79" s="1325"/>
      <c r="CX79" s="1325"/>
      <c r="CY79" s="1325"/>
      <c r="CZ79" s="1325"/>
      <c r="DA79" s="1325"/>
      <c r="DB79" s="1325"/>
      <c r="DC79" s="1325"/>
    </row>
    <row r="80" spans="2:107" ht="13.2" x14ac:dyDescent="0.2">
      <c r="B80" s="397"/>
      <c r="G80" s="1320"/>
      <c r="H80" s="1320"/>
      <c r="I80" s="1329"/>
      <c r="J80" s="1329"/>
      <c r="K80" s="1332"/>
      <c r="L80" s="1332"/>
      <c r="M80" s="1332"/>
      <c r="N80" s="1332"/>
      <c r="AN80" s="1324"/>
      <c r="AO80" s="1324"/>
      <c r="AP80" s="1324"/>
      <c r="AQ80" s="1324"/>
      <c r="AR80" s="1324"/>
      <c r="AS80" s="1324"/>
      <c r="AT80" s="1324"/>
      <c r="AU80" s="1324"/>
      <c r="AV80" s="1324"/>
      <c r="AW80" s="1324"/>
      <c r="AX80" s="1324"/>
      <c r="AY80" s="1324"/>
      <c r="AZ80" s="1324"/>
      <c r="BA80" s="1324"/>
      <c r="BB80" s="1327"/>
      <c r="BC80" s="1327"/>
      <c r="BD80" s="1327"/>
      <c r="BE80" s="1327"/>
      <c r="BF80" s="1327"/>
      <c r="BG80" s="1327"/>
      <c r="BH80" s="1327"/>
      <c r="BI80" s="1327"/>
      <c r="BJ80" s="1327"/>
      <c r="BK80" s="1327"/>
      <c r="BL80" s="1327"/>
      <c r="BM80" s="1327"/>
      <c r="BN80" s="1327"/>
      <c r="BO80" s="1327"/>
      <c r="BP80" s="1325"/>
      <c r="BQ80" s="1325"/>
      <c r="BR80" s="1325"/>
      <c r="BS80" s="1325"/>
      <c r="BT80" s="1325"/>
      <c r="BU80" s="1325"/>
      <c r="BV80" s="1325"/>
      <c r="BW80" s="1325"/>
      <c r="BX80" s="1325"/>
      <c r="BY80" s="1325"/>
      <c r="BZ80" s="1325"/>
      <c r="CA80" s="1325"/>
      <c r="CB80" s="1325"/>
      <c r="CC80" s="1325"/>
      <c r="CD80" s="1325"/>
      <c r="CE80" s="1325"/>
      <c r="CF80" s="1325"/>
      <c r="CG80" s="1325"/>
      <c r="CH80" s="1325"/>
      <c r="CI80" s="1325"/>
      <c r="CJ80" s="1325"/>
      <c r="CK80" s="1325"/>
      <c r="CL80" s="1325"/>
      <c r="CM80" s="1325"/>
      <c r="CN80" s="1325"/>
      <c r="CO80" s="1325"/>
      <c r="CP80" s="1325"/>
      <c r="CQ80" s="1325"/>
      <c r="CR80" s="1325"/>
      <c r="CS80" s="1325"/>
      <c r="CT80" s="1325"/>
      <c r="CU80" s="1325"/>
      <c r="CV80" s="1325"/>
      <c r="CW80" s="1325"/>
      <c r="CX80" s="1325"/>
      <c r="CY80" s="1325"/>
      <c r="CZ80" s="1325"/>
      <c r="DA80" s="1325"/>
      <c r="DB80" s="1325"/>
      <c r="DC80" s="1325"/>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kEZujqDUn67pcco+3yMjI17VOUIjvHjGoulEBJa20J+XeSbPXYL5Bj9ZR97uIrI0Av2IZ4GZ5zjhVK2vB7phTQ==" saltValue="F/Ek3AzUkSeyVNLb5N9ct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1" zoomScale="70" zoomScaleNormal="70" zoomScaleSheetLayoutView="70" workbookViewId="0">
      <selection activeCell="BZ70" sqref="BZ70"/>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511</v>
      </c>
    </row>
  </sheetData>
  <sheetProtection algorithmName="SHA-512" hashValue="LKAfcHTURiuL3psrUAbYTYipqu5XaZ42G37VWb7nFVdoO/u2imqs+1H9/2x2XX93fMMV5Fj11Y1htB58UOHlSg==" saltValue="AsgykWwSCvEJf+gRDf3J4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election activeCell="BZ70" sqref="BZ70"/>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511</v>
      </c>
    </row>
  </sheetData>
  <sheetProtection algorithmName="SHA-512" hashValue="GxxoTjK0ftsrOcRrwZcbOJJ529bb9Nvn1LZNqHxeJBz8dP3eCcNrnZJo23lOm3wYq84zdddMpVgZKMKRhvYepg==" saltValue="KJeAVis7HagGPRf54Q5Kk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561</v>
      </c>
      <c r="G2" s="157"/>
      <c r="H2" s="158"/>
    </row>
    <row r="3" spans="1:8" x14ac:dyDescent="0.2">
      <c r="A3" s="154" t="s">
        <v>554</v>
      </c>
      <c r="B3" s="159"/>
      <c r="C3" s="160"/>
      <c r="D3" s="161">
        <v>62207</v>
      </c>
      <c r="E3" s="162"/>
      <c r="F3" s="163">
        <v>51565</v>
      </c>
      <c r="G3" s="164"/>
      <c r="H3" s="165"/>
    </row>
    <row r="4" spans="1:8" x14ac:dyDescent="0.2">
      <c r="A4" s="166"/>
      <c r="B4" s="167"/>
      <c r="C4" s="168"/>
      <c r="D4" s="169">
        <v>50731</v>
      </c>
      <c r="E4" s="170"/>
      <c r="F4" s="171">
        <v>35359</v>
      </c>
      <c r="G4" s="172"/>
      <c r="H4" s="173"/>
    </row>
    <row r="5" spans="1:8" x14ac:dyDescent="0.2">
      <c r="A5" s="154" t="s">
        <v>556</v>
      </c>
      <c r="B5" s="159"/>
      <c r="C5" s="160"/>
      <c r="D5" s="161">
        <v>44052</v>
      </c>
      <c r="E5" s="162"/>
      <c r="F5" s="163">
        <v>46686</v>
      </c>
      <c r="G5" s="164"/>
      <c r="H5" s="165"/>
    </row>
    <row r="6" spans="1:8" x14ac:dyDescent="0.2">
      <c r="A6" s="166"/>
      <c r="B6" s="167"/>
      <c r="C6" s="168"/>
      <c r="D6" s="169">
        <v>33231</v>
      </c>
      <c r="E6" s="170"/>
      <c r="F6" s="171">
        <v>32595</v>
      </c>
      <c r="G6" s="172"/>
      <c r="H6" s="173"/>
    </row>
    <row r="7" spans="1:8" x14ac:dyDescent="0.2">
      <c r="A7" s="154" t="s">
        <v>557</v>
      </c>
      <c r="B7" s="159"/>
      <c r="C7" s="160"/>
      <c r="D7" s="161">
        <v>50809</v>
      </c>
      <c r="E7" s="162"/>
      <c r="F7" s="163">
        <v>49796</v>
      </c>
      <c r="G7" s="164"/>
      <c r="H7" s="165"/>
    </row>
    <row r="8" spans="1:8" x14ac:dyDescent="0.2">
      <c r="A8" s="166"/>
      <c r="B8" s="167"/>
      <c r="C8" s="168"/>
      <c r="D8" s="169">
        <v>39030</v>
      </c>
      <c r="E8" s="170"/>
      <c r="F8" s="171">
        <v>37281</v>
      </c>
      <c r="G8" s="172"/>
      <c r="H8" s="173"/>
    </row>
    <row r="9" spans="1:8" x14ac:dyDescent="0.2">
      <c r="A9" s="154" t="s">
        <v>558</v>
      </c>
      <c r="B9" s="159"/>
      <c r="C9" s="160"/>
      <c r="D9" s="161">
        <v>53103</v>
      </c>
      <c r="E9" s="162"/>
      <c r="F9" s="163">
        <v>51681</v>
      </c>
      <c r="G9" s="164"/>
      <c r="H9" s="165"/>
    </row>
    <row r="10" spans="1:8" x14ac:dyDescent="0.2">
      <c r="A10" s="166"/>
      <c r="B10" s="167"/>
      <c r="C10" s="168"/>
      <c r="D10" s="169">
        <v>34619</v>
      </c>
      <c r="E10" s="170"/>
      <c r="F10" s="171">
        <v>37226</v>
      </c>
      <c r="G10" s="172"/>
      <c r="H10" s="173"/>
    </row>
    <row r="11" spans="1:8" x14ac:dyDescent="0.2">
      <c r="A11" s="154" t="s">
        <v>559</v>
      </c>
      <c r="B11" s="159"/>
      <c r="C11" s="160"/>
      <c r="D11" s="161">
        <v>47904</v>
      </c>
      <c r="E11" s="162"/>
      <c r="F11" s="163">
        <v>50465</v>
      </c>
      <c r="G11" s="164"/>
      <c r="H11" s="165"/>
    </row>
    <row r="12" spans="1:8" x14ac:dyDescent="0.2">
      <c r="A12" s="166"/>
      <c r="B12" s="167"/>
      <c r="C12" s="174"/>
      <c r="D12" s="169">
        <v>30618</v>
      </c>
      <c r="E12" s="170"/>
      <c r="F12" s="171">
        <v>34193</v>
      </c>
      <c r="G12" s="172"/>
      <c r="H12" s="173"/>
    </row>
    <row r="13" spans="1:8" x14ac:dyDescent="0.2">
      <c r="A13" s="154"/>
      <c r="B13" s="159"/>
      <c r="C13" s="175"/>
      <c r="D13" s="176">
        <v>51615</v>
      </c>
      <c r="E13" s="177"/>
      <c r="F13" s="178">
        <v>50039</v>
      </c>
      <c r="G13" s="179"/>
      <c r="H13" s="165"/>
    </row>
    <row r="14" spans="1:8" x14ac:dyDescent="0.2">
      <c r="A14" s="166"/>
      <c r="B14" s="167"/>
      <c r="C14" s="168"/>
      <c r="D14" s="169">
        <v>37646</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4.53</v>
      </c>
      <c r="C19" s="180">
        <f>ROUND(VALUE(SUBSTITUTE(実質収支比率等に係る経年分析!G$48,"▲","-")),2)</f>
        <v>5.46</v>
      </c>
      <c r="D19" s="180">
        <f>ROUND(VALUE(SUBSTITUTE(実質収支比率等に係る経年分析!H$48,"▲","-")),2)</f>
        <v>5.0199999999999996</v>
      </c>
      <c r="E19" s="180">
        <f>ROUND(VALUE(SUBSTITUTE(実質収支比率等に係る経年分析!I$48,"▲","-")),2)</f>
        <v>4.7</v>
      </c>
      <c r="F19" s="180">
        <f>ROUND(VALUE(SUBSTITUTE(実質収支比率等に係る経年分析!J$48,"▲","-")),2)</f>
        <v>7.55</v>
      </c>
    </row>
    <row r="20" spans="1:11" x14ac:dyDescent="0.2">
      <c r="A20" s="180" t="s">
        <v>55</v>
      </c>
      <c r="B20" s="180">
        <f>ROUND(VALUE(SUBSTITUTE(実質収支比率等に係る経年分析!F$47,"▲","-")),2)</f>
        <v>18.510000000000002</v>
      </c>
      <c r="C20" s="180">
        <f>ROUND(VALUE(SUBSTITUTE(実質収支比率等に係る経年分析!G$47,"▲","-")),2)</f>
        <v>18.600000000000001</v>
      </c>
      <c r="D20" s="180">
        <f>ROUND(VALUE(SUBSTITUTE(実質収支比率等に係る経年分析!H$47,"▲","-")),2)</f>
        <v>19.649999999999999</v>
      </c>
      <c r="E20" s="180">
        <f>ROUND(VALUE(SUBSTITUTE(実質収支比率等に係る経年分析!I$47,"▲","-")),2)</f>
        <v>20.07</v>
      </c>
      <c r="F20" s="180">
        <f>ROUND(VALUE(SUBSTITUTE(実質収支比率等に係る経年分析!J$47,"▲","-")),2)</f>
        <v>19.63</v>
      </c>
    </row>
    <row r="21" spans="1:11" x14ac:dyDescent="0.2">
      <c r="A21" s="180" t="s">
        <v>56</v>
      </c>
      <c r="B21" s="180">
        <f>IF(ISNUMBER(VALUE(SUBSTITUTE(実質収支比率等に係る経年分析!F$49,"▲","-"))),ROUND(VALUE(SUBSTITUTE(実質収支比率等に係る経年分析!F$49,"▲","-")),2),NA())</f>
        <v>-5.52</v>
      </c>
      <c r="C21" s="180">
        <f>IF(ISNUMBER(VALUE(SUBSTITUTE(実質収支比率等に係る経年分析!G$49,"▲","-"))),ROUND(VALUE(SUBSTITUTE(実質収支比率等に係る経年分析!G$49,"▲","-")),2),NA())</f>
        <v>-1.48</v>
      </c>
      <c r="D21" s="180">
        <f>IF(ISNUMBER(VALUE(SUBSTITUTE(実質収支比率等に係る経年分析!H$49,"▲","-"))),ROUND(VALUE(SUBSTITUTE(実質収支比率等に係る経年分析!H$49,"▲","-")),2),NA())</f>
        <v>0.01</v>
      </c>
      <c r="E21" s="180">
        <f>IF(ISNUMBER(VALUE(SUBSTITUTE(実質収支比率等に係る経年分析!I$49,"▲","-"))),ROUND(VALUE(SUBSTITUTE(実質収支比率等に係る経年分析!I$49,"▲","-")),2),NA())</f>
        <v>-2.5299999999999998</v>
      </c>
      <c r="F21" s="180">
        <f>IF(ISNUMBER(VALUE(SUBSTITUTE(実質収支比率等に係る経年分析!J$49,"▲","-"))),ROUND(VALUE(SUBSTITUTE(実質収支比率等に係る経年分析!J$49,"▲","-")),2),NA())</f>
        <v>-0.65</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0.24</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0.26</v>
      </c>
    </row>
    <row r="34" spans="1:16" x14ac:dyDescent="0.2">
      <c r="A34" s="181" t="str">
        <f>IF(連結実質赤字比率に係る赤字・黒字の構成分析!C$36="",NA(),連結実質赤字比率に係る赤字・黒字の構成分析!C$36)</f>
        <v>国民健康保険事業会計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0.61</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1.05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0.84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0.63</v>
      </c>
    </row>
    <row r="35" spans="1:16" x14ac:dyDescent="0.2">
      <c r="A35" s="181" t="str">
        <f>IF(連結実質赤字比率に係る赤字・黒字の構成分析!C$35="",NA(),連結実質赤字比率に係る赤字・黒字の構成分析!C$35)</f>
        <v>介護保険会計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1.77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1.46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2.27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2.31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2.64</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4.53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5.45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5.0199999999999996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7.54</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6395</v>
      </c>
      <c r="E42" s="182"/>
      <c r="F42" s="182"/>
      <c r="G42" s="182">
        <f>'実質公債費比率（分子）の構造'!L$52</f>
        <v>6262</v>
      </c>
      <c r="H42" s="182"/>
      <c r="I42" s="182"/>
      <c r="J42" s="182">
        <f>'実質公債費比率（分子）の構造'!M$52</f>
        <v>6110</v>
      </c>
      <c r="K42" s="182"/>
      <c r="L42" s="182"/>
      <c r="M42" s="182">
        <f>'実質公債費比率（分子）の構造'!N$52</f>
        <v>5991</v>
      </c>
      <c r="N42" s="182"/>
      <c r="O42" s="182"/>
      <c r="P42" s="182">
        <f>'実質公債費比率（分子）の構造'!O$52</f>
        <v>5937</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73</v>
      </c>
      <c r="C44" s="182"/>
      <c r="D44" s="182"/>
      <c r="E44" s="182">
        <f>'実質公債費比率（分子）の構造'!L$50</f>
        <v>15</v>
      </c>
      <c r="F44" s="182"/>
      <c r="G44" s="182"/>
      <c r="H44" s="182">
        <f>'実質公債費比率（分子）の構造'!M$50</f>
        <v>15</v>
      </c>
      <c r="I44" s="182"/>
      <c r="J44" s="182"/>
      <c r="K44" s="182">
        <f>'実質公債費比率（分子）の構造'!N$50</f>
        <v>15</v>
      </c>
      <c r="L44" s="182"/>
      <c r="M44" s="182"/>
      <c r="N44" s="182">
        <f>'実質公債費比率（分子）の構造'!O$50</f>
        <v>15</v>
      </c>
      <c r="O44" s="182"/>
      <c r="P44" s="182"/>
    </row>
    <row r="45" spans="1:16" x14ac:dyDescent="0.2">
      <c r="A45" s="182" t="s">
        <v>66</v>
      </c>
      <c r="B45" s="182">
        <f>'実質公債費比率（分子）の構造'!K$49</f>
        <v>101</v>
      </c>
      <c r="C45" s="182"/>
      <c r="D45" s="182"/>
      <c r="E45" s="182">
        <f>'実質公債費比率（分子）の構造'!L$49</f>
        <v>87</v>
      </c>
      <c r="F45" s="182"/>
      <c r="G45" s="182"/>
      <c r="H45" s="182">
        <f>'実質公債費比率（分子）の構造'!M$49</f>
        <v>95</v>
      </c>
      <c r="I45" s="182"/>
      <c r="J45" s="182"/>
      <c r="K45" s="182">
        <f>'実質公債費比率（分子）の構造'!N$49</f>
        <v>100</v>
      </c>
      <c r="L45" s="182"/>
      <c r="M45" s="182"/>
      <c r="N45" s="182">
        <f>'実質公債費比率（分子）の構造'!O$49</f>
        <v>112</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68</v>
      </c>
      <c r="B47" s="182">
        <f>'実質公債費比率（分子）の構造'!K$47</f>
        <v>27</v>
      </c>
      <c r="C47" s="182"/>
      <c r="D47" s="182"/>
      <c r="E47" s="182">
        <f>'実質公債費比率（分子）の構造'!L$47</f>
        <v>27</v>
      </c>
      <c r="F47" s="182"/>
      <c r="G47" s="182"/>
      <c r="H47" s="182">
        <f>'実質公債費比率（分子）の構造'!M$47</f>
        <v>27</v>
      </c>
      <c r="I47" s="182"/>
      <c r="J47" s="182"/>
      <c r="K47" s="182">
        <f>'実質公債費比率（分子）の構造'!N$47</f>
        <v>87</v>
      </c>
      <c r="L47" s="182"/>
      <c r="M47" s="182"/>
      <c r="N47" s="182">
        <f>'実質公債費比率（分子）の構造'!O$47</f>
        <v>167</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3252</v>
      </c>
      <c r="C49" s="182"/>
      <c r="D49" s="182"/>
      <c r="E49" s="182">
        <f>'実質公債費比率（分子）の構造'!L$45</f>
        <v>3360</v>
      </c>
      <c r="F49" s="182"/>
      <c r="G49" s="182"/>
      <c r="H49" s="182">
        <f>'実質公債費比率（分子）の構造'!M$45</f>
        <v>3403</v>
      </c>
      <c r="I49" s="182"/>
      <c r="J49" s="182"/>
      <c r="K49" s="182">
        <f>'実質公債費比率（分子）の構造'!N$45</f>
        <v>3201</v>
      </c>
      <c r="L49" s="182"/>
      <c r="M49" s="182"/>
      <c r="N49" s="182">
        <f>'実質公債費比率（分子）の構造'!O$45</f>
        <v>3136</v>
      </c>
      <c r="O49" s="182"/>
      <c r="P49" s="182"/>
    </row>
    <row r="50" spans="1:16" x14ac:dyDescent="0.2">
      <c r="A50" s="182" t="s">
        <v>71</v>
      </c>
      <c r="B50" s="182" t="e">
        <f>NA()</f>
        <v>#N/A</v>
      </c>
      <c r="C50" s="182">
        <f>IF(ISNUMBER('実質公債費比率（分子）の構造'!K$53),'実質公債費比率（分子）の構造'!K$53,NA())</f>
        <v>-2942</v>
      </c>
      <c r="D50" s="182" t="e">
        <f>NA()</f>
        <v>#N/A</v>
      </c>
      <c r="E50" s="182" t="e">
        <f>NA()</f>
        <v>#N/A</v>
      </c>
      <c r="F50" s="182">
        <f>IF(ISNUMBER('実質公債費比率（分子）の構造'!L$53),'実質公債費比率（分子）の構造'!L$53,NA())</f>
        <v>-2773</v>
      </c>
      <c r="G50" s="182" t="e">
        <f>NA()</f>
        <v>#N/A</v>
      </c>
      <c r="H50" s="182" t="e">
        <f>NA()</f>
        <v>#N/A</v>
      </c>
      <c r="I50" s="182">
        <f>IF(ISNUMBER('実質公債費比率（分子）の構造'!M$53),'実質公債費比率（分子）の構造'!M$53,NA())</f>
        <v>-2570</v>
      </c>
      <c r="J50" s="182" t="e">
        <f>NA()</f>
        <v>#N/A</v>
      </c>
      <c r="K50" s="182" t="e">
        <f>NA()</f>
        <v>#N/A</v>
      </c>
      <c r="L50" s="182">
        <f>IF(ISNUMBER('実質公債費比率（分子）の構造'!N$53),'実質公債費比率（分子）の構造'!N$53,NA())</f>
        <v>-2588</v>
      </c>
      <c r="M50" s="182" t="e">
        <f>NA()</f>
        <v>#N/A</v>
      </c>
      <c r="N50" s="182" t="e">
        <f>NA()</f>
        <v>#N/A</v>
      </c>
      <c r="O50" s="182">
        <f>IF(ISNUMBER('実質公債費比率（分子）の構造'!O$53),'実質公債費比率（分子）の構造'!O$53,NA())</f>
        <v>-2507</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64148</v>
      </c>
      <c r="E56" s="181"/>
      <c r="F56" s="181"/>
      <c r="G56" s="181">
        <f>'将来負担比率（分子）の構造'!J$52</f>
        <v>59183</v>
      </c>
      <c r="H56" s="181"/>
      <c r="I56" s="181"/>
      <c r="J56" s="181">
        <f>'将来負担比率（分子）の構造'!K$52</f>
        <v>54224</v>
      </c>
      <c r="K56" s="181"/>
      <c r="L56" s="181"/>
      <c r="M56" s="181">
        <f>'将来負担比率（分子）の構造'!L$52</f>
        <v>49380</v>
      </c>
      <c r="N56" s="181"/>
      <c r="O56" s="181"/>
      <c r="P56" s="181">
        <f>'将来負担比率（分子）の構造'!M$52</f>
        <v>46327</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57755</v>
      </c>
      <c r="E58" s="181"/>
      <c r="F58" s="181"/>
      <c r="G58" s="181">
        <f>'将来負担比率（分子）の構造'!J$50</f>
        <v>59301</v>
      </c>
      <c r="H58" s="181"/>
      <c r="I58" s="181"/>
      <c r="J58" s="181">
        <f>'将来負担比率（分子）の構造'!K$50</f>
        <v>62657</v>
      </c>
      <c r="K58" s="181"/>
      <c r="L58" s="181"/>
      <c r="M58" s="181">
        <f>'将来負担比率（分子）の構造'!L$50</f>
        <v>66420</v>
      </c>
      <c r="N58" s="181"/>
      <c r="O58" s="181"/>
      <c r="P58" s="181">
        <f>'将来負担比率（分子）の構造'!M$50</f>
        <v>64219</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17118</v>
      </c>
      <c r="C62" s="181"/>
      <c r="D62" s="181"/>
      <c r="E62" s="181">
        <f>'将来負担比率（分子）の構造'!J$45</f>
        <v>16773</v>
      </c>
      <c r="F62" s="181"/>
      <c r="G62" s="181"/>
      <c r="H62" s="181">
        <f>'将来負担比率（分子）の構造'!K$45</f>
        <v>15154</v>
      </c>
      <c r="I62" s="181"/>
      <c r="J62" s="181"/>
      <c r="K62" s="181">
        <f>'将来負担比率（分子）の構造'!L$45</f>
        <v>13977</v>
      </c>
      <c r="L62" s="181"/>
      <c r="M62" s="181"/>
      <c r="N62" s="181">
        <f>'将来負担比率（分子）の構造'!M$45</f>
        <v>15327</v>
      </c>
      <c r="O62" s="181"/>
      <c r="P62" s="181"/>
    </row>
    <row r="63" spans="1:16" x14ac:dyDescent="0.2">
      <c r="A63" s="181" t="s">
        <v>34</v>
      </c>
      <c r="B63" s="181">
        <f>'将来負担比率（分子）の構造'!I$44</f>
        <v>1052</v>
      </c>
      <c r="C63" s="181"/>
      <c r="D63" s="181"/>
      <c r="E63" s="181">
        <f>'将来負担比率（分子）の構造'!J$44</f>
        <v>1232</v>
      </c>
      <c r="F63" s="181"/>
      <c r="G63" s="181"/>
      <c r="H63" s="181">
        <f>'将来負担比率（分子）の構造'!K$44</f>
        <v>1208</v>
      </c>
      <c r="I63" s="181"/>
      <c r="J63" s="181"/>
      <c r="K63" s="181">
        <f>'将来負担比率（分子）の構造'!L$44</f>
        <v>1247</v>
      </c>
      <c r="L63" s="181"/>
      <c r="M63" s="181"/>
      <c r="N63" s="181">
        <f>'将来負担比率（分子）の構造'!M$44</f>
        <v>1456</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1382</v>
      </c>
      <c r="C65" s="181"/>
      <c r="D65" s="181"/>
      <c r="E65" s="181">
        <f>'将来負担比率（分子）の構造'!J$42</f>
        <v>1450</v>
      </c>
      <c r="F65" s="181"/>
      <c r="G65" s="181"/>
      <c r="H65" s="181">
        <f>'将来負担比率（分子）の構造'!K$42</f>
        <v>1320</v>
      </c>
      <c r="I65" s="181"/>
      <c r="J65" s="181"/>
      <c r="K65" s="181">
        <f>'将来負担比率（分子）の構造'!L$42</f>
        <v>1258</v>
      </c>
      <c r="L65" s="181"/>
      <c r="M65" s="181"/>
      <c r="N65" s="181">
        <f>'将来負担比率（分子）の構造'!M$42</f>
        <v>1659</v>
      </c>
      <c r="O65" s="181"/>
      <c r="P65" s="181"/>
    </row>
    <row r="66" spans="1:16" x14ac:dyDescent="0.2">
      <c r="A66" s="181" t="s">
        <v>31</v>
      </c>
      <c r="B66" s="181">
        <f>'将来負担比率（分子）の構造'!I$41</f>
        <v>27763</v>
      </c>
      <c r="C66" s="181"/>
      <c r="D66" s="181"/>
      <c r="E66" s="181">
        <f>'将来負担比率（分子）の構造'!J$41</f>
        <v>27576</v>
      </c>
      <c r="F66" s="181"/>
      <c r="G66" s="181"/>
      <c r="H66" s="181">
        <f>'将来負担比率（分子）の構造'!K$41</f>
        <v>28357</v>
      </c>
      <c r="I66" s="181"/>
      <c r="J66" s="181"/>
      <c r="K66" s="181">
        <f>'将来負担比率（分子）の構造'!L$41</f>
        <v>27885</v>
      </c>
      <c r="L66" s="181"/>
      <c r="M66" s="181"/>
      <c r="N66" s="181">
        <f>'将来負担比率（分子）の構造'!M$41</f>
        <v>27796</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17969</v>
      </c>
      <c r="C72" s="185">
        <f>基金残高に係る経年分析!G55</f>
        <v>18275</v>
      </c>
      <c r="D72" s="185">
        <f>基金残高に係る経年分析!H55</f>
        <v>17425</v>
      </c>
    </row>
    <row r="73" spans="1:16" x14ac:dyDescent="0.2">
      <c r="A73" s="184" t="s">
        <v>78</v>
      </c>
      <c r="B73" s="185">
        <f>基金残高に係る経年分析!F56</f>
        <v>1530</v>
      </c>
      <c r="C73" s="185">
        <f>基金残高に係る経年分析!G56</f>
        <v>994</v>
      </c>
      <c r="D73" s="185">
        <f>基金残高に係る経年分析!H56</f>
        <v>995</v>
      </c>
    </row>
    <row r="74" spans="1:16" x14ac:dyDescent="0.2">
      <c r="A74" s="184" t="s">
        <v>79</v>
      </c>
      <c r="B74" s="185">
        <f>基金残高に係る経年分析!F57</f>
        <v>40362</v>
      </c>
      <c r="C74" s="185">
        <f>基金残高に係る経年分析!G57</f>
        <v>43980</v>
      </c>
      <c r="D74" s="185">
        <f>基金残高に係る経年分析!H57</f>
        <v>42155</v>
      </c>
    </row>
  </sheetData>
  <sheetProtection algorithmName="SHA-512" hashValue="sa+uDYN4NP5PTtmAW507uk+PiWkpJYJIjJnqs3lE4MoFHaq75UpM9KCQjTPnpf14CgFEO0MSnk09bDvVWSH/Kg==" saltValue="7VhO14XzbxNNps1srajIQ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218</v>
      </c>
      <c r="DI1" s="662"/>
      <c r="DJ1" s="662"/>
      <c r="DK1" s="662"/>
      <c r="DL1" s="662"/>
      <c r="DM1" s="662"/>
      <c r="DN1" s="663"/>
      <c r="DO1" s="226"/>
      <c r="DP1" s="661" t="s">
        <v>219</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220</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221</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222</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223</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224</v>
      </c>
      <c r="S4" s="665"/>
      <c r="T4" s="665"/>
      <c r="U4" s="665"/>
      <c r="V4" s="665"/>
      <c r="W4" s="665"/>
      <c r="X4" s="665"/>
      <c r="Y4" s="666"/>
      <c r="Z4" s="664" t="s">
        <v>225</v>
      </c>
      <c r="AA4" s="665"/>
      <c r="AB4" s="665"/>
      <c r="AC4" s="666"/>
      <c r="AD4" s="664" t="s">
        <v>226</v>
      </c>
      <c r="AE4" s="665"/>
      <c r="AF4" s="665"/>
      <c r="AG4" s="665"/>
      <c r="AH4" s="665"/>
      <c r="AI4" s="665"/>
      <c r="AJ4" s="665"/>
      <c r="AK4" s="666"/>
      <c r="AL4" s="664" t="s">
        <v>225</v>
      </c>
      <c r="AM4" s="665"/>
      <c r="AN4" s="665"/>
      <c r="AO4" s="666"/>
      <c r="AP4" s="670" t="s">
        <v>227</v>
      </c>
      <c r="AQ4" s="670"/>
      <c r="AR4" s="670"/>
      <c r="AS4" s="670"/>
      <c r="AT4" s="670"/>
      <c r="AU4" s="670"/>
      <c r="AV4" s="670"/>
      <c r="AW4" s="670"/>
      <c r="AX4" s="670"/>
      <c r="AY4" s="670"/>
      <c r="AZ4" s="670"/>
      <c r="BA4" s="670"/>
      <c r="BB4" s="670"/>
      <c r="BC4" s="670"/>
      <c r="BD4" s="670"/>
      <c r="BE4" s="670"/>
      <c r="BF4" s="670"/>
      <c r="BG4" s="670" t="s">
        <v>228</v>
      </c>
      <c r="BH4" s="670"/>
      <c r="BI4" s="670"/>
      <c r="BJ4" s="670"/>
      <c r="BK4" s="670"/>
      <c r="BL4" s="670"/>
      <c r="BM4" s="670"/>
      <c r="BN4" s="670"/>
      <c r="BO4" s="670" t="s">
        <v>225</v>
      </c>
      <c r="BP4" s="670"/>
      <c r="BQ4" s="670"/>
      <c r="BR4" s="670"/>
      <c r="BS4" s="670" t="s">
        <v>229</v>
      </c>
      <c r="BT4" s="670"/>
      <c r="BU4" s="670"/>
      <c r="BV4" s="670"/>
      <c r="BW4" s="670"/>
      <c r="BX4" s="670"/>
      <c r="BY4" s="670"/>
      <c r="BZ4" s="670"/>
      <c r="CA4" s="670"/>
      <c r="CB4" s="670"/>
      <c r="CD4" s="667" t="s">
        <v>230</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231</v>
      </c>
      <c r="C5" s="672"/>
      <c r="D5" s="672"/>
      <c r="E5" s="672"/>
      <c r="F5" s="672"/>
      <c r="G5" s="672"/>
      <c r="H5" s="672"/>
      <c r="I5" s="672"/>
      <c r="J5" s="672"/>
      <c r="K5" s="672"/>
      <c r="L5" s="672"/>
      <c r="M5" s="672"/>
      <c r="N5" s="672"/>
      <c r="O5" s="672"/>
      <c r="P5" s="672"/>
      <c r="Q5" s="673"/>
      <c r="R5" s="674">
        <v>30877737</v>
      </c>
      <c r="S5" s="675"/>
      <c r="T5" s="675"/>
      <c r="U5" s="675"/>
      <c r="V5" s="675"/>
      <c r="W5" s="675"/>
      <c r="X5" s="675"/>
      <c r="Y5" s="676"/>
      <c r="Z5" s="677">
        <v>16.2</v>
      </c>
      <c r="AA5" s="677"/>
      <c r="AB5" s="677"/>
      <c r="AC5" s="677"/>
      <c r="AD5" s="678">
        <v>30877737</v>
      </c>
      <c r="AE5" s="678"/>
      <c r="AF5" s="678"/>
      <c r="AG5" s="678"/>
      <c r="AH5" s="678"/>
      <c r="AI5" s="678"/>
      <c r="AJ5" s="678"/>
      <c r="AK5" s="678"/>
      <c r="AL5" s="679">
        <v>34.299999999999997</v>
      </c>
      <c r="AM5" s="680"/>
      <c r="AN5" s="680"/>
      <c r="AO5" s="681"/>
      <c r="AP5" s="671" t="s">
        <v>232</v>
      </c>
      <c r="AQ5" s="672"/>
      <c r="AR5" s="672"/>
      <c r="AS5" s="672"/>
      <c r="AT5" s="672"/>
      <c r="AU5" s="672"/>
      <c r="AV5" s="672"/>
      <c r="AW5" s="672"/>
      <c r="AX5" s="672"/>
      <c r="AY5" s="672"/>
      <c r="AZ5" s="672"/>
      <c r="BA5" s="672"/>
      <c r="BB5" s="672"/>
      <c r="BC5" s="672"/>
      <c r="BD5" s="672"/>
      <c r="BE5" s="672"/>
      <c r="BF5" s="673"/>
      <c r="BG5" s="685">
        <v>30877737</v>
      </c>
      <c r="BH5" s="686"/>
      <c r="BI5" s="686"/>
      <c r="BJ5" s="686"/>
      <c r="BK5" s="686"/>
      <c r="BL5" s="686"/>
      <c r="BM5" s="686"/>
      <c r="BN5" s="687"/>
      <c r="BO5" s="688">
        <v>100</v>
      </c>
      <c r="BP5" s="688"/>
      <c r="BQ5" s="688"/>
      <c r="BR5" s="688"/>
      <c r="BS5" s="689" t="s">
        <v>139</v>
      </c>
      <c r="BT5" s="689"/>
      <c r="BU5" s="689"/>
      <c r="BV5" s="689"/>
      <c r="BW5" s="689"/>
      <c r="BX5" s="689"/>
      <c r="BY5" s="689"/>
      <c r="BZ5" s="689"/>
      <c r="CA5" s="689"/>
      <c r="CB5" s="693"/>
      <c r="CD5" s="667" t="s">
        <v>227</v>
      </c>
      <c r="CE5" s="668"/>
      <c r="CF5" s="668"/>
      <c r="CG5" s="668"/>
      <c r="CH5" s="668"/>
      <c r="CI5" s="668"/>
      <c r="CJ5" s="668"/>
      <c r="CK5" s="668"/>
      <c r="CL5" s="668"/>
      <c r="CM5" s="668"/>
      <c r="CN5" s="668"/>
      <c r="CO5" s="668"/>
      <c r="CP5" s="668"/>
      <c r="CQ5" s="669"/>
      <c r="CR5" s="667" t="s">
        <v>233</v>
      </c>
      <c r="CS5" s="668"/>
      <c r="CT5" s="668"/>
      <c r="CU5" s="668"/>
      <c r="CV5" s="668"/>
      <c r="CW5" s="668"/>
      <c r="CX5" s="668"/>
      <c r="CY5" s="669"/>
      <c r="CZ5" s="667" t="s">
        <v>225</v>
      </c>
      <c r="DA5" s="668"/>
      <c r="DB5" s="668"/>
      <c r="DC5" s="669"/>
      <c r="DD5" s="667" t="s">
        <v>234</v>
      </c>
      <c r="DE5" s="668"/>
      <c r="DF5" s="668"/>
      <c r="DG5" s="668"/>
      <c r="DH5" s="668"/>
      <c r="DI5" s="668"/>
      <c r="DJ5" s="668"/>
      <c r="DK5" s="668"/>
      <c r="DL5" s="668"/>
      <c r="DM5" s="668"/>
      <c r="DN5" s="668"/>
      <c r="DO5" s="668"/>
      <c r="DP5" s="669"/>
      <c r="DQ5" s="667" t="s">
        <v>235</v>
      </c>
      <c r="DR5" s="668"/>
      <c r="DS5" s="668"/>
      <c r="DT5" s="668"/>
      <c r="DU5" s="668"/>
      <c r="DV5" s="668"/>
      <c r="DW5" s="668"/>
      <c r="DX5" s="668"/>
      <c r="DY5" s="668"/>
      <c r="DZ5" s="668"/>
      <c r="EA5" s="668"/>
      <c r="EB5" s="668"/>
      <c r="EC5" s="669"/>
    </row>
    <row r="6" spans="2:143" ht="11.25" customHeight="1" x14ac:dyDescent="0.2">
      <c r="B6" s="682" t="s">
        <v>236</v>
      </c>
      <c r="C6" s="683"/>
      <c r="D6" s="683"/>
      <c r="E6" s="683"/>
      <c r="F6" s="683"/>
      <c r="G6" s="683"/>
      <c r="H6" s="683"/>
      <c r="I6" s="683"/>
      <c r="J6" s="683"/>
      <c r="K6" s="683"/>
      <c r="L6" s="683"/>
      <c r="M6" s="683"/>
      <c r="N6" s="683"/>
      <c r="O6" s="683"/>
      <c r="P6" s="683"/>
      <c r="Q6" s="684"/>
      <c r="R6" s="685">
        <v>472069</v>
      </c>
      <c r="S6" s="686"/>
      <c r="T6" s="686"/>
      <c r="U6" s="686"/>
      <c r="V6" s="686"/>
      <c r="W6" s="686"/>
      <c r="X6" s="686"/>
      <c r="Y6" s="687"/>
      <c r="Z6" s="688">
        <v>0.2</v>
      </c>
      <c r="AA6" s="688"/>
      <c r="AB6" s="688"/>
      <c r="AC6" s="688"/>
      <c r="AD6" s="689">
        <v>472069</v>
      </c>
      <c r="AE6" s="689"/>
      <c r="AF6" s="689"/>
      <c r="AG6" s="689"/>
      <c r="AH6" s="689"/>
      <c r="AI6" s="689"/>
      <c r="AJ6" s="689"/>
      <c r="AK6" s="689"/>
      <c r="AL6" s="690">
        <v>0.5</v>
      </c>
      <c r="AM6" s="691"/>
      <c r="AN6" s="691"/>
      <c r="AO6" s="692"/>
      <c r="AP6" s="682" t="s">
        <v>237</v>
      </c>
      <c r="AQ6" s="683"/>
      <c r="AR6" s="683"/>
      <c r="AS6" s="683"/>
      <c r="AT6" s="683"/>
      <c r="AU6" s="683"/>
      <c r="AV6" s="683"/>
      <c r="AW6" s="683"/>
      <c r="AX6" s="683"/>
      <c r="AY6" s="683"/>
      <c r="AZ6" s="683"/>
      <c r="BA6" s="683"/>
      <c r="BB6" s="683"/>
      <c r="BC6" s="683"/>
      <c r="BD6" s="683"/>
      <c r="BE6" s="683"/>
      <c r="BF6" s="684"/>
      <c r="BG6" s="685">
        <v>30877737</v>
      </c>
      <c r="BH6" s="686"/>
      <c r="BI6" s="686"/>
      <c r="BJ6" s="686"/>
      <c r="BK6" s="686"/>
      <c r="BL6" s="686"/>
      <c r="BM6" s="686"/>
      <c r="BN6" s="687"/>
      <c r="BO6" s="688">
        <v>100</v>
      </c>
      <c r="BP6" s="688"/>
      <c r="BQ6" s="688"/>
      <c r="BR6" s="688"/>
      <c r="BS6" s="689" t="s">
        <v>238</v>
      </c>
      <c r="BT6" s="689"/>
      <c r="BU6" s="689"/>
      <c r="BV6" s="689"/>
      <c r="BW6" s="689"/>
      <c r="BX6" s="689"/>
      <c r="BY6" s="689"/>
      <c r="BZ6" s="689"/>
      <c r="CA6" s="689"/>
      <c r="CB6" s="693"/>
      <c r="CD6" s="696" t="s">
        <v>239</v>
      </c>
      <c r="CE6" s="697"/>
      <c r="CF6" s="697"/>
      <c r="CG6" s="697"/>
      <c r="CH6" s="697"/>
      <c r="CI6" s="697"/>
      <c r="CJ6" s="697"/>
      <c r="CK6" s="697"/>
      <c r="CL6" s="697"/>
      <c r="CM6" s="697"/>
      <c r="CN6" s="697"/>
      <c r="CO6" s="697"/>
      <c r="CP6" s="697"/>
      <c r="CQ6" s="698"/>
      <c r="CR6" s="685">
        <v>777590</v>
      </c>
      <c r="CS6" s="686"/>
      <c r="CT6" s="686"/>
      <c r="CU6" s="686"/>
      <c r="CV6" s="686"/>
      <c r="CW6" s="686"/>
      <c r="CX6" s="686"/>
      <c r="CY6" s="687"/>
      <c r="CZ6" s="679">
        <v>0.4</v>
      </c>
      <c r="DA6" s="680"/>
      <c r="DB6" s="680"/>
      <c r="DC6" s="699"/>
      <c r="DD6" s="694" t="s">
        <v>130</v>
      </c>
      <c r="DE6" s="686"/>
      <c r="DF6" s="686"/>
      <c r="DG6" s="686"/>
      <c r="DH6" s="686"/>
      <c r="DI6" s="686"/>
      <c r="DJ6" s="686"/>
      <c r="DK6" s="686"/>
      <c r="DL6" s="686"/>
      <c r="DM6" s="686"/>
      <c r="DN6" s="686"/>
      <c r="DO6" s="686"/>
      <c r="DP6" s="687"/>
      <c r="DQ6" s="694">
        <v>777589</v>
      </c>
      <c r="DR6" s="686"/>
      <c r="DS6" s="686"/>
      <c r="DT6" s="686"/>
      <c r="DU6" s="686"/>
      <c r="DV6" s="686"/>
      <c r="DW6" s="686"/>
      <c r="DX6" s="686"/>
      <c r="DY6" s="686"/>
      <c r="DZ6" s="686"/>
      <c r="EA6" s="686"/>
      <c r="EB6" s="686"/>
      <c r="EC6" s="695"/>
    </row>
    <row r="7" spans="2:143" ht="11.25" customHeight="1" x14ac:dyDescent="0.2">
      <c r="B7" s="682" t="s">
        <v>240</v>
      </c>
      <c r="C7" s="683"/>
      <c r="D7" s="683"/>
      <c r="E7" s="683"/>
      <c r="F7" s="683"/>
      <c r="G7" s="683"/>
      <c r="H7" s="683"/>
      <c r="I7" s="683"/>
      <c r="J7" s="683"/>
      <c r="K7" s="683"/>
      <c r="L7" s="683"/>
      <c r="M7" s="683"/>
      <c r="N7" s="683"/>
      <c r="O7" s="683"/>
      <c r="P7" s="683"/>
      <c r="Q7" s="684"/>
      <c r="R7" s="685">
        <v>84909</v>
      </c>
      <c r="S7" s="686"/>
      <c r="T7" s="686"/>
      <c r="U7" s="686"/>
      <c r="V7" s="686"/>
      <c r="W7" s="686"/>
      <c r="X7" s="686"/>
      <c r="Y7" s="687"/>
      <c r="Z7" s="688">
        <v>0</v>
      </c>
      <c r="AA7" s="688"/>
      <c r="AB7" s="688"/>
      <c r="AC7" s="688"/>
      <c r="AD7" s="689">
        <v>84909</v>
      </c>
      <c r="AE7" s="689"/>
      <c r="AF7" s="689"/>
      <c r="AG7" s="689"/>
      <c r="AH7" s="689"/>
      <c r="AI7" s="689"/>
      <c r="AJ7" s="689"/>
      <c r="AK7" s="689"/>
      <c r="AL7" s="690">
        <v>0.1</v>
      </c>
      <c r="AM7" s="691"/>
      <c r="AN7" s="691"/>
      <c r="AO7" s="692"/>
      <c r="AP7" s="682" t="s">
        <v>241</v>
      </c>
      <c r="AQ7" s="683"/>
      <c r="AR7" s="683"/>
      <c r="AS7" s="683"/>
      <c r="AT7" s="683"/>
      <c r="AU7" s="683"/>
      <c r="AV7" s="683"/>
      <c r="AW7" s="683"/>
      <c r="AX7" s="683"/>
      <c r="AY7" s="683"/>
      <c r="AZ7" s="683"/>
      <c r="BA7" s="683"/>
      <c r="BB7" s="683"/>
      <c r="BC7" s="683"/>
      <c r="BD7" s="683"/>
      <c r="BE7" s="683"/>
      <c r="BF7" s="684"/>
      <c r="BG7" s="685">
        <v>28693194</v>
      </c>
      <c r="BH7" s="686"/>
      <c r="BI7" s="686"/>
      <c r="BJ7" s="686"/>
      <c r="BK7" s="686"/>
      <c r="BL7" s="686"/>
      <c r="BM7" s="686"/>
      <c r="BN7" s="687"/>
      <c r="BO7" s="688">
        <v>92.9</v>
      </c>
      <c r="BP7" s="688"/>
      <c r="BQ7" s="688"/>
      <c r="BR7" s="688"/>
      <c r="BS7" s="689" t="s">
        <v>130</v>
      </c>
      <c r="BT7" s="689"/>
      <c r="BU7" s="689"/>
      <c r="BV7" s="689"/>
      <c r="BW7" s="689"/>
      <c r="BX7" s="689"/>
      <c r="BY7" s="689"/>
      <c r="BZ7" s="689"/>
      <c r="CA7" s="689"/>
      <c r="CB7" s="693"/>
      <c r="CD7" s="700" t="s">
        <v>242</v>
      </c>
      <c r="CE7" s="701"/>
      <c r="CF7" s="701"/>
      <c r="CG7" s="701"/>
      <c r="CH7" s="701"/>
      <c r="CI7" s="701"/>
      <c r="CJ7" s="701"/>
      <c r="CK7" s="701"/>
      <c r="CL7" s="701"/>
      <c r="CM7" s="701"/>
      <c r="CN7" s="701"/>
      <c r="CO7" s="701"/>
      <c r="CP7" s="701"/>
      <c r="CQ7" s="702"/>
      <c r="CR7" s="685">
        <v>50022305</v>
      </c>
      <c r="CS7" s="686"/>
      <c r="CT7" s="686"/>
      <c r="CU7" s="686"/>
      <c r="CV7" s="686"/>
      <c r="CW7" s="686"/>
      <c r="CX7" s="686"/>
      <c r="CY7" s="687"/>
      <c r="CZ7" s="688">
        <v>27.3</v>
      </c>
      <c r="DA7" s="688"/>
      <c r="DB7" s="688"/>
      <c r="DC7" s="688"/>
      <c r="DD7" s="694">
        <v>784136</v>
      </c>
      <c r="DE7" s="686"/>
      <c r="DF7" s="686"/>
      <c r="DG7" s="686"/>
      <c r="DH7" s="686"/>
      <c r="DI7" s="686"/>
      <c r="DJ7" s="686"/>
      <c r="DK7" s="686"/>
      <c r="DL7" s="686"/>
      <c r="DM7" s="686"/>
      <c r="DN7" s="686"/>
      <c r="DO7" s="686"/>
      <c r="DP7" s="687"/>
      <c r="DQ7" s="694">
        <v>12455515</v>
      </c>
      <c r="DR7" s="686"/>
      <c r="DS7" s="686"/>
      <c r="DT7" s="686"/>
      <c r="DU7" s="686"/>
      <c r="DV7" s="686"/>
      <c r="DW7" s="686"/>
      <c r="DX7" s="686"/>
      <c r="DY7" s="686"/>
      <c r="DZ7" s="686"/>
      <c r="EA7" s="686"/>
      <c r="EB7" s="686"/>
      <c r="EC7" s="695"/>
    </row>
    <row r="8" spans="2:143" ht="11.25" customHeight="1" x14ac:dyDescent="0.2">
      <c r="B8" s="682" t="s">
        <v>243</v>
      </c>
      <c r="C8" s="683"/>
      <c r="D8" s="683"/>
      <c r="E8" s="683"/>
      <c r="F8" s="683"/>
      <c r="G8" s="683"/>
      <c r="H8" s="683"/>
      <c r="I8" s="683"/>
      <c r="J8" s="683"/>
      <c r="K8" s="683"/>
      <c r="L8" s="683"/>
      <c r="M8" s="683"/>
      <c r="N8" s="683"/>
      <c r="O8" s="683"/>
      <c r="P8" s="683"/>
      <c r="Q8" s="684"/>
      <c r="R8" s="685">
        <v>410632</v>
      </c>
      <c r="S8" s="686"/>
      <c r="T8" s="686"/>
      <c r="U8" s="686"/>
      <c r="V8" s="686"/>
      <c r="W8" s="686"/>
      <c r="X8" s="686"/>
      <c r="Y8" s="687"/>
      <c r="Z8" s="688">
        <v>0.2</v>
      </c>
      <c r="AA8" s="688"/>
      <c r="AB8" s="688"/>
      <c r="AC8" s="688"/>
      <c r="AD8" s="689">
        <v>410632</v>
      </c>
      <c r="AE8" s="689"/>
      <c r="AF8" s="689"/>
      <c r="AG8" s="689"/>
      <c r="AH8" s="689"/>
      <c r="AI8" s="689"/>
      <c r="AJ8" s="689"/>
      <c r="AK8" s="689"/>
      <c r="AL8" s="690">
        <v>0.5</v>
      </c>
      <c r="AM8" s="691"/>
      <c r="AN8" s="691"/>
      <c r="AO8" s="692"/>
      <c r="AP8" s="682" t="s">
        <v>244</v>
      </c>
      <c r="AQ8" s="683"/>
      <c r="AR8" s="683"/>
      <c r="AS8" s="683"/>
      <c r="AT8" s="683"/>
      <c r="AU8" s="683"/>
      <c r="AV8" s="683"/>
      <c r="AW8" s="683"/>
      <c r="AX8" s="683"/>
      <c r="AY8" s="683"/>
      <c r="AZ8" s="683"/>
      <c r="BA8" s="683"/>
      <c r="BB8" s="683"/>
      <c r="BC8" s="683"/>
      <c r="BD8" s="683"/>
      <c r="BE8" s="683"/>
      <c r="BF8" s="684"/>
      <c r="BG8" s="685">
        <v>694519</v>
      </c>
      <c r="BH8" s="686"/>
      <c r="BI8" s="686"/>
      <c r="BJ8" s="686"/>
      <c r="BK8" s="686"/>
      <c r="BL8" s="686"/>
      <c r="BM8" s="686"/>
      <c r="BN8" s="687"/>
      <c r="BO8" s="688">
        <v>2.2000000000000002</v>
      </c>
      <c r="BP8" s="688"/>
      <c r="BQ8" s="688"/>
      <c r="BR8" s="688"/>
      <c r="BS8" s="694" t="s">
        <v>130</v>
      </c>
      <c r="BT8" s="686"/>
      <c r="BU8" s="686"/>
      <c r="BV8" s="686"/>
      <c r="BW8" s="686"/>
      <c r="BX8" s="686"/>
      <c r="BY8" s="686"/>
      <c r="BZ8" s="686"/>
      <c r="CA8" s="686"/>
      <c r="CB8" s="695"/>
      <c r="CD8" s="700" t="s">
        <v>245</v>
      </c>
      <c r="CE8" s="701"/>
      <c r="CF8" s="701"/>
      <c r="CG8" s="701"/>
      <c r="CH8" s="701"/>
      <c r="CI8" s="701"/>
      <c r="CJ8" s="701"/>
      <c r="CK8" s="701"/>
      <c r="CL8" s="701"/>
      <c r="CM8" s="701"/>
      <c r="CN8" s="701"/>
      <c r="CO8" s="701"/>
      <c r="CP8" s="701"/>
      <c r="CQ8" s="702"/>
      <c r="CR8" s="685">
        <v>86135197</v>
      </c>
      <c r="CS8" s="686"/>
      <c r="CT8" s="686"/>
      <c r="CU8" s="686"/>
      <c r="CV8" s="686"/>
      <c r="CW8" s="686"/>
      <c r="CX8" s="686"/>
      <c r="CY8" s="687"/>
      <c r="CZ8" s="688">
        <v>46.9</v>
      </c>
      <c r="DA8" s="688"/>
      <c r="DB8" s="688"/>
      <c r="DC8" s="688"/>
      <c r="DD8" s="694">
        <v>4903694</v>
      </c>
      <c r="DE8" s="686"/>
      <c r="DF8" s="686"/>
      <c r="DG8" s="686"/>
      <c r="DH8" s="686"/>
      <c r="DI8" s="686"/>
      <c r="DJ8" s="686"/>
      <c r="DK8" s="686"/>
      <c r="DL8" s="686"/>
      <c r="DM8" s="686"/>
      <c r="DN8" s="686"/>
      <c r="DO8" s="686"/>
      <c r="DP8" s="687"/>
      <c r="DQ8" s="694">
        <v>47343421</v>
      </c>
      <c r="DR8" s="686"/>
      <c r="DS8" s="686"/>
      <c r="DT8" s="686"/>
      <c r="DU8" s="686"/>
      <c r="DV8" s="686"/>
      <c r="DW8" s="686"/>
      <c r="DX8" s="686"/>
      <c r="DY8" s="686"/>
      <c r="DZ8" s="686"/>
      <c r="EA8" s="686"/>
      <c r="EB8" s="686"/>
      <c r="EC8" s="695"/>
    </row>
    <row r="9" spans="2:143" ht="11.25" customHeight="1" x14ac:dyDescent="0.2">
      <c r="B9" s="682" t="s">
        <v>246</v>
      </c>
      <c r="C9" s="683"/>
      <c r="D9" s="683"/>
      <c r="E9" s="683"/>
      <c r="F9" s="683"/>
      <c r="G9" s="683"/>
      <c r="H9" s="683"/>
      <c r="I9" s="683"/>
      <c r="J9" s="683"/>
      <c r="K9" s="683"/>
      <c r="L9" s="683"/>
      <c r="M9" s="683"/>
      <c r="N9" s="683"/>
      <c r="O9" s="683"/>
      <c r="P9" s="683"/>
      <c r="Q9" s="684"/>
      <c r="R9" s="685">
        <v>478185</v>
      </c>
      <c r="S9" s="686"/>
      <c r="T9" s="686"/>
      <c r="U9" s="686"/>
      <c r="V9" s="686"/>
      <c r="W9" s="686"/>
      <c r="X9" s="686"/>
      <c r="Y9" s="687"/>
      <c r="Z9" s="688">
        <v>0.3</v>
      </c>
      <c r="AA9" s="688"/>
      <c r="AB9" s="688"/>
      <c r="AC9" s="688"/>
      <c r="AD9" s="689">
        <v>478185</v>
      </c>
      <c r="AE9" s="689"/>
      <c r="AF9" s="689"/>
      <c r="AG9" s="689"/>
      <c r="AH9" s="689"/>
      <c r="AI9" s="689"/>
      <c r="AJ9" s="689"/>
      <c r="AK9" s="689"/>
      <c r="AL9" s="690">
        <v>0.5</v>
      </c>
      <c r="AM9" s="691"/>
      <c r="AN9" s="691"/>
      <c r="AO9" s="692"/>
      <c r="AP9" s="682" t="s">
        <v>247</v>
      </c>
      <c r="AQ9" s="683"/>
      <c r="AR9" s="683"/>
      <c r="AS9" s="683"/>
      <c r="AT9" s="683"/>
      <c r="AU9" s="683"/>
      <c r="AV9" s="683"/>
      <c r="AW9" s="683"/>
      <c r="AX9" s="683"/>
      <c r="AY9" s="683"/>
      <c r="AZ9" s="683"/>
      <c r="BA9" s="683"/>
      <c r="BB9" s="683"/>
      <c r="BC9" s="683"/>
      <c r="BD9" s="683"/>
      <c r="BE9" s="683"/>
      <c r="BF9" s="684"/>
      <c r="BG9" s="685">
        <v>27998675</v>
      </c>
      <c r="BH9" s="686"/>
      <c r="BI9" s="686"/>
      <c r="BJ9" s="686"/>
      <c r="BK9" s="686"/>
      <c r="BL9" s="686"/>
      <c r="BM9" s="686"/>
      <c r="BN9" s="687"/>
      <c r="BO9" s="688">
        <v>90.7</v>
      </c>
      <c r="BP9" s="688"/>
      <c r="BQ9" s="688"/>
      <c r="BR9" s="688"/>
      <c r="BS9" s="694" t="s">
        <v>139</v>
      </c>
      <c r="BT9" s="686"/>
      <c r="BU9" s="686"/>
      <c r="BV9" s="686"/>
      <c r="BW9" s="686"/>
      <c r="BX9" s="686"/>
      <c r="BY9" s="686"/>
      <c r="BZ9" s="686"/>
      <c r="CA9" s="686"/>
      <c r="CB9" s="695"/>
      <c r="CD9" s="700" t="s">
        <v>248</v>
      </c>
      <c r="CE9" s="701"/>
      <c r="CF9" s="701"/>
      <c r="CG9" s="701"/>
      <c r="CH9" s="701"/>
      <c r="CI9" s="701"/>
      <c r="CJ9" s="701"/>
      <c r="CK9" s="701"/>
      <c r="CL9" s="701"/>
      <c r="CM9" s="701"/>
      <c r="CN9" s="701"/>
      <c r="CO9" s="701"/>
      <c r="CP9" s="701"/>
      <c r="CQ9" s="702"/>
      <c r="CR9" s="685">
        <v>10053797</v>
      </c>
      <c r="CS9" s="686"/>
      <c r="CT9" s="686"/>
      <c r="CU9" s="686"/>
      <c r="CV9" s="686"/>
      <c r="CW9" s="686"/>
      <c r="CX9" s="686"/>
      <c r="CY9" s="687"/>
      <c r="CZ9" s="688">
        <v>5.5</v>
      </c>
      <c r="DA9" s="688"/>
      <c r="DB9" s="688"/>
      <c r="DC9" s="688"/>
      <c r="DD9" s="694">
        <v>246349</v>
      </c>
      <c r="DE9" s="686"/>
      <c r="DF9" s="686"/>
      <c r="DG9" s="686"/>
      <c r="DH9" s="686"/>
      <c r="DI9" s="686"/>
      <c r="DJ9" s="686"/>
      <c r="DK9" s="686"/>
      <c r="DL9" s="686"/>
      <c r="DM9" s="686"/>
      <c r="DN9" s="686"/>
      <c r="DO9" s="686"/>
      <c r="DP9" s="687"/>
      <c r="DQ9" s="694">
        <v>8197359</v>
      </c>
      <c r="DR9" s="686"/>
      <c r="DS9" s="686"/>
      <c r="DT9" s="686"/>
      <c r="DU9" s="686"/>
      <c r="DV9" s="686"/>
      <c r="DW9" s="686"/>
      <c r="DX9" s="686"/>
      <c r="DY9" s="686"/>
      <c r="DZ9" s="686"/>
      <c r="EA9" s="686"/>
      <c r="EB9" s="686"/>
      <c r="EC9" s="695"/>
    </row>
    <row r="10" spans="2:143" ht="11.25" customHeight="1" x14ac:dyDescent="0.2">
      <c r="B10" s="682" t="s">
        <v>249</v>
      </c>
      <c r="C10" s="683"/>
      <c r="D10" s="683"/>
      <c r="E10" s="683"/>
      <c r="F10" s="683"/>
      <c r="G10" s="683"/>
      <c r="H10" s="683"/>
      <c r="I10" s="683"/>
      <c r="J10" s="683"/>
      <c r="K10" s="683"/>
      <c r="L10" s="683"/>
      <c r="M10" s="683"/>
      <c r="N10" s="683"/>
      <c r="O10" s="683"/>
      <c r="P10" s="683"/>
      <c r="Q10" s="684"/>
      <c r="R10" s="685" t="s">
        <v>238</v>
      </c>
      <c r="S10" s="686"/>
      <c r="T10" s="686"/>
      <c r="U10" s="686"/>
      <c r="V10" s="686"/>
      <c r="W10" s="686"/>
      <c r="X10" s="686"/>
      <c r="Y10" s="687"/>
      <c r="Z10" s="688" t="s">
        <v>130</v>
      </c>
      <c r="AA10" s="688"/>
      <c r="AB10" s="688"/>
      <c r="AC10" s="688"/>
      <c r="AD10" s="689" t="s">
        <v>139</v>
      </c>
      <c r="AE10" s="689"/>
      <c r="AF10" s="689"/>
      <c r="AG10" s="689"/>
      <c r="AH10" s="689"/>
      <c r="AI10" s="689"/>
      <c r="AJ10" s="689"/>
      <c r="AK10" s="689"/>
      <c r="AL10" s="690" t="s">
        <v>130</v>
      </c>
      <c r="AM10" s="691"/>
      <c r="AN10" s="691"/>
      <c r="AO10" s="692"/>
      <c r="AP10" s="682" t="s">
        <v>250</v>
      </c>
      <c r="AQ10" s="683"/>
      <c r="AR10" s="683"/>
      <c r="AS10" s="683"/>
      <c r="AT10" s="683"/>
      <c r="AU10" s="683"/>
      <c r="AV10" s="683"/>
      <c r="AW10" s="683"/>
      <c r="AX10" s="683"/>
      <c r="AY10" s="683"/>
      <c r="AZ10" s="683"/>
      <c r="BA10" s="683"/>
      <c r="BB10" s="683"/>
      <c r="BC10" s="683"/>
      <c r="BD10" s="683"/>
      <c r="BE10" s="683"/>
      <c r="BF10" s="684"/>
      <c r="BG10" s="685" t="s">
        <v>130</v>
      </c>
      <c r="BH10" s="686"/>
      <c r="BI10" s="686"/>
      <c r="BJ10" s="686"/>
      <c r="BK10" s="686"/>
      <c r="BL10" s="686"/>
      <c r="BM10" s="686"/>
      <c r="BN10" s="687"/>
      <c r="BO10" s="688" t="s">
        <v>130</v>
      </c>
      <c r="BP10" s="688"/>
      <c r="BQ10" s="688"/>
      <c r="BR10" s="688"/>
      <c r="BS10" s="694" t="s">
        <v>139</v>
      </c>
      <c r="BT10" s="686"/>
      <c r="BU10" s="686"/>
      <c r="BV10" s="686"/>
      <c r="BW10" s="686"/>
      <c r="BX10" s="686"/>
      <c r="BY10" s="686"/>
      <c r="BZ10" s="686"/>
      <c r="CA10" s="686"/>
      <c r="CB10" s="695"/>
      <c r="CD10" s="700" t="s">
        <v>251</v>
      </c>
      <c r="CE10" s="701"/>
      <c r="CF10" s="701"/>
      <c r="CG10" s="701"/>
      <c r="CH10" s="701"/>
      <c r="CI10" s="701"/>
      <c r="CJ10" s="701"/>
      <c r="CK10" s="701"/>
      <c r="CL10" s="701"/>
      <c r="CM10" s="701"/>
      <c r="CN10" s="701"/>
      <c r="CO10" s="701"/>
      <c r="CP10" s="701"/>
      <c r="CQ10" s="702"/>
      <c r="CR10" s="685">
        <v>105506</v>
      </c>
      <c r="CS10" s="686"/>
      <c r="CT10" s="686"/>
      <c r="CU10" s="686"/>
      <c r="CV10" s="686"/>
      <c r="CW10" s="686"/>
      <c r="CX10" s="686"/>
      <c r="CY10" s="687"/>
      <c r="CZ10" s="688">
        <v>0.1</v>
      </c>
      <c r="DA10" s="688"/>
      <c r="DB10" s="688"/>
      <c r="DC10" s="688"/>
      <c r="DD10" s="694" t="s">
        <v>139</v>
      </c>
      <c r="DE10" s="686"/>
      <c r="DF10" s="686"/>
      <c r="DG10" s="686"/>
      <c r="DH10" s="686"/>
      <c r="DI10" s="686"/>
      <c r="DJ10" s="686"/>
      <c r="DK10" s="686"/>
      <c r="DL10" s="686"/>
      <c r="DM10" s="686"/>
      <c r="DN10" s="686"/>
      <c r="DO10" s="686"/>
      <c r="DP10" s="687"/>
      <c r="DQ10" s="694">
        <v>90793</v>
      </c>
      <c r="DR10" s="686"/>
      <c r="DS10" s="686"/>
      <c r="DT10" s="686"/>
      <c r="DU10" s="686"/>
      <c r="DV10" s="686"/>
      <c r="DW10" s="686"/>
      <c r="DX10" s="686"/>
      <c r="DY10" s="686"/>
      <c r="DZ10" s="686"/>
      <c r="EA10" s="686"/>
      <c r="EB10" s="686"/>
      <c r="EC10" s="695"/>
    </row>
    <row r="11" spans="2:143" ht="11.25" customHeight="1" x14ac:dyDescent="0.2">
      <c r="B11" s="682" t="s">
        <v>252</v>
      </c>
      <c r="C11" s="683"/>
      <c r="D11" s="683"/>
      <c r="E11" s="683"/>
      <c r="F11" s="683"/>
      <c r="G11" s="683"/>
      <c r="H11" s="683"/>
      <c r="I11" s="683"/>
      <c r="J11" s="683"/>
      <c r="K11" s="683"/>
      <c r="L11" s="683"/>
      <c r="M11" s="683"/>
      <c r="N11" s="683"/>
      <c r="O11" s="683"/>
      <c r="P11" s="683"/>
      <c r="Q11" s="684"/>
      <c r="R11" s="685">
        <v>7327957</v>
      </c>
      <c r="S11" s="686"/>
      <c r="T11" s="686"/>
      <c r="U11" s="686"/>
      <c r="V11" s="686"/>
      <c r="W11" s="686"/>
      <c r="X11" s="686"/>
      <c r="Y11" s="687"/>
      <c r="Z11" s="690">
        <v>3.8</v>
      </c>
      <c r="AA11" s="691"/>
      <c r="AB11" s="691"/>
      <c r="AC11" s="703"/>
      <c r="AD11" s="694">
        <v>7327957</v>
      </c>
      <c r="AE11" s="686"/>
      <c r="AF11" s="686"/>
      <c r="AG11" s="686"/>
      <c r="AH11" s="686"/>
      <c r="AI11" s="686"/>
      <c r="AJ11" s="686"/>
      <c r="AK11" s="687"/>
      <c r="AL11" s="690">
        <v>8.1999999999999993</v>
      </c>
      <c r="AM11" s="691"/>
      <c r="AN11" s="691"/>
      <c r="AO11" s="692"/>
      <c r="AP11" s="682" t="s">
        <v>253</v>
      </c>
      <c r="AQ11" s="683"/>
      <c r="AR11" s="683"/>
      <c r="AS11" s="683"/>
      <c r="AT11" s="683"/>
      <c r="AU11" s="683"/>
      <c r="AV11" s="683"/>
      <c r="AW11" s="683"/>
      <c r="AX11" s="683"/>
      <c r="AY11" s="683"/>
      <c r="AZ11" s="683"/>
      <c r="BA11" s="683"/>
      <c r="BB11" s="683"/>
      <c r="BC11" s="683"/>
      <c r="BD11" s="683"/>
      <c r="BE11" s="683"/>
      <c r="BF11" s="684"/>
      <c r="BG11" s="685" t="s">
        <v>139</v>
      </c>
      <c r="BH11" s="686"/>
      <c r="BI11" s="686"/>
      <c r="BJ11" s="686"/>
      <c r="BK11" s="686"/>
      <c r="BL11" s="686"/>
      <c r="BM11" s="686"/>
      <c r="BN11" s="687"/>
      <c r="BO11" s="688" t="s">
        <v>130</v>
      </c>
      <c r="BP11" s="688"/>
      <c r="BQ11" s="688"/>
      <c r="BR11" s="688"/>
      <c r="BS11" s="694" t="s">
        <v>130</v>
      </c>
      <c r="BT11" s="686"/>
      <c r="BU11" s="686"/>
      <c r="BV11" s="686"/>
      <c r="BW11" s="686"/>
      <c r="BX11" s="686"/>
      <c r="BY11" s="686"/>
      <c r="BZ11" s="686"/>
      <c r="CA11" s="686"/>
      <c r="CB11" s="695"/>
      <c r="CD11" s="700" t="s">
        <v>254</v>
      </c>
      <c r="CE11" s="701"/>
      <c r="CF11" s="701"/>
      <c r="CG11" s="701"/>
      <c r="CH11" s="701"/>
      <c r="CI11" s="701"/>
      <c r="CJ11" s="701"/>
      <c r="CK11" s="701"/>
      <c r="CL11" s="701"/>
      <c r="CM11" s="701"/>
      <c r="CN11" s="701"/>
      <c r="CO11" s="701"/>
      <c r="CP11" s="701"/>
      <c r="CQ11" s="702"/>
      <c r="CR11" s="685">
        <v>3</v>
      </c>
      <c r="CS11" s="686"/>
      <c r="CT11" s="686"/>
      <c r="CU11" s="686"/>
      <c r="CV11" s="686"/>
      <c r="CW11" s="686"/>
      <c r="CX11" s="686"/>
      <c r="CY11" s="687"/>
      <c r="CZ11" s="688">
        <v>0</v>
      </c>
      <c r="DA11" s="688"/>
      <c r="DB11" s="688"/>
      <c r="DC11" s="688"/>
      <c r="DD11" s="694" t="s">
        <v>238</v>
      </c>
      <c r="DE11" s="686"/>
      <c r="DF11" s="686"/>
      <c r="DG11" s="686"/>
      <c r="DH11" s="686"/>
      <c r="DI11" s="686"/>
      <c r="DJ11" s="686"/>
      <c r="DK11" s="686"/>
      <c r="DL11" s="686"/>
      <c r="DM11" s="686"/>
      <c r="DN11" s="686"/>
      <c r="DO11" s="686"/>
      <c r="DP11" s="687"/>
      <c r="DQ11" s="694">
        <v>3</v>
      </c>
      <c r="DR11" s="686"/>
      <c r="DS11" s="686"/>
      <c r="DT11" s="686"/>
      <c r="DU11" s="686"/>
      <c r="DV11" s="686"/>
      <c r="DW11" s="686"/>
      <c r="DX11" s="686"/>
      <c r="DY11" s="686"/>
      <c r="DZ11" s="686"/>
      <c r="EA11" s="686"/>
      <c r="EB11" s="686"/>
      <c r="EC11" s="695"/>
    </row>
    <row r="12" spans="2:143" ht="11.25" customHeight="1" x14ac:dyDescent="0.2">
      <c r="B12" s="682" t="s">
        <v>255</v>
      </c>
      <c r="C12" s="683"/>
      <c r="D12" s="683"/>
      <c r="E12" s="683"/>
      <c r="F12" s="683"/>
      <c r="G12" s="683"/>
      <c r="H12" s="683"/>
      <c r="I12" s="683"/>
      <c r="J12" s="683"/>
      <c r="K12" s="683"/>
      <c r="L12" s="683"/>
      <c r="M12" s="683"/>
      <c r="N12" s="683"/>
      <c r="O12" s="683"/>
      <c r="P12" s="683"/>
      <c r="Q12" s="684"/>
      <c r="R12" s="685">
        <v>8853</v>
      </c>
      <c r="S12" s="686"/>
      <c r="T12" s="686"/>
      <c r="U12" s="686"/>
      <c r="V12" s="686"/>
      <c r="W12" s="686"/>
      <c r="X12" s="686"/>
      <c r="Y12" s="687"/>
      <c r="Z12" s="688">
        <v>0</v>
      </c>
      <c r="AA12" s="688"/>
      <c r="AB12" s="688"/>
      <c r="AC12" s="688"/>
      <c r="AD12" s="689">
        <v>8853</v>
      </c>
      <c r="AE12" s="689"/>
      <c r="AF12" s="689"/>
      <c r="AG12" s="689"/>
      <c r="AH12" s="689"/>
      <c r="AI12" s="689"/>
      <c r="AJ12" s="689"/>
      <c r="AK12" s="689"/>
      <c r="AL12" s="690">
        <v>0</v>
      </c>
      <c r="AM12" s="691"/>
      <c r="AN12" s="691"/>
      <c r="AO12" s="692"/>
      <c r="AP12" s="682" t="s">
        <v>256</v>
      </c>
      <c r="AQ12" s="683"/>
      <c r="AR12" s="683"/>
      <c r="AS12" s="683"/>
      <c r="AT12" s="683"/>
      <c r="AU12" s="683"/>
      <c r="AV12" s="683"/>
      <c r="AW12" s="683"/>
      <c r="AX12" s="683"/>
      <c r="AY12" s="683"/>
      <c r="AZ12" s="683"/>
      <c r="BA12" s="683"/>
      <c r="BB12" s="683"/>
      <c r="BC12" s="683"/>
      <c r="BD12" s="683"/>
      <c r="BE12" s="683"/>
      <c r="BF12" s="684"/>
      <c r="BG12" s="685" t="s">
        <v>130</v>
      </c>
      <c r="BH12" s="686"/>
      <c r="BI12" s="686"/>
      <c r="BJ12" s="686"/>
      <c r="BK12" s="686"/>
      <c r="BL12" s="686"/>
      <c r="BM12" s="686"/>
      <c r="BN12" s="687"/>
      <c r="BO12" s="688" t="s">
        <v>130</v>
      </c>
      <c r="BP12" s="688"/>
      <c r="BQ12" s="688"/>
      <c r="BR12" s="688"/>
      <c r="BS12" s="694" t="s">
        <v>130</v>
      </c>
      <c r="BT12" s="686"/>
      <c r="BU12" s="686"/>
      <c r="BV12" s="686"/>
      <c r="BW12" s="686"/>
      <c r="BX12" s="686"/>
      <c r="BY12" s="686"/>
      <c r="BZ12" s="686"/>
      <c r="CA12" s="686"/>
      <c r="CB12" s="695"/>
      <c r="CD12" s="700" t="s">
        <v>257</v>
      </c>
      <c r="CE12" s="701"/>
      <c r="CF12" s="701"/>
      <c r="CG12" s="701"/>
      <c r="CH12" s="701"/>
      <c r="CI12" s="701"/>
      <c r="CJ12" s="701"/>
      <c r="CK12" s="701"/>
      <c r="CL12" s="701"/>
      <c r="CM12" s="701"/>
      <c r="CN12" s="701"/>
      <c r="CO12" s="701"/>
      <c r="CP12" s="701"/>
      <c r="CQ12" s="702"/>
      <c r="CR12" s="685">
        <v>3062301</v>
      </c>
      <c r="CS12" s="686"/>
      <c r="CT12" s="686"/>
      <c r="CU12" s="686"/>
      <c r="CV12" s="686"/>
      <c r="CW12" s="686"/>
      <c r="CX12" s="686"/>
      <c r="CY12" s="687"/>
      <c r="CZ12" s="688">
        <v>1.7</v>
      </c>
      <c r="DA12" s="688"/>
      <c r="DB12" s="688"/>
      <c r="DC12" s="688"/>
      <c r="DD12" s="694">
        <v>28265</v>
      </c>
      <c r="DE12" s="686"/>
      <c r="DF12" s="686"/>
      <c r="DG12" s="686"/>
      <c r="DH12" s="686"/>
      <c r="DI12" s="686"/>
      <c r="DJ12" s="686"/>
      <c r="DK12" s="686"/>
      <c r="DL12" s="686"/>
      <c r="DM12" s="686"/>
      <c r="DN12" s="686"/>
      <c r="DO12" s="686"/>
      <c r="DP12" s="687"/>
      <c r="DQ12" s="694">
        <v>884730</v>
      </c>
      <c r="DR12" s="686"/>
      <c r="DS12" s="686"/>
      <c r="DT12" s="686"/>
      <c r="DU12" s="686"/>
      <c r="DV12" s="686"/>
      <c r="DW12" s="686"/>
      <c r="DX12" s="686"/>
      <c r="DY12" s="686"/>
      <c r="DZ12" s="686"/>
      <c r="EA12" s="686"/>
      <c r="EB12" s="686"/>
      <c r="EC12" s="695"/>
    </row>
    <row r="13" spans="2:143" ht="11.25" customHeight="1" x14ac:dyDescent="0.2">
      <c r="B13" s="682" t="s">
        <v>258</v>
      </c>
      <c r="C13" s="683"/>
      <c r="D13" s="683"/>
      <c r="E13" s="683"/>
      <c r="F13" s="683"/>
      <c r="G13" s="683"/>
      <c r="H13" s="683"/>
      <c r="I13" s="683"/>
      <c r="J13" s="683"/>
      <c r="K13" s="683"/>
      <c r="L13" s="683"/>
      <c r="M13" s="683"/>
      <c r="N13" s="683"/>
      <c r="O13" s="683"/>
      <c r="P13" s="683"/>
      <c r="Q13" s="684"/>
      <c r="R13" s="685" t="s">
        <v>139</v>
      </c>
      <c r="S13" s="686"/>
      <c r="T13" s="686"/>
      <c r="U13" s="686"/>
      <c r="V13" s="686"/>
      <c r="W13" s="686"/>
      <c r="X13" s="686"/>
      <c r="Y13" s="687"/>
      <c r="Z13" s="688" t="s">
        <v>238</v>
      </c>
      <c r="AA13" s="688"/>
      <c r="AB13" s="688"/>
      <c r="AC13" s="688"/>
      <c r="AD13" s="689" t="s">
        <v>130</v>
      </c>
      <c r="AE13" s="689"/>
      <c r="AF13" s="689"/>
      <c r="AG13" s="689"/>
      <c r="AH13" s="689"/>
      <c r="AI13" s="689"/>
      <c r="AJ13" s="689"/>
      <c r="AK13" s="689"/>
      <c r="AL13" s="690" t="s">
        <v>238</v>
      </c>
      <c r="AM13" s="691"/>
      <c r="AN13" s="691"/>
      <c r="AO13" s="692"/>
      <c r="AP13" s="682" t="s">
        <v>259</v>
      </c>
      <c r="AQ13" s="683"/>
      <c r="AR13" s="683"/>
      <c r="AS13" s="683"/>
      <c r="AT13" s="683"/>
      <c r="AU13" s="683"/>
      <c r="AV13" s="683"/>
      <c r="AW13" s="683"/>
      <c r="AX13" s="683"/>
      <c r="AY13" s="683"/>
      <c r="AZ13" s="683"/>
      <c r="BA13" s="683"/>
      <c r="BB13" s="683"/>
      <c r="BC13" s="683"/>
      <c r="BD13" s="683"/>
      <c r="BE13" s="683"/>
      <c r="BF13" s="684"/>
      <c r="BG13" s="685" t="s">
        <v>130</v>
      </c>
      <c r="BH13" s="686"/>
      <c r="BI13" s="686"/>
      <c r="BJ13" s="686"/>
      <c r="BK13" s="686"/>
      <c r="BL13" s="686"/>
      <c r="BM13" s="686"/>
      <c r="BN13" s="687"/>
      <c r="BO13" s="688" t="s">
        <v>139</v>
      </c>
      <c r="BP13" s="688"/>
      <c r="BQ13" s="688"/>
      <c r="BR13" s="688"/>
      <c r="BS13" s="694" t="s">
        <v>130</v>
      </c>
      <c r="BT13" s="686"/>
      <c r="BU13" s="686"/>
      <c r="BV13" s="686"/>
      <c r="BW13" s="686"/>
      <c r="BX13" s="686"/>
      <c r="BY13" s="686"/>
      <c r="BZ13" s="686"/>
      <c r="CA13" s="686"/>
      <c r="CB13" s="695"/>
      <c r="CD13" s="700" t="s">
        <v>260</v>
      </c>
      <c r="CE13" s="701"/>
      <c r="CF13" s="701"/>
      <c r="CG13" s="701"/>
      <c r="CH13" s="701"/>
      <c r="CI13" s="701"/>
      <c r="CJ13" s="701"/>
      <c r="CK13" s="701"/>
      <c r="CL13" s="701"/>
      <c r="CM13" s="701"/>
      <c r="CN13" s="701"/>
      <c r="CO13" s="701"/>
      <c r="CP13" s="701"/>
      <c r="CQ13" s="702"/>
      <c r="CR13" s="685">
        <v>10420209</v>
      </c>
      <c r="CS13" s="686"/>
      <c r="CT13" s="686"/>
      <c r="CU13" s="686"/>
      <c r="CV13" s="686"/>
      <c r="CW13" s="686"/>
      <c r="CX13" s="686"/>
      <c r="CY13" s="687"/>
      <c r="CZ13" s="688">
        <v>5.7</v>
      </c>
      <c r="DA13" s="688"/>
      <c r="DB13" s="688"/>
      <c r="DC13" s="688"/>
      <c r="DD13" s="694">
        <v>6054953</v>
      </c>
      <c r="DE13" s="686"/>
      <c r="DF13" s="686"/>
      <c r="DG13" s="686"/>
      <c r="DH13" s="686"/>
      <c r="DI13" s="686"/>
      <c r="DJ13" s="686"/>
      <c r="DK13" s="686"/>
      <c r="DL13" s="686"/>
      <c r="DM13" s="686"/>
      <c r="DN13" s="686"/>
      <c r="DO13" s="686"/>
      <c r="DP13" s="687"/>
      <c r="DQ13" s="694">
        <v>6583306</v>
      </c>
      <c r="DR13" s="686"/>
      <c r="DS13" s="686"/>
      <c r="DT13" s="686"/>
      <c r="DU13" s="686"/>
      <c r="DV13" s="686"/>
      <c r="DW13" s="686"/>
      <c r="DX13" s="686"/>
      <c r="DY13" s="686"/>
      <c r="DZ13" s="686"/>
      <c r="EA13" s="686"/>
      <c r="EB13" s="686"/>
      <c r="EC13" s="695"/>
    </row>
    <row r="14" spans="2:143" ht="11.25" customHeight="1" x14ac:dyDescent="0.2">
      <c r="B14" s="682" t="s">
        <v>261</v>
      </c>
      <c r="C14" s="683"/>
      <c r="D14" s="683"/>
      <c r="E14" s="683"/>
      <c r="F14" s="683"/>
      <c r="G14" s="683"/>
      <c r="H14" s="683"/>
      <c r="I14" s="683"/>
      <c r="J14" s="683"/>
      <c r="K14" s="683"/>
      <c r="L14" s="683"/>
      <c r="M14" s="683"/>
      <c r="N14" s="683"/>
      <c r="O14" s="683"/>
      <c r="P14" s="683"/>
      <c r="Q14" s="684"/>
      <c r="R14" s="685">
        <v>40</v>
      </c>
      <c r="S14" s="686"/>
      <c r="T14" s="686"/>
      <c r="U14" s="686"/>
      <c r="V14" s="686"/>
      <c r="W14" s="686"/>
      <c r="X14" s="686"/>
      <c r="Y14" s="687"/>
      <c r="Z14" s="688">
        <v>0</v>
      </c>
      <c r="AA14" s="688"/>
      <c r="AB14" s="688"/>
      <c r="AC14" s="688"/>
      <c r="AD14" s="689">
        <v>40</v>
      </c>
      <c r="AE14" s="689"/>
      <c r="AF14" s="689"/>
      <c r="AG14" s="689"/>
      <c r="AH14" s="689"/>
      <c r="AI14" s="689"/>
      <c r="AJ14" s="689"/>
      <c r="AK14" s="689"/>
      <c r="AL14" s="690">
        <v>0</v>
      </c>
      <c r="AM14" s="691"/>
      <c r="AN14" s="691"/>
      <c r="AO14" s="692"/>
      <c r="AP14" s="682" t="s">
        <v>262</v>
      </c>
      <c r="AQ14" s="683"/>
      <c r="AR14" s="683"/>
      <c r="AS14" s="683"/>
      <c r="AT14" s="683"/>
      <c r="AU14" s="683"/>
      <c r="AV14" s="683"/>
      <c r="AW14" s="683"/>
      <c r="AX14" s="683"/>
      <c r="AY14" s="683"/>
      <c r="AZ14" s="683"/>
      <c r="BA14" s="683"/>
      <c r="BB14" s="683"/>
      <c r="BC14" s="683"/>
      <c r="BD14" s="683"/>
      <c r="BE14" s="683"/>
      <c r="BF14" s="684"/>
      <c r="BG14" s="685">
        <v>137798</v>
      </c>
      <c r="BH14" s="686"/>
      <c r="BI14" s="686"/>
      <c r="BJ14" s="686"/>
      <c r="BK14" s="686"/>
      <c r="BL14" s="686"/>
      <c r="BM14" s="686"/>
      <c r="BN14" s="687"/>
      <c r="BO14" s="688">
        <v>0.4</v>
      </c>
      <c r="BP14" s="688"/>
      <c r="BQ14" s="688"/>
      <c r="BR14" s="688"/>
      <c r="BS14" s="694" t="s">
        <v>130</v>
      </c>
      <c r="BT14" s="686"/>
      <c r="BU14" s="686"/>
      <c r="BV14" s="686"/>
      <c r="BW14" s="686"/>
      <c r="BX14" s="686"/>
      <c r="BY14" s="686"/>
      <c r="BZ14" s="686"/>
      <c r="CA14" s="686"/>
      <c r="CB14" s="695"/>
      <c r="CD14" s="700" t="s">
        <v>263</v>
      </c>
      <c r="CE14" s="701"/>
      <c r="CF14" s="701"/>
      <c r="CG14" s="701"/>
      <c r="CH14" s="701"/>
      <c r="CI14" s="701"/>
      <c r="CJ14" s="701"/>
      <c r="CK14" s="701"/>
      <c r="CL14" s="701"/>
      <c r="CM14" s="701"/>
      <c r="CN14" s="701"/>
      <c r="CO14" s="701"/>
      <c r="CP14" s="701"/>
      <c r="CQ14" s="702"/>
      <c r="CR14" s="685">
        <v>738805</v>
      </c>
      <c r="CS14" s="686"/>
      <c r="CT14" s="686"/>
      <c r="CU14" s="686"/>
      <c r="CV14" s="686"/>
      <c r="CW14" s="686"/>
      <c r="CX14" s="686"/>
      <c r="CY14" s="687"/>
      <c r="CZ14" s="688">
        <v>0.4</v>
      </c>
      <c r="DA14" s="688"/>
      <c r="DB14" s="688"/>
      <c r="DC14" s="688"/>
      <c r="DD14" s="694">
        <v>196147</v>
      </c>
      <c r="DE14" s="686"/>
      <c r="DF14" s="686"/>
      <c r="DG14" s="686"/>
      <c r="DH14" s="686"/>
      <c r="DI14" s="686"/>
      <c r="DJ14" s="686"/>
      <c r="DK14" s="686"/>
      <c r="DL14" s="686"/>
      <c r="DM14" s="686"/>
      <c r="DN14" s="686"/>
      <c r="DO14" s="686"/>
      <c r="DP14" s="687"/>
      <c r="DQ14" s="694">
        <v>600086</v>
      </c>
      <c r="DR14" s="686"/>
      <c r="DS14" s="686"/>
      <c r="DT14" s="686"/>
      <c r="DU14" s="686"/>
      <c r="DV14" s="686"/>
      <c r="DW14" s="686"/>
      <c r="DX14" s="686"/>
      <c r="DY14" s="686"/>
      <c r="DZ14" s="686"/>
      <c r="EA14" s="686"/>
      <c r="EB14" s="686"/>
      <c r="EC14" s="695"/>
    </row>
    <row r="15" spans="2:143" ht="11.25" customHeight="1" x14ac:dyDescent="0.2">
      <c r="B15" s="682" t="s">
        <v>264</v>
      </c>
      <c r="C15" s="683"/>
      <c r="D15" s="683"/>
      <c r="E15" s="683"/>
      <c r="F15" s="683"/>
      <c r="G15" s="683"/>
      <c r="H15" s="683"/>
      <c r="I15" s="683"/>
      <c r="J15" s="683"/>
      <c r="K15" s="683"/>
      <c r="L15" s="683"/>
      <c r="M15" s="683"/>
      <c r="N15" s="683"/>
      <c r="O15" s="683"/>
      <c r="P15" s="683"/>
      <c r="Q15" s="684"/>
      <c r="R15" s="685" t="s">
        <v>238</v>
      </c>
      <c r="S15" s="686"/>
      <c r="T15" s="686"/>
      <c r="U15" s="686"/>
      <c r="V15" s="686"/>
      <c r="W15" s="686"/>
      <c r="X15" s="686"/>
      <c r="Y15" s="687"/>
      <c r="Z15" s="688" t="s">
        <v>139</v>
      </c>
      <c r="AA15" s="688"/>
      <c r="AB15" s="688"/>
      <c r="AC15" s="688"/>
      <c r="AD15" s="689" t="s">
        <v>130</v>
      </c>
      <c r="AE15" s="689"/>
      <c r="AF15" s="689"/>
      <c r="AG15" s="689"/>
      <c r="AH15" s="689"/>
      <c r="AI15" s="689"/>
      <c r="AJ15" s="689"/>
      <c r="AK15" s="689"/>
      <c r="AL15" s="690" t="s">
        <v>238</v>
      </c>
      <c r="AM15" s="691"/>
      <c r="AN15" s="691"/>
      <c r="AO15" s="692"/>
      <c r="AP15" s="682" t="s">
        <v>265</v>
      </c>
      <c r="AQ15" s="683"/>
      <c r="AR15" s="683"/>
      <c r="AS15" s="683"/>
      <c r="AT15" s="683"/>
      <c r="AU15" s="683"/>
      <c r="AV15" s="683"/>
      <c r="AW15" s="683"/>
      <c r="AX15" s="683"/>
      <c r="AY15" s="683"/>
      <c r="AZ15" s="683"/>
      <c r="BA15" s="683"/>
      <c r="BB15" s="683"/>
      <c r="BC15" s="683"/>
      <c r="BD15" s="683"/>
      <c r="BE15" s="683"/>
      <c r="BF15" s="684"/>
      <c r="BG15" s="685">
        <v>2046745</v>
      </c>
      <c r="BH15" s="686"/>
      <c r="BI15" s="686"/>
      <c r="BJ15" s="686"/>
      <c r="BK15" s="686"/>
      <c r="BL15" s="686"/>
      <c r="BM15" s="686"/>
      <c r="BN15" s="687"/>
      <c r="BO15" s="688">
        <v>6.6</v>
      </c>
      <c r="BP15" s="688"/>
      <c r="BQ15" s="688"/>
      <c r="BR15" s="688"/>
      <c r="BS15" s="694" t="s">
        <v>130</v>
      </c>
      <c r="BT15" s="686"/>
      <c r="BU15" s="686"/>
      <c r="BV15" s="686"/>
      <c r="BW15" s="686"/>
      <c r="BX15" s="686"/>
      <c r="BY15" s="686"/>
      <c r="BZ15" s="686"/>
      <c r="CA15" s="686"/>
      <c r="CB15" s="695"/>
      <c r="CD15" s="700" t="s">
        <v>266</v>
      </c>
      <c r="CE15" s="701"/>
      <c r="CF15" s="701"/>
      <c r="CG15" s="701"/>
      <c r="CH15" s="701"/>
      <c r="CI15" s="701"/>
      <c r="CJ15" s="701"/>
      <c r="CK15" s="701"/>
      <c r="CL15" s="701"/>
      <c r="CM15" s="701"/>
      <c r="CN15" s="701"/>
      <c r="CO15" s="701"/>
      <c r="CP15" s="701"/>
      <c r="CQ15" s="702"/>
      <c r="CR15" s="685">
        <v>18811244</v>
      </c>
      <c r="CS15" s="686"/>
      <c r="CT15" s="686"/>
      <c r="CU15" s="686"/>
      <c r="CV15" s="686"/>
      <c r="CW15" s="686"/>
      <c r="CX15" s="686"/>
      <c r="CY15" s="687"/>
      <c r="CZ15" s="688">
        <v>10.3</v>
      </c>
      <c r="DA15" s="688"/>
      <c r="DB15" s="688"/>
      <c r="DC15" s="688"/>
      <c r="DD15" s="694">
        <v>4703962</v>
      </c>
      <c r="DE15" s="686"/>
      <c r="DF15" s="686"/>
      <c r="DG15" s="686"/>
      <c r="DH15" s="686"/>
      <c r="DI15" s="686"/>
      <c r="DJ15" s="686"/>
      <c r="DK15" s="686"/>
      <c r="DL15" s="686"/>
      <c r="DM15" s="686"/>
      <c r="DN15" s="686"/>
      <c r="DO15" s="686"/>
      <c r="DP15" s="687"/>
      <c r="DQ15" s="694">
        <v>13568227</v>
      </c>
      <c r="DR15" s="686"/>
      <c r="DS15" s="686"/>
      <c r="DT15" s="686"/>
      <c r="DU15" s="686"/>
      <c r="DV15" s="686"/>
      <c r="DW15" s="686"/>
      <c r="DX15" s="686"/>
      <c r="DY15" s="686"/>
      <c r="DZ15" s="686"/>
      <c r="EA15" s="686"/>
      <c r="EB15" s="686"/>
      <c r="EC15" s="695"/>
    </row>
    <row r="16" spans="2:143" ht="11.25" customHeight="1" x14ac:dyDescent="0.2">
      <c r="B16" s="682" t="s">
        <v>267</v>
      </c>
      <c r="C16" s="683"/>
      <c r="D16" s="683"/>
      <c r="E16" s="683"/>
      <c r="F16" s="683"/>
      <c r="G16" s="683"/>
      <c r="H16" s="683"/>
      <c r="I16" s="683"/>
      <c r="J16" s="683"/>
      <c r="K16" s="683"/>
      <c r="L16" s="683"/>
      <c r="M16" s="683"/>
      <c r="N16" s="683"/>
      <c r="O16" s="683"/>
      <c r="P16" s="683"/>
      <c r="Q16" s="684"/>
      <c r="R16" s="685">
        <v>82299</v>
      </c>
      <c r="S16" s="686"/>
      <c r="T16" s="686"/>
      <c r="U16" s="686"/>
      <c r="V16" s="686"/>
      <c r="W16" s="686"/>
      <c r="X16" s="686"/>
      <c r="Y16" s="687"/>
      <c r="Z16" s="688">
        <v>0</v>
      </c>
      <c r="AA16" s="688"/>
      <c r="AB16" s="688"/>
      <c r="AC16" s="688"/>
      <c r="AD16" s="689">
        <v>82299</v>
      </c>
      <c r="AE16" s="689"/>
      <c r="AF16" s="689"/>
      <c r="AG16" s="689"/>
      <c r="AH16" s="689"/>
      <c r="AI16" s="689"/>
      <c r="AJ16" s="689"/>
      <c r="AK16" s="689"/>
      <c r="AL16" s="690">
        <v>0.1</v>
      </c>
      <c r="AM16" s="691"/>
      <c r="AN16" s="691"/>
      <c r="AO16" s="692"/>
      <c r="AP16" s="682" t="s">
        <v>268</v>
      </c>
      <c r="AQ16" s="683"/>
      <c r="AR16" s="683"/>
      <c r="AS16" s="683"/>
      <c r="AT16" s="683"/>
      <c r="AU16" s="683"/>
      <c r="AV16" s="683"/>
      <c r="AW16" s="683"/>
      <c r="AX16" s="683"/>
      <c r="AY16" s="683"/>
      <c r="AZ16" s="683"/>
      <c r="BA16" s="683"/>
      <c r="BB16" s="683"/>
      <c r="BC16" s="683"/>
      <c r="BD16" s="683"/>
      <c r="BE16" s="683"/>
      <c r="BF16" s="684"/>
      <c r="BG16" s="685" t="s">
        <v>139</v>
      </c>
      <c r="BH16" s="686"/>
      <c r="BI16" s="686"/>
      <c r="BJ16" s="686"/>
      <c r="BK16" s="686"/>
      <c r="BL16" s="686"/>
      <c r="BM16" s="686"/>
      <c r="BN16" s="687"/>
      <c r="BO16" s="688" t="s">
        <v>139</v>
      </c>
      <c r="BP16" s="688"/>
      <c r="BQ16" s="688"/>
      <c r="BR16" s="688"/>
      <c r="BS16" s="694" t="s">
        <v>139</v>
      </c>
      <c r="BT16" s="686"/>
      <c r="BU16" s="686"/>
      <c r="BV16" s="686"/>
      <c r="BW16" s="686"/>
      <c r="BX16" s="686"/>
      <c r="BY16" s="686"/>
      <c r="BZ16" s="686"/>
      <c r="CA16" s="686"/>
      <c r="CB16" s="695"/>
      <c r="CD16" s="700" t="s">
        <v>269</v>
      </c>
      <c r="CE16" s="701"/>
      <c r="CF16" s="701"/>
      <c r="CG16" s="701"/>
      <c r="CH16" s="701"/>
      <c r="CI16" s="701"/>
      <c r="CJ16" s="701"/>
      <c r="CK16" s="701"/>
      <c r="CL16" s="701"/>
      <c r="CM16" s="701"/>
      <c r="CN16" s="701"/>
      <c r="CO16" s="701"/>
      <c r="CP16" s="701"/>
      <c r="CQ16" s="702"/>
      <c r="CR16" s="685" t="s">
        <v>139</v>
      </c>
      <c r="CS16" s="686"/>
      <c r="CT16" s="686"/>
      <c r="CU16" s="686"/>
      <c r="CV16" s="686"/>
      <c r="CW16" s="686"/>
      <c r="CX16" s="686"/>
      <c r="CY16" s="687"/>
      <c r="CZ16" s="688" t="s">
        <v>130</v>
      </c>
      <c r="DA16" s="688"/>
      <c r="DB16" s="688"/>
      <c r="DC16" s="688"/>
      <c r="DD16" s="694" t="s">
        <v>238</v>
      </c>
      <c r="DE16" s="686"/>
      <c r="DF16" s="686"/>
      <c r="DG16" s="686"/>
      <c r="DH16" s="686"/>
      <c r="DI16" s="686"/>
      <c r="DJ16" s="686"/>
      <c r="DK16" s="686"/>
      <c r="DL16" s="686"/>
      <c r="DM16" s="686"/>
      <c r="DN16" s="686"/>
      <c r="DO16" s="686"/>
      <c r="DP16" s="687"/>
      <c r="DQ16" s="694" t="s">
        <v>238</v>
      </c>
      <c r="DR16" s="686"/>
      <c r="DS16" s="686"/>
      <c r="DT16" s="686"/>
      <c r="DU16" s="686"/>
      <c r="DV16" s="686"/>
      <c r="DW16" s="686"/>
      <c r="DX16" s="686"/>
      <c r="DY16" s="686"/>
      <c r="DZ16" s="686"/>
      <c r="EA16" s="686"/>
      <c r="EB16" s="686"/>
      <c r="EC16" s="695"/>
    </row>
    <row r="17" spans="2:133" ht="11.25" customHeight="1" x14ac:dyDescent="0.2">
      <c r="B17" s="682" t="s">
        <v>270</v>
      </c>
      <c r="C17" s="683"/>
      <c r="D17" s="683"/>
      <c r="E17" s="683"/>
      <c r="F17" s="683"/>
      <c r="G17" s="683"/>
      <c r="H17" s="683"/>
      <c r="I17" s="683"/>
      <c r="J17" s="683"/>
      <c r="K17" s="683"/>
      <c r="L17" s="683"/>
      <c r="M17" s="683"/>
      <c r="N17" s="683"/>
      <c r="O17" s="683"/>
      <c r="P17" s="683"/>
      <c r="Q17" s="684"/>
      <c r="R17" s="685" t="s">
        <v>130</v>
      </c>
      <c r="S17" s="686"/>
      <c r="T17" s="686"/>
      <c r="U17" s="686"/>
      <c r="V17" s="686"/>
      <c r="W17" s="686"/>
      <c r="X17" s="686"/>
      <c r="Y17" s="687"/>
      <c r="Z17" s="688" t="s">
        <v>130</v>
      </c>
      <c r="AA17" s="688"/>
      <c r="AB17" s="688"/>
      <c r="AC17" s="688"/>
      <c r="AD17" s="689" t="s">
        <v>139</v>
      </c>
      <c r="AE17" s="689"/>
      <c r="AF17" s="689"/>
      <c r="AG17" s="689"/>
      <c r="AH17" s="689"/>
      <c r="AI17" s="689"/>
      <c r="AJ17" s="689"/>
      <c r="AK17" s="689"/>
      <c r="AL17" s="690" t="s">
        <v>130</v>
      </c>
      <c r="AM17" s="691"/>
      <c r="AN17" s="691"/>
      <c r="AO17" s="692"/>
      <c r="AP17" s="682" t="s">
        <v>271</v>
      </c>
      <c r="AQ17" s="683"/>
      <c r="AR17" s="683"/>
      <c r="AS17" s="683"/>
      <c r="AT17" s="683"/>
      <c r="AU17" s="683"/>
      <c r="AV17" s="683"/>
      <c r="AW17" s="683"/>
      <c r="AX17" s="683"/>
      <c r="AY17" s="683"/>
      <c r="AZ17" s="683"/>
      <c r="BA17" s="683"/>
      <c r="BB17" s="683"/>
      <c r="BC17" s="683"/>
      <c r="BD17" s="683"/>
      <c r="BE17" s="683"/>
      <c r="BF17" s="684"/>
      <c r="BG17" s="685" t="s">
        <v>139</v>
      </c>
      <c r="BH17" s="686"/>
      <c r="BI17" s="686"/>
      <c r="BJ17" s="686"/>
      <c r="BK17" s="686"/>
      <c r="BL17" s="686"/>
      <c r="BM17" s="686"/>
      <c r="BN17" s="687"/>
      <c r="BO17" s="688" t="s">
        <v>238</v>
      </c>
      <c r="BP17" s="688"/>
      <c r="BQ17" s="688"/>
      <c r="BR17" s="688"/>
      <c r="BS17" s="694" t="s">
        <v>238</v>
      </c>
      <c r="BT17" s="686"/>
      <c r="BU17" s="686"/>
      <c r="BV17" s="686"/>
      <c r="BW17" s="686"/>
      <c r="BX17" s="686"/>
      <c r="BY17" s="686"/>
      <c r="BZ17" s="686"/>
      <c r="CA17" s="686"/>
      <c r="CB17" s="695"/>
      <c r="CD17" s="700" t="s">
        <v>272</v>
      </c>
      <c r="CE17" s="701"/>
      <c r="CF17" s="701"/>
      <c r="CG17" s="701"/>
      <c r="CH17" s="701"/>
      <c r="CI17" s="701"/>
      <c r="CJ17" s="701"/>
      <c r="CK17" s="701"/>
      <c r="CL17" s="701"/>
      <c r="CM17" s="701"/>
      <c r="CN17" s="701"/>
      <c r="CO17" s="701"/>
      <c r="CP17" s="701"/>
      <c r="CQ17" s="702"/>
      <c r="CR17" s="685">
        <v>3394469</v>
      </c>
      <c r="CS17" s="686"/>
      <c r="CT17" s="686"/>
      <c r="CU17" s="686"/>
      <c r="CV17" s="686"/>
      <c r="CW17" s="686"/>
      <c r="CX17" s="686"/>
      <c r="CY17" s="687"/>
      <c r="CZ17" s="688">
        <v>1.8</v>
      </c>
      <c r="DA17" s="688"/>
      <c r="DB17" s="688"/>
      <c r="DC17" s="688"/>
      <c r="DD17" s="694" t="s">
        <v>139</v>
      </c>
      <c r="DE17" s="686"/>
      <c r="DF17" s="686"/>
      <c r="DG17" s="686"/>
      <c r="DH17" s="686"/>
      <c r="DI17" s="686"/>
      <c r="DJ17" s="686"/>
      <c r="DK17" s="686"/>
      <c r="DL17" s="686"/>
      <c r="DM17" s="686"/>
      <c r="DN17" s="686"/>
      <c r="DO17" s="686"/>
      <c r="DP17" s="687"/>
      <c r="DQ17" s="694">
        <v>3394469</v>
      </c>
      <c r="DR17" s="686"/>
      <c r="DS17" s="686"/>
      <c r="DT17" s="686"/>
      <c r="DU17" s="686"/>
      <c r="DV17" s="686"/>
      <c r="DW17" s="686"/>
      <c r="DX17" s="686"/>
      <c r="DY17" s="686"/>
      <c r="DZ17" s="686"/>
      <c r="EA17" s="686"/>
      <c r="EB17" s="686"/>
      <c r="EC17" s="695"/>
    </row>
    <row r="18" spans="2:133" ht="11.25" customHeight="1" x14ac:dyDescent="0.2">
      <c r="B18" s="682" t="s">
        <v>273</v>
      </c>
      <c r="C18" s="683"/>
      <c r="D18" s="683"/>
      <c r="E18" s="683"/>
      <c r="F18" s="683"/>
      <c r="G18" s="683"/>
      <c r="H18" s="683"/>
      <c r="I18" s="683"/>
      <c r="J18" s="683"/>
      <c r="K18" s="683"/>
      <c r="L18" s="683"/>
      <c r="M18" s="683"/>
      <c r="N18" s="683"/>
      <c r="O18" s="683"/>
      <c r="P18" s="683"/>
      <c r="Q18" s="684"/>
      <c r="R18" s="685">
        <v>278158</v>
      </c>
      <c r="S18" s="686"/>
      <c r="T18" s="686"/>
      <c r="U18" s="686"/>
      <c r="V18" s="686"/>
      <c r="W18" s="686"/>
      <c r="X18" s="686"/>
      <c r="Y18" s="687"/>
      <c r="Z18" s="688">
        <v>0.1</v>
      </c>
      <c r="AA18" s="688"/>
      <c r="AB18" s="688"/>
      <c r="AC18" s="688"/>
      <c r="AD18" s="689">
        <v>278158</v>
      </c>
      <c r="AE18" s="689"/>
      <c r="AF18" s="689"/>
      <c r="AG18" s="689"/>
      <c r="AH18" s="689"/>
      <c r="AI18" s="689"/>
      <c r="AJ18" s="689"/>
      <c r="AK18" s="689"/>
      <c r="AL18" s="690">
        <v>0.3</v>
      </c>
      <c r="AM18" s="691"/>
      <c r="AN18" s="691"/>
      <c r="AO18" s="692"/>
      <c r="AP18" s="682" t="s">
        <v>274</v>
      </c>
      <c r="AQ18" s="683"/>
      <c r="AR18" s="683"/>
      <c r="AS18" s="683"/>
      <c r="AT18" s="683"/>
      <c r="AU18" s="683"/>
      <c r="AV18" s="683"/>
      <c r="AW18" s="683"/>
      <c r="AX18" s="683"/>
      <c r="AY18" s="683"/>
      <c r="AZ18" s="683"/>
      <c r="BA18" s="683"/>
      <c r="BB18" s="683"/>
      <c r="BC18" s="683"/>
      <c r="BD18" s="683"/>
      <c r="BE18" s="683"/>
      <c r="BF18" s="684"/>
      <c r="BG18" s="685" t="s">
        <v>139</v>
      </c>
      <c r="BH18" s="686"/>
      <c r="BI18" s="686"/>
      <c r="BJ18" s="686"/>
      <c r="BK18" s="686"/>
      <c r="BL18" s="686"/>
      <c r="BM18" s="686"/>
      <c r="BN18" s="687"/>
      <c r="BO18" s="688" t="s">
        <v>130</v>
      </c>
      <c r="BP18" s="688"/>
      <c r="BQ18" s="688"/>
      <c r="BR18" s="688"/>
      <c r="BS18" s="694" t="s">
        <v>130</v>
      </c>
      <c r="BT18" s="686"/>
      <c r="BU18" s="686"/>
      <c r="BV18" s="686"/>
      <c r="BW18" s="686"/>
      <c r="BX18" s="686"/>
      <c r="BY18" s="686"/>
      <c r="BZ18" s="686"/>
      <c r="CA18" s="686"/>
      <c r="CB18" s="695"/>
      <c r="CD18" s="700" t="s">
        <v>275</v>
      </c>
      <c r="CE18" s="701"/>
      <c r="CF18" s="701"/>
      <c r="CG18" s="701"/>
      <c r="CH18" s="701"/>
      <c r="CI18" s="701"/>
      <c r="CJ18" s="701"/>
      <c r="CK18" s="701"/>
      <c r="CL18" s="701"/>
      <c r="CM18" s="701"/>
      <c r="CN18" s="701"/>
      <c r="CO18" s="701"/>
      <c r="CP18" s="701"/>
      <c r="CQ18" s="702"/>
      <c r="CR18" s="685" t="s">
        <v>139</v>
      </c>
      <c r="CS18" s="686"/>
      <c r="CT18" s="686"/>
      <c r="CU18" s="686"/>
      <c r="CV18" s="686"/>
      <c r="CW18" s="686"/>
      <c r="CX18" s="686"/>
      <c r="CY18" s="687"/>
      <c r="CZ18" s="688" t="s">
        <v>130</v>
      </c>
      <c r="DA18" s="688"/>
      <c r="DB18" s="688"/>
      <c r="DC18" s="688"/>
      <c r="DD18" s="694" t="s">
        <v>130</v>
      </c>
      <c r="DE18" s="686"/>
      <c r="DF18" s="686"/>
      <c r="DG18" s="686"/>
      <c r="DH18" s="686"/>
      <c r="DI18" s="686"/>
      <c r="DJ18" s="686"/>
      <c r="DK18" s="686"/>
      <c r="DL18" s="686"/>
      <c r="DM18" s="686"/>
      <c r="DN18" s="686"/>
      <c r="DO18" s="686"/>
      <c r="DP18" s="687"/>
      <c r="DQ18" s="694" t="s">
        <v>130</v>
      </c>
      <c r="DR18" s="686"/>
      <c r="DS18" s="686"/>
      <c r="DT18" s="686"/>
      <c r="DU18" s="686"/>
      <c r="DV18" s="686"/>
      <c r="DW18" s="686"/>
      <c r="DX18" s="686"/>
      <c r="DY18" s="686"/>
      <c r="DZ18" s="686"/>
      <c r="EA18" s="686"/>
      <c r="EB18" s="686"/>
      <c r="EC18" s="695"/>
    </row>
    <row r="19" spans="2:133" ht="11.25" customHeight="1" x14ac:dyDescent="0.2">
      <c r="B19" s="682" t="s">
        <v>276</v>
      </c>
      <c r="C19" s="683"/>
      <c r="D19" s="683"/>
      <c r="E19" s="683"/>
      <c r="F19" s="683"/>
      <c r="G19" s="683"/>
      <c r="H19" s="683"/>
      <c r="I19" s="683"/>
      <c r="J19" s="683"/>
      <c r="K19" s="683"/>
      <c r="L19" s="683"/>
      <c r="M19" s="683"/>
      <c r="N19" s="683"/>
      <c r="O19" s="683"/>
      <c r="P19" s="683"/>
      <c r="Q19" s="684"/>
      <c r="R19" s="685">
        <v>228360</v>
      </c>
      <c r="S19" s="686"/>
      <c r="T19" s="686"/>
      <c r="U19" s="686"/>
      <c r="V19" s="686"/>
      <c r="W19" s="686"/>
      <c r="X19" s="686"/>
      <c r="Y19" s="687"/>
      <c r="Z19" s="688">
        <v>0.1</v>
      </c>
      <c r="AA19" s="688"/>
      <c r="AB19" s="688"/>
      <c r="AC19" s="688"/>
      <c r="AD19" s="689">
        <v>228360</v>
      </c>
      <c r="AE19" s="689"/>
      <c r="AF19" s="689"/>
      <c r="AG19" s="689"/>
      <c r="AH19" s="689"/>
      <c r="AI19" s="689"/>
      <c r="AJ19" s="689"/>
      <c r="AK19" s="689"/>
      <c r="AL19" s="690">
        <v>0.3</v>
      </c>
      <c r="AM19" s="691"/>
      <c r="AN19" s="691"/>
      <c r="AO19" s="692"/>
      <c r="AP19" s="682" t="s">
        <v>277</v>
      </c>
      <c r="AQ19" s="683"/>
      <c r="AR19" s="683"/>
      <c r="AS19" s="683"/>
      <c r="AT19" s="683"/>
      <c r="AU19" s="683"/>
      <c r="AV19" s="683"/>
      <c r="AW19" s="683"/>
      <c r="AX19" s="683"/>
      <c r="AY19" s="683"/>
      <c r="AZ19" s="683"/>
      <c r="BA19" s="683"/>
      <c r="BB19" s="683"/>
      <c r="BC19" s="683"/>
      <c r="BD19" s="683"/>
      <c r="BE19" s="683"/>
      <c r="BF19" s="684"/>
      <c r="BG19" s="685" t="s">
        <v>130</v>
      </c>
      <c r="BH19" s="686"/>
      <c r="BI19" s="686"/>
      <c r="BJ19" s="686"/>
      <c r="BK19" s="686"/>
      <c r="BL19" s="686"/>
      <c r="BM19" s="686"/>
      <c r="BN19" s="687"/>
      <c r="BO19" s="688" t="s">
        <v>130</v>
      </c>
      <c r="BP19" s="688"/>
      <c r="BQ19" s="688"/>
      <c r="BR19" s="688"/>
      <c r="BS19" s="694" t="s">
        <v>139</v>
      </c>
      <c r="BT19" s="686"/>
      <c r="BU19" s="686"/>
      <c r="BV19" s="686"/>
      <c r="BW19" s="686"/>
      <c r="BX19" s="686"/>
      <c r="BY19" s="686"/>
      <c r="BZ19" s="686"/>
      <c r="CA19" s="686"/>
      <c r="CB19" s="695"/>
      <c r="CD19" s="700" t="s">
        <v>278</v>
      </c>
      <c r="CE19" s="701"/>
      <c r="CF19" s="701"/>
      <c r="CG19" s="701"/>
      <c r="CH19" s="701"/>
      <c r="CI19" s="701"/>
      <c r="CJ19" s="701"/>
      <c r="CK19" s="701"/>
      <c r="CL19" s="701"/>
      <c r="CM19" s="701"/>
      <c r="CN19" s="701"/>
      <c r="CO19" s="701"/>
      <c r="CP19" s="701"/>
      <c r="CQ19" s="702"/>
      <c r="CR19" s="685" t="s">
        <v>130</v>
      </c>
      <c r="CS19" s="686"/>
      <c r="CT19" s="686"/>
      <c r="CU19" s="686"/>
      <c r="CV19" s="686"/>
      <c r="CW19" s="686"/>
      <c r="CX19" s="686"/>
      <c r="CY19" s="687"/>
      <c r="CZ19" s="688" t="s">
        <v>139</v>
      </c>
      <c r="DA19" s="688"/>
      <c r="DB19" s="688"/>
      <c r="DC19" s="688"/>
      <c r="DD19" s="694" t="s">
        <v>130</v>
      </c>
      <c r="DE19" s="686"/>
      <c r="DF19" s="686"/>
      <c r="DG19" s="686"/>
      <c r="DH19" s="686"/>
      <c r="DI19" s="686"/>
      <c r="DJ19" s="686"/>
      <c r="DK19" s="686"/>
      <c r="DL19" s="686"/>
      <c r="DM19" s="686"/>
      <c r="DN19" s="686"/>
      <c r="DO19" s="686"/>
      <c r="DP19" s="687"/>
      <c r="DQ19" s="694" t="s">
        <v>130</v>
      </c>
      <c r="DR19" s="686"/>
      <c r="DS19" s="686"/>
      <c r="DT19" s="686"/>
      <c r="DU19" s="686"/>
      <c r="DV19" s="686"/>
      <c r="DW19" s="686"/>
      <c r="DX19" s="686"/>
      <c r="DY19" s="686"/>
      <c r="DZ19" s="686"/>
      <c r="EA19" s="686"/>
      <c r="EB19" s="686"/>
      <c r="EC19" s="695"/>
    </row>
    <row r="20" spans="2:133" ht="11.25" customHeight="1" x14ac:dyDescent="0.2">
      <c r="B20" s="682" t="s">
        <v>279</v>
      </c>
      <c r="C20" s="683"/>
      <c r="D20" s="683"/>
      <c r="E20" s="683"/>
      <c r="F20" s="683"/>
      <c r="G20" s="683"/>
      <c r="H20" s="683"/>
      <c r="I20" s="683"/>
      <c r="J20" s="683"/>
      <c r="K20" s="683"/>
      <c r="L20" s="683"/>
      <c r="M20" s="683"/>
      <c r="N20" s="683"/>
      <c r="O20" s="683"/>
      <c r="P20" s="683"/>
      <c r="Q20" s="684"/>
      <c r="R20" s="685">
        <v>46761</v>
      </c>
      <c r="S20" s="686"/>
      <c r="T20" s="686"/>
      <c r="U20" s="686"/>
      <c r="V20" s="686"/>
      <c r="W20" s="686"/>
      <c r="X20" s="686"/>
      <c r="Y20" s="687"/>
      <c r="Z20" s="688">
        <v>0</v>
      </c>
      <c r="AA20" s="688"/>
      <c r="AB20" s="688"/>
      <c r="AC20" s="688"/>
      <c r="AD20" s="689">
        <v>46761</v>
      </c>
      <c r="AE20" s="689"/>
      <c r="AF20" s="689"/>
      <c r="AG20" s="689"/>
      <c r="AH20" s="689"/>
      <c r="AI20" s="689"/>
      <c r="AJ20" s="689"/>
      <c r="AK20" s="689"/>
      <c r="AL20" s="690">
        <v>0.1</v>
      </c>
      <c r="AM20" s="691"/>
      <c r="AN20" s="691"/>
      <c r="AO20" s="692"/>
      <c r="AP20" s="682" t="s">
        <v>280</v>
      </c>
      <c r="AQ20" s="683"/>
      <c r="AR20" s="683"/>
      <c r="AS20" s="683"/>
      <c r="AT20" s="683"/>
      <c r="AU20" s="683"/>
      <c r="AV20" s="683"/>
      <c r="AW20" s="683"/>
      <c r="AX20" s="683"/>
      <c r="AY20" s="683"/>
      <c r="AZ20" s="683"/>
      <c r="BA20" s="683"/>
      <c r="BB20" s="683"/>
      <c r="BC20" s="683"/>
      <c r="BD20" s="683"/>
      <c r="BE20" s="683"/>
      <c r="BF20" s="684"/>
      <c r="BG20" s="685" t="s">
        <v>238</v>
      </c>
      <c r="BH20" s="686"/>
      <c r="BI20" s="686"/>
      <c r="BJ20" s="686"/>
      <c r="BK20" s="686"/>
      <c r="BL20" s="686"/>
      <c r="BM20" s="686"/>
      <c r="BN20" s="687"/>
      <c r="BO20" s="688" t="s">
        <v>139</v>
      </c>
      <c r="BP20" s="688"/>
      <c r="BQ20" s="688"/>
      <c r="BR20" s="688"/>
      <c r="BS20" s="694" t="s">
        <v>130</v>
      </c>
      <c r="BT20" s="686"/>
      <c r="BU20" s="686"/>
      <c r="BV20" s="686"/>
      <c r="BW20" s="686"/>
      <c r="BX20" s="686"/>
      <c r="BY20" s="686"/>
      <c r="BZ20" s="686"/>
      <c r="CA20" s="686"/>
      <c r="CB20" s="695"/>
      <c r="CD20" s="700" t="s">
        <v>281</v>
      </c>
      <c r="CE20" s="701"/>
      <c r="CF20" s="701"/>
      <c r="CG20" s="701"/>
      <c r="CH20" s="701"/>
      <c r="CI20" s="701"/>
      <c r="CJ20" s="701"/>
      <c r="CK20" s="701"/>
      <c r="CL20" s="701"/>
      <c r="CM20" s="701"/>
      <c r="CN20" s="701"/>
      <c r="CO20" s="701"/>
      <c r="CP20" s="701"/>
      <c r="CQ20" s="702"/>
      <c r="CR20" s="685">
        <v>183521426</v>
      </c>
      <c r="CS20" s="686"/>
      <c r="CT20" s="686"/>
      <c r="CU20" s="686"/>
      <c r="CV20" s="686"/>
      <c r="CW20" s="686"/>
      <c r="CX20" s="686"/>
      <c r="CY20" s="687"/>
      <c r="CZ20" s="688">
        <v>100</v>
      </c>
      <c r="DA20" s="688"/>
      <c r="DB20" s="688"/>
      <c r="DC20" s="688"/>
      <c r="DD20" s="694">
        <v>16917506</v>
      </c>
      <c r="DE20" s="686"/>
      <c r="DF20" s="686"/>
      <c r="DG20" s="686"/>
      <c r="DH20" s="686"/>
      <c r="DI20" s="686"/>
      <c r="DJ20" s="686"/>
      <c r="DK20" s="686"/>
      <c r="DL20" s="686"/>
      <c r="DM20" s="686"/>
      <c r="DN20" s="686"/>
      <c r="DO20" s="686"/>
      <c r="DP20" s="687"/>
      <c r="DQ20" s="694">
        <v>93895498</v>
      </c>
      <c r="DR20" s="686"/>
      <c r="DS20" s="686"/>
      <c r="DT20" s="686"/>
      <c r="DU20" s="686"/>
      <c r="DV20" s="686"/>
      <c r="DW20" s="686"/>
      <c r="DX20" s="686"/>
      <c r="DY20" s="686"/>
      <c r="DZ20" s="686"/>
      <c r="EA20" s="686"/>
      <c r="EB20" s="686"/>
      <c r="EC20" s="695"/>
    </row>
    <row r="21" spans="2:133" ht="11.25" customHeight="1" x14ac:dyDescent="0.2">
      <c r="B21" s="682" t="s">
        <v>282</v>
      </c>
      <c r="C21" s="683"/>
      <c r="D21" s="683"/>
      <c r="E21" s="683"/>
      <c r="F21" s="683"/>
      <c r="G21" s="683"/>
      <c r="H21" s="683"/>
      <c r="I21" s="683"/>
      <c r="J21" s="683"/>
      <c r="K21" s="683"/>
      <c r="L21" s="683"/>
      <c r="M21" s="683"/>
      <c r="N21" s="683"/>
      <c r="O21" s="683"/>
      <c r="P21" s="683"/>
      <c r="Q21" s="684"/>
      <c r="R21" s="685">
        <v>3037</v>
      </c>
      <c r="S21" s="686"/>
      <c r="T21" s="686"/>
      <c r="U21" s="686"/>
      <c r="V21" s="686"/>
      <c r="W21" s="686"/>
      <c r="X21" s="686"/>
      <c r="Y21" s="687"/>
      <c r="Z21" s="688">
        <v>0</v>
      </c>
      <c r="AA21" s="688"/>
      <c r="AB21" s="688"/>
      <c r="AC21" s="688"/>
      <c r="AD21" s="689">
        <v>3037</v>
      </c>
      <c r="AE21" s="689"/>
      <c r="AF21" s="689"/>
      <c r="AG21" s="689"/>
      <c r="AH21" s="689"/>
      <c r="AI21" s="689"/>
      <c r="AJ21" s="689"/>
      <c r="AK21" s="689"/>
      <c r="AL21" s="690">
        <v>0</v>
      </c>
      <c r="AM21" s="691"/>
      <c r="AN21" s="691"/>
      <c r="AO21" s="692"/>
      <c r="AP21" s="704" t="s">
        <v>283</v>
      </c>
      <c r="AQ21" s="705"/>
      <c r="AR21" s="705"/>
      <c r="AS21" s="705"/>
      <c r="AT21" s="705"/>
      <c r="AU21" s="705"/>
      <c r="AV21" s="705"/>
      <c r="AW21" s="705"/>
      <c r="AX21" s="705"/>
      <c r="AY21" s="705"/>
      <c r="AZ21" s="705"/>
      <c r="BA21" s="705"/>
      <c r="BB21" s="705"/>
      <c r="BC21" s="705"/>
      <c r="BD21" s="705"/>
      <c r="BE21" s="705"/>
      <c r="BF21" s="706"/>
      <c r="BG21" s="685" t="s">
        <v>130</v>
      </c>
      <c r="BH21" s="686"/>
      <c r="BI21" s="686"/>
      <c r="BJ21" s="686"/>
      <c r="BK21" s="686"/>
      <c r="BL21" s="686"/>
      <c r="BM21" s="686"/>
      <c r="BN21" s="687"/>
      <c r="BO21" s="688" t="s">
        <v>238</v>
      </c>
      <c r="BP21" s="688"/>
      <c r="BQ21" s="688"/>
      <c r="BR21" s="688"/>
      <c r="BS21" s="694" t="s">
        <v>130</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284</v>
      </c>
      <c r="C22" s="683"/>
      <c r="D22" s="683"/>
      <c r="E22" s="683"/>
      <c r="F22" s="683"/>
      <c r="G22" s="683"/>
      <c r="H22" s="683"/>
      <c r="I22" s="683"/>
      <c r="J22" s="683"/>
      <c r="K22" s="683"/>
      <c r="L22" s="683"/>
      <c r="M22" s="683"/>
      <c r="N22" s="683"/>
      <c r="O22" s="683"/>
      <c r="P22" s="683"/>
      <c r="Q22" s="684"/>
      <c r="R22" s="685" t="s">
        <v>130</v>
      </c>
      <c r="S22" s="686"/>
      <c r="T22" s="686"/>
      <c r="U22" s="686"/>
      <c r="V22" s="686"/>
      <c r="W22" s="686"/>
      <c r="X22" s="686"/>
      <c r="Y22" s="687"/>
      <c r="Z22" s="688" t="s">
        <v>130</v>
      </c>
      <c r="AA22" s="688"/>
      <c r="AB22" s="688"/>
      <c r="AC22" s="688"/>
      <c r="AD22" s="689" t="s">
        <v>130</v>
      </c>
      <c r="AE22" s="689"/>
      <c r="AF22" s="689"/>
      <c r="AG22" s="689"/>
      <c r="AH22" s="689"/>
      <c r="AI22" s="689"/>
      <c r="AJ22" s="689"/>
      <c r="AK22" s="689"/>
      <c r="AL22" s="690" t="s">
        <v>130</v>
      </c>
      <c r="AM22" s="691"/>
      <c r="AN22" s="691"/>
      <c r="AO22" s="692"/>
      <c r="AP22" s="704" t="s">
        <v>285</v>
      </c>
      <c r="AQ22" s="705"/>
      <c r="AR22" s="705"/>
      <c r="AS22" s="705"/>
      <c r="AT22" s="705"/>
      <c r="AU22" s="705"/>
      <c r="AV22" s="705"/>
      <c r="AW22" s="705"/>
      <c r="AX22" s="705"/>
      <c r="AY22" s="705"/>
      <c r="AZ22" s="705"/>
      <c r="BA22" s="705"/>
      <c r="BB22" s="705"/>
      <c r="BC22" s="705"/>
      <c r="BD22" s="705"/>
      <c r="BE22" s="705"/>
      <c r="BF22" s="706"/>
      <c r="BG22" s="685" t="s">
        <v>130</v>
      </c>
      <c r="BH22" s="686"/>
      <c r="BI22" s="686"/>
      <c r="BJ22" s="686"/>
      <c r="BK22" s="686"/>
      <c r="BL22" s="686"/>
      <c r="BM22" s="686"/>
      <c r="BN22" s="687"/>
      <c r="BO22" s="688" t="s">
        <v>130</v>
      </c>
      <c r="BP22" s="688"/>
      <c r="BQ22" s="688"/>
      <c r="BR22" s="688"/>
      <c r="BS22" s="694" t="s">
        <v>130</v>
      </c>
      <c r="BT22" s="686"/>
      <c r="BU22" s="686"/>
      <c r="BV22" s="686"/>
      <c r="BW22" s="686"/>
      <c r="BX22" s="686"/>
      <c r="BY22" s="686"/>
      <c r="BZ22" s="686"/>
      <c r="CA22" s="686"/>
      <c r="CB22" s="695"/>
      <c r="CD22" s="667" t="s">
        <v>286</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287</v>
      </c>
      <c r="C23" s="683"/>
      <c r="D23" s="683"/>
      <c r="E23" s="683"/>
      <c r="F23" s="683"/>
      <c r="G23" s="683"/>
      <c r="H23" s="683"/>
      <c r="I23" s="683"/>
      <c r="J23" s="683"/>
      <c r="K23" s="683"/>
      <c r="L23" s="683"/>
      <c r="M23" s="683"/>
      <c r="N23" s="683"/>
      <c r="O23" s="683"/>
      <c r="P23" s="683"/>
      <c r="Q23" s="684"/>
      <c r="R23" s="685" t="s">
        <v>130</v>
      </c>
      <c r="S23" s="686"/>
      <c r="T23" s="686"/>
      <c r="U23" s="686"/>
      <c r="V23" s="686"/>
      <c r="W23" s="686"/>
      <c r="X23" s="686"/>
      <c r="Y23" s="687"/>
      <c r="Z23" s="688" t="s">
        <v>130</v>
      </c>
      <c r="AA23" s="688"/>
      <c r="AB23" s="688"/>
      <c r="AC23" s="688"/>
      <c r="AD23" s="689" t="s">
        <v>139</v>
      </c>
      <c r="AE23" s="689"/>
      <c r="AF23" s="689"/>
      <c r="AG23" s="689"/>
      <c r="AH23" s="689"/>
      <c r="AI23" s="689"/>
      <c r="AJ23" s="689"/>
      <c r="AK23" s="689"/>
      <c r="AL23" s="690" t="s">
        <v>130</v>
      </c>
      <c r="AM23" s="691"/>
      <c r="AN23" s="691"/>
      <c r="AO23" s="692"/>
      <c r="AP23" s="704" t="s">
        <v>288</v>
      </c>
      <c r="AQ23" s="705"/>
      <c r="AR23" s="705"/>
      <c r="AS23" s="705"/>
      <c r="AT23" s="705"/>
      <c r="AU23" s="705"/>
      <c r="AV23" s="705"/>
      <c r="AW23" s="705"/>
      <c r="AX23" s="705"/>
      <c r="AY23" s="705"/>
      <c r="AZ23" s="705"/>
      <c r="BA23" s="705"/>
      <c r="BB23" s="705"/>
      <c r="BC23" s="705"/>
      <c r="BD23" s="705"/>
      <c r="BE23" s="705"/>
      <c r="BF23" s="706"/>
      <c r="BG23" s="685" t="s">
        <v>130</v>
      </c>
      <c r="BH23" s="686"/>
      <c r="BI23" s="686"/>
      <c r="BJ23" s="686"/>
      <c r="BK23" s="686"/>
      <c r="BL23" s="686"/>
      <c r="BM23" s="686"/>
      <c r="BN23" s="687"/>
      <c r="BO23" s="688" t="s">
        <v>130</v>
      </c>
      <c r="BP23" s="688"/>
      <c r="BQ23" s="688"/>
      <c r="BR23" s="688"/>
      <c r="BS23" s="694" t="s">
        <v>139</v>
      </c>
      <c r="BT23" s="686"/>
      <c r="BU23" s="686"/>
      <c r="BV23" s="686"/>
      <c r="BW23" s="686"/>
      <c r="BX23" s="686"/>
      <c r="BY23" s="686"/>
      <c r="BZ23" s="686"/>
      <c r="CA23" s="686"/>
      <c r="CB23" s="695"/>
      <c r="CD23" s="667" t="s">
        <v>227</v>
      </c>
      <c r="CE23" s="668"/>
      <c r="CF23" s="668"/>
      <c r="CG23" s="668"/>
      <c r="CH23" s="668"/>
      <c r="CI23" s="668"/>
      <c r="CJ23" s="668"/>
      <c r="CK23" s="668"/>
      <c r="CL23" s="668"/>
      <c r="CM23" s="668"/>
      <c r="CN23" s="668"/>
      <c r="CO23" s="668"/>
      <c r="CP23" s="668"/>
      <c r="CQ23" s="669"/>
      <c r="CR23" s="667" t="s">
        <v>289</v>
      </c>
      <c r="CS23" s="668"/>
      <c r="CT23" s="668"/>
      <c r="CU23" s="668"/>
      <c r="CV23" s="668"/>
      <c r="CW23" s="668"/>
      <c r="CX23" s="668"/>
      <c r="CY23" s="669"/>
      <c r="CZ23" s="667" t="s">
        <v>290</v>
      </c>
      <c r="DA23" s="668"/>
      <c r="DB23" s="668"/>
      <c r="DC23" s="669"/>
      <c r="DD23" s="667" t="s">
        <v>291</v>
      </c>
      <c r="DE23" s="668"/>
      <c r="DF23" s="668"/>
      <c r="DG23" s="668"/>
      <c r="DH23" s="668"/>
      <c r="DI23" s="668"/>
      <c r="DJ23" s="668"/>
      <c r="DK23" s="669"/>
      <c r="DL23" s="716" t="s">
        <v>292</v>
      </c>
      <c r="DM23" s="717"/>
      <c r="DN23" s="717"/>
      <c r="DO23" s="717"/>
      <c r="DP23" s="717"/>
      <c r="DQ23" s="717"/>
      <c r="DR23" s="717"/>
      <c r="DS23" s="717"/>
      <c r="DT23" s="717"/>
      <c r="DU23" s="717"/>
      <c r="DV23" s="718"/>
      <c r="DW23" s="667" t="s">
        <v>293</v>
      </c>
      <c r="DX23" s="668"/>
      <c r="DY23" s="668"/>
      <c r="DZ23" s="668"/>
      <c r="EA23" s="668"/>
      <c r="EB23" s="668"/>
      <c r="EC23" s="669"/>
    </row>
    <row r="24" spans="2:133" ht="11.25" customHeight="1" x14ac:dyDescent="0.2">
      <c r="B24" s="682" t="s">
        <v>294</v>
      </c>
      <c r="C24" s="683"/>
      <c r="D24" s="683"/>
      <c r="E24" s="683"/>
      <c r="F24" s="683"/>
      <c r="G24" s="683"/>
      <c r="H24" s="683"/>
      <c r="I24" s="683"/>
      <c r="J24" s="683"/>
      <c r="K24" s="683"/>
      <c r="L24" s="683"/>
      <c r="M24" s="683"/>
      <c r="N24" s="683"/>
      <c r="O24" s="683"/>
      <c r="P24" s="683"/>
      <c r="Q24" s="684"/>
      <c r="R24" s="685" t="s">
        <v>139</v>
      </c>
      <c r="S24" s="686"/>
      <c r="T24" s="686"/>
      <c r="U24" s="686"/>
      <c r="V24" s="686"/>
      <c r="W24" s="686"/>
      <c r="X24" s="686"/>
      <c r="Y24" s="687"/>
      <c r="Z24" s="688" t="s">
        <v>238</v>
      </c>
      <c r="AA24" s="688"/>
      <c r="AB24" s="688"/>
      <c r="AC24" s="688"/>
      <c r="AD24" s="689" t="s">
        <v>130</v>
      </c>
      <c r="AE24" s="689"/>
      <c r="AF24" s="689"/>
      <c r="AG24" s="689"/>
      <c r="AH24" s="689"/>
      <c r="AI24" s="689"/>
      <c r="AJ24" s="689"/>
      <c r="AK24" s="689"/>
      <c r="AL24" s="690" t="s">
        <v>139</v>
      </c>
      <c r="AM24" s="691"/>
      <c r="AN24" s="691"/>
      <c r="AO24" s="692"/>
      <c r="AP24" s="704" t="s">
        <v>295</v>
      </c>
      <c r="AQ24" s="705"/>
      <c r="AR24" s="705"/>
      <c r="AS24" s="705"/>
      <c r="AT24" s="705"/>
      <c r="AU24" s="705"/>
      <c r="AV24" s="705"/>
      <c r="AW24" s="705"/>
      <c r="AX24" s="705"/>
      <c r="AY24" s="705"/>
      <c r="AZ24" s="705"/>
      <c r="BA24" s="705"/>
      <c r="BB24" s="705"/>
      <c r="BC24" s="705"/>
      <c r="BD24" s="705"/>
      <c r="BE24" s="705"/>
      <c r="BF24" s="706"/>
      <c r="BG24" s="685" t="s">
        <v>130</v>
      </c>
      <c r="BH24" s="686"/>
      <c r="BI24" s="686"/>
      <c r="BJ24" s="686"/>
      <c r="BK24" s="686"/>
      <c r="BL24" s="686"/>
      <c r="BM24" s="686"/>
      <c r="BN24" s="687"/>
      <c r="BO24" s="688" t="s">
        <v>130</v>
      </c>
      <c r="BP24" s="688"/>
      <c r="BQ24" s="688"/>
      <c r="BR24" s="688"/>
      <c r="BS24" s="694" t="s">
        <v>130</v>
      </c>
      <c r="BT24" s="686"/>
      <c r="BU24" s="686"/>
      <c r="BV24" s="686"/>
      <c r="BW24" s="686"/>
      <c r="BX24" s="686"/>
      <c r="BY24" s="686"/>
      <c r="BZ24" s="686"/>
      <c r="CA24" s="686"/>
      <c r="CB24" s="695"/>
      <c r="CD24" s="696" t="s">
        <v>296</v>
      </c>
      <c r="CE24" s="697"/>
      <c r="CF24" s="697"/>
      <c r="CG24" s="697"/>
      <c r="CH24" s="697"/>
      <c r="CI24" s="697"/>
      <c r="CJ24" s="697"/>
      <c r="CK24" s="697"/>
      <c r="CL24" s="697"/>
      <c r="CM24" s="697"/>
      <c r="CN24" s="697"/>
      <c r="CO24" s="697"/>
      <c r="CP24" s="697"/>
      <c r="CQ24" s="698"/>
      <c r="CR24" s="674">
        <v>78620445</v>
      </c>
      <c r="CS24" s="675"/>
      <c r="CT24" s="675"/>
      <c r="CU24" s="675"/>
      <c r="CV24" s="675"/>
      <c r="CW24" s="675"/>
      <c r="CX24" s="675"/>
      <c r="CY24" s="676"/>
      <c r="CZ24" s="679">
        <v>42.8</v>
      </c>
      <c r="DA24" s="680"/>
      <c r="DB24" s="680"/>
      <c r="DC24" s="699"/>
      <c r="DD24" s="724">
        <v>46374510</v>
      </c>
      <c r="DE24" s="675"/>
      <c r="DF24" s="675"/>
      <c r="DG24" s="675"/>
      <c r="DH24" s="675"/>
      <c r="DI24" s="675"/>
      <c r="DJ24" s="675"/>
      <c r="DK24" s="676"/>
      <c r="DL24" s="724">
        <v>45398265</v>
      </c>
      <c r="DM24" s="675"/>
      <c r="DN24" s="675"/>
      <c r="DO24" s="675"/>
      <c r="DP24" s="675"/>
      <c r="DQ24" s="675"/>
      <c r="DR24" s="675"/>
      <c r="DS24" s="675"/>
      <c r="DT24" s="675"/>
      <c r="DU24" s="675"/>
      <c r="DV24" s="676"/>
      <c r="DW24" s="679">
        <v>50.5</v>
      </c>
      <c r="DX24" s="680"/>
      <c r="DY24" s="680"/>
      <c r="DZ24" s="680"/>
      <c r="EA24" s="680"/>
      <c r="EB24" s="680"/>
      <c r="EC24" s="681"/>
    </row>
    <row r="25" spans="2:133" ht="11.25" customHeight="1" x14ac:dyDescent="0.2">
      <c r="B25" s="682" t="s">
        <v>297</v>
      </c>
      <c r="C25" s="683"/>
      <c r="D25" s="683"/>
      <c r="E25" s="683"/>
      <c r="F25" s="683"/>
      <c r="G25" s="683"/>
      <c r="H25" s="683"/>
      <c r="I25" s="683"/>
      <c r="J25" s="683"/>
      <c r="K25" s="683"/>
      <c r="L25" s="683"/>
      <c r="M25" s="683"/>
      <c r="N25" s="683"/>
      <c r="O25" s="683"/>
      <c r="P25" s="683"/>
      <c r="Q25" s="684"/>
      <c r="R25" s="685" t="s">
        <v>139</v>
      </c>
      <c r="S25" s="686"/>
      <c r="T25" s="686"/>
      <c r="U25" s="686"/>
      <c r="V25" s="686"/>
      <c r="W25" s="686"/>
      <c r="X25" s="686"/>
      <c r="Y25" s="687"/>
      <c r="Z25" s="688" t="s">
        <v>130</v>
      </c>
      <c r="AA25" s="688"/>
      <c r="AB25" s="688"/>
      <c r="AC25" s="688"/>
      <c r="AD25" s="689" t="s">
        <v>130</v>
      </c>
      <c r="AE25" s="689"/>
      <c r="AF25" s="689"/>
      <c r="AG25" s="689"/>
      <c r="AH25" s="689"/>
      <c r="AI25" s="689"/>
      <c r="AJ25" s="689"/>
      <c r="AK25" s="689"/>
      <c r="AL25" s="690" t="s">
        <v>139</v>
      </c>
      <c r="AM25" s="691"/>
      <c r="AN25" s="691"/>
      <c r="AO25" s="692"/>
      <c r="AP25" s="704" t="s">
        <v>298</v>
      </c>
      <c r="AQ25" s="705"/>
      <c r="AR25" s="705"/>
      <c r="AS25" s="705"/>
      <c r="AT25" s="705"/>
      <c r="AU25" s="705"/>
      <c r="AV25" s="705"/>
      <c r="AW25" s="705"/>
      <c r="AX25" s="705"/>
      <c r="AY25" s="705"/>
      <c r="AZ25" s="705"/>
      <c r="BA25" s="705"/>
      <c r="BB25" s="705"/>
      <c r="BC25" s="705"/>
      <c r="BD25" s="705"/>
      <c r="BE25" s="705"/>
      <c r="BF25" s="706"/>
      <c r="BG25" s="685" t="s">
        <v>139</v>
      </c>
      <c r="BH25" s="686"/>
      <c r="BI25" s="686"/>
      <c r="BJ25" s="686"/>
      <c r="BK25" s="686"/>
      <c r="BL25" s="686"/>
      <c r="BM25" s="686"/>
      <c r="BN25" s="687"/>
      <c r="BO25" s="688" t="s">
        <v>130</v>
      </c>
      <c r="BP25" s="688"/>
      <c r="BQ25" s="688"/>
      <c r="BR25" s="688"/>
      <c r="BS25" s="694" t="s">
        <v>130</v>
      </c>
      <c r="BT25" s="686"/>
      <c r="BU25" s="686"/>
      <c r="BV25" s="686"/>
      <c r="BW25" s="686"/>
      <c r="BX25" s="686"/>
      <c r="BY25" s="686"/>
      <c r="BZ25" s="686"/>
      <c r="CA25" s="686"/>
      <c r="CB25" s="695"/>
      <c r="CD25" s="700" t="s">
        <v>299</v>
      </c>
      <c r="CE25" s="701"/>
      <c r="CF25" s="701"/>
      <c r="CG25" s="701"/>
      <c r="CH25" s="701"/>
      <c r="CI25" s="701"/>
      <c r="CJ25" s="701"/>
      <c r="CK25" s="701"/>
      <c r="CL25" s="701"/>
      <c r="CM25" s="701"/>
      <c r="CN25" s="701"/>
      <c r="CO25" s="701"/>
      <c r="CP25" s="701"/>
      <c r="CQ25" s="702"/>
      <c r="CR25" s="685">
        <v>25272464</v>
      </c>
      <c r="CS25" s="721"/>
      <c r="CT25" s="721"/>
      <c r="CU25" s="721"/>
      <c r="CV25" s="721"/>
      <c r="CW25" s="721"/>
      <c r="CX25" s="721"/>
      <c r="CY25" s="722"/>
      <c r="CZ25" s="690">
        <v>13.8</v>
      </c>
      <c r="DA25" s="719"/>
      <c r="DB25" s="719"/>
      <c r="DC25" s="723"/>
      <c r="DD25" s="694">
        <v>23294591</v>
      </c>
      <c r="DE25" s="721"/>
      <c r="DF25" s="721"/>
      <c r="DG25" s="721"/>
      <c r="DH25" s="721"/>
      <c r="DI25" s="721"/>
      <c r="DJ25" s="721"/>
      <c r="DK25" s="722"/>
      <c r="DL25" s="694">
        <v>22421162</v>
      </c>
      <c r="DM25" s="721"/>
      <c r="DN25" s="721"/>
      <c r="DO25" s="721"/>
      <c r="DP25" s="721"/>
      <c r="DQ25" s="721"/>
      <c r="DR25" s="721"/>
      <c r="DS25" s="721"/>
      <c r="DT25" s="721"/>
      <c r="DU25" s="721"/>
      <c r="DV25" s="722"/>
      <c r="DW25" s="690">
        <v>24.9</v>
      </c>
      <c r="DX25" s="719"/>
      <c r="DY25" s="719"/>
      <c r="DZ25" s="719"/>
      <c r="EA25" s="719"/>
      <c r="EB25" s="719"/>
      <c r="EC25" s="720"/>
    </row>
    <row r="26" spans="2:133" ht="11.25" customHeight="1" x14ac:dyDescent="0.2">
      <c r="B26" s="682" t="s">
        <v>300</v>
      </c>
      <c r="C26" s="683"/>
      <c r="D26" s="683"/>
      <c r="E26" s="683"/>
      <c r="F26" s="683"/>
      <c r="G26" s="683"/>
      <c r="H26" s="683"/>
      <c r="I26" s="683"/>
      <c r="J26" s="683"/>
      <c r="K26" s="683"/>
      <c r="L26" s="683"/>
      <c r="M26" s="683"/>
      <c r="N26" s="683"/>
      <c r="O26" s="683"/>
      <c r="P26" s="683"/>
      <c r="Q26" s="684"/>
      <c r="R26" s="685">
        <v>40020839</v>
      </c>
      <c r="S26" s="686"/>
      <c r="T26" s="686"/>
      <c r="U26" s="686"/>
      <c r="V26" s="686"/>
      <c r="W26" s="686"/>
      <c r="X26" s="686"/>
      <c r="Y26" s="687"/>
      <c r="Z26" s="688">
        <v>21</v>
      </c>
      <c r="AA26" s="688"/>
      <c r="AB26" s="688"/>
      <c r="AC26" s="688"/>
      <c r="AD26" s="689">
        <v>40020839</v>
      </c>
      <c r="AE26" s="689"/>
      <c r="AF26" s="689"/>
      <c r="AG26" s="689"/>
      <c r="AH26" s="689"/>
      <c r="AI26" s="689"/>
      <c r="AJ26" s="689"/>
      <c r="AK26" s="689"/>
      <c r="AL26" s="690">
        <v>44.5</v>
      </c>
      <c r="AM26" s="691"/>
      <c r="AN26" s="691"/>
      <c r="AO26" s="692"/>
      <c r="AP26" s="704" t="s">
        <v>301</v>
      </c>
      <c r="AQ26" s="734"/>
      <c r="AR26" s="734"/>
      <c r="AS26" s="734"/>
      <c r="AT26" s="734"/>
      <c r="AU26" s="734"/>
      <c r="AV26" s="734"/>
      <c r="AW26" s="734"/>
      <c r="AX26" s="734"/>
      <c r="AY26" s="734"/>
      <c r="AZ26" s="734"/>
      <c r="BA26" s="734"/>
      <c r="BB26" s="734"/>
      <c r="BC26" s="734"/>
      <c r="BD26" s="734"/>
      <c r="BE26" s="734"/>
      <c r="BF26" s="706"/>
      <c r="BG26" s="685" t="s">
        <v>139</v>
      </c>
      <c r="BH26" s="686"/>
      <c r="BI26" s="686"/>
      <c r="BJ26" s="686"/>
      <c r="BK26" s="686"/>
      <c r="BL26" s="686"/>
      <c r="BM26" s="686"/>
      <c r="BN26" s="687"/>
      <c r="BO26" s="688" t="s">
        <v>130</v>
      </c>
      <c r="BP26" s="688"/>
      <c r="BQ26" s="688"/>
      <c r="BR26" s="688"/>
      <c r="BS26" s="694" t="s">
        <v>238</v>
      </c>
      <c r="BT26" s="686"/>
      <c r="BU26" s="686"/>
      <c r="BV26" s="686"/>
      <c r="BW26" s="686"/>
      <c r="BX26" s="686"/>
      <c r="BY26" s="686"/>
      <c r="BZ26" s="686"/>
      <c r="CA26" s="686"/>
      <c r="CB26" s="695"/>
      <c r="CD26" s="700" t="s">
        <v>302</v>
      </c>
      <c r="CE26" s="701"/>
      <c r="CF26" s="701"/>
      <c r="CG26" s="701"/>
      <c r="CH26" s="701"/>
      <c r="CI26" s="701"/>
      <c r="CJ26" s="701"/>
      <c r="CK26" s="701"/>
      <c r="CL26" s="701"/>
      <c r="CM26" s="701"/>
      <c r="CN26" s="701"/>
      <c r="CO26" s="701"/>
      <c r="CP26" s="701"/>
      <c r="CQ26" s="702"/>
      <c r="CR26" s="685">
        <v>16591181</v>
      </c>
      <c r="CS26" s="686"/>
      <c r="CT26" s="686"/>
      <c r="CU26" s="686"/>
      <c r="CV26" s="686"/>
      <c r="CW26" s="686"/>
      <c r="CX26" s="686"/>
      <c r="CY26" s="687"/>
      <c r="CZ26" s="690">
        <v>9</v>
      </c>
      <c r="DA26" s="719"/>
      <c r="DB26" s="719"/>
      <c r="DC26" s="723"/>
      <c r="DD26" s="694">
        <v>15193259</v>
      </c>
      <c r="DE26" s="686"/>
      <c r="DF26" s="686"/>
      <c r="DG26" s="686"/>
      <c r="DH26" s="686"/>
      <c r="DI26" s="686"/>
      <c r="DJ26" s="686"/>
      <c r="DK26" s="687"/>
      <c r="DL26" s="694" t="s">
        <v>130</v>
      </c>
      <c r="DM26" s="686"/>
      <c r="DN26" s="686"/>
      <c r="DO26" s="686"/>
      <c r="DP26" s="686"/>
      <c r="DQ26" s="686"/>
      <c r="DR26" s="686"/>
      <c r="DS26" s="686"/>
      <c r="DT26" s="686"/>
      <c r="DU26" s="686"/>
      <c r="DV26" s="687"/>
      <c r="DW26" s="690" t="s">
        <v>130</v>
      </c>
      <c r="DX26" s="719"/>
      <c r="DY26" s="719"/>
      <c r="DZ26" s="719"/>
      <c r="EA26" s="719"/>
      <c r="EB26" s="719"/>
      <c r="EC26" s="720"/>
    </row>
    <row r="27" spans="2:133" ht="11.25" customHeight="1" x14ac:dyDescent="0.2">
      <c r="B27" s="682" t="s">
        <v>303</v>
      </c>
      <c r="C27" s="683"/>
      <c r="D27" s="683"/>
      <c r="E27" s="683"/>
      <c r="F27" s="683"/>
      <c r="G27" s="683"/>
      <c r="H27" s="683"/>
      <c r="I27" s="683"/>
      <c r="J27" s="683"/>
      <c r="K27" s="683"/>
      <c r="L27" s="683"/>
      <c r="M27" s="683"/>
      <c r="N27" s="683"/>
      <c r="O27" s="683"/>
      <c r="P27" s="683"/>
      <c r="Q27" s="684"/>
      <c r="R27" s="685">
        <v>26769</v>
      </c>
      <c r="S27" s="686"/>
      <c r="T27" s="686"/>
      <c r="U27" s="686"/>
      <c r="V27" s="686"/>
      <c r="W27" s="686"/>
      <c r="X27" s="686"/>
      <c r="Y27" s="687"/>
      <c r="Z27" s="688">
        <v>0</v>
      </c>
      <c r="AA27" s="688"/>
      <c r="AB27" s="688"/>
      <c r="AC27" s="688"/>
      <c r="AD27" s="689">
        <v>26769</v>
      </c>
      <c r="AE27" s="689"/>
      <c r="AF27" s="689"/>
      <c r="AG27" s="689"/>
      <c r="AH27" s="689"/>
      <c r="AI27" s="689"/>
      <c r="AJ27" s="689"/>
      <c r="AK27" s="689"/>
      <c r="AL27" s="690">
        <v>0</v>
      </c>
      <c r="AM27" s="691"/>
      <c r="AN27" s="691"/>
      <c r="AO27" s="692"/>
      <c r="AP27" s="682" t="s">
        <v>304</v>
      </c>
      <c r="AQ27" s="683"/>
      <c r="AR27" s="683"/>
      <c r="AS27" s="683"/>
      <c r="AT27" s="683"/>
      <c r="AU27" s="683"/>
      <c r="AV27" s="683"/>
      <c r="AW27" s="683"/>
      <c r="AX27" s="683"/>
      <c r="AY27" s="683"/>
      <c r="AZ27" s="683"/>
      <c r="BA27" s="683"/>
      <c r="BB27" s="683"/>
      <c r="BC27" s="683"/>
      <c r="BD27" s="683"/>
      <c r="BE27" s="683"/>
      <c r="BF27" s="684"/>
      <c r="BG27" s="685">
        <v>30877737</v>
      </c>
      <c r="BH27" s="686"/>
      <c r="BI27" s="686"/>
      <c r="BJ27" s="686"/>
      <c r="BK27" s="686"/>
      <c r="BL27" s="686"/>
      <c r="BM27" s="686"/>
      <c r="BN27" s="687"/>
      <c r="BO27" s="688">
        <v>100</v>
      </c>
      <c r="BP27" s="688"/>
      <c r="BQ27" s="688"/>
      <c r="BR27" s="688"/>
      <c r="BS27" s="694" t="s">
        <v>238</v>
      </c>
      <c r="BT27" s="686"/>
      <c r="BU27" s="686"/>
      <c r="BV27" s="686"/>
      <c r="BW27" s="686"/>
      <c r="BX27" s="686"/>
      <c r="BY27" s="686"/>
      <c r="BZ27" s="686"/>
      <c r="CA27" s="686"/>
      <c r="CB27" s="695"/>
      <c r="CD27" s="700" t="s">
        <v>305</v>
      </c>
      <c r="CE27" s="701"/>
      <c r="CF27" s="701"/>
      <c r="CG27" s="701"/>
      <c r="CH27" s="701"/>
      <c r="CI27" s="701"/>
      <c r="CJ27" s="701"/>
      <c r="CK27" s="701"/>
      <c r="CL27" s="701"/>
      <c r="CM27" s="701"/>
      <c r="CN27" s="701"/>
      <c r="CO27" s="701"/>
      <c r="CP27" s="701"/>
      <c r="CQ27" s="702"/>
      <c r="CR27" s="685">
        <v>49958015</v>
      </c>
      <c r="CS27" s="721"/>
      <c r="CT27" s="721"/>
      <c r="CU27" s="721"/>
      <c r="CV27" s="721"/>
      <c r="CW27" s="721"/>
      <c r="CX27" s="721"/>
      <c r="CY27" s="722"/>
      <c r="CZ27" s="690">
        <v>27.2</v>
      </c>
      <c r="DA27" s="719"/>
      <c r="DB27" s="719"/>
      <c r="DC27" s="723"/>
      <c r="DD27" s="694">
        <v>19689953</v>
      </c>
      <c r="DE27" s="721"/>
      <c r="DF27" s="721"/>
      <c r="DG27" s="721"/>
      <c r="DH27" s="721"/>
      <c r="DI27" s="721"/>
      <c r="DJ27" s="721"/>
      <c r="DK27" s="722"/>
      <c r="DL27" s="694">
        <v>19587137</v>
      </c>
      <c r="DM27" s="721"/>
      <c r="DN27" s="721"/>
      <c r="DO27" s="721"/>
      <c r="DP27" s="721"/>
      <c r="DQ27" s="721"/>
      <c r="DR27" s="721"/>
      <c r="DS27" s="721"/>
      <c r="DT27" s="721"/>
      <c r="DU27" s="721"/>
      <c r="DV27" s="722"/>
      <c r="DW27" s="690">
        <v>21.8</v>
      </c>
      <c r="DX27" s="719"/>
      <c r="DY27" s="719"/>
      <c r="DZ27" s="719"/>
      <c r="EA27" s="719"/>
      <c r="EB27" s="719"/>
      <c r="EC27" s="720"/>
    </row>
    <row r="28" spans="2:133" ht="11.25" customHeight="1" x14ac:dyDescent="0.2">
      <c r="B28" s="682" t="s">
        <v>306</v>
      </c>
      <c r="C28" s="683"/>
      <c r="D28" s="683"/>
      <c r="E28" s="683"/>
      <c r="F28" s="683"/>
      <c r="G28" s="683"/>
      <c r="H28" s="683"/>
      <c r="I28" s="683"/>
      <c r="J28" s="683"/>
      <c r="K28" s="683"/>
      <c r="L28" s="683"/>
      <c r="M28" s="683"/>
      <c r="N28" s="683"/>
      <c r="O28" s="683"/>
      <c r="P28" s="683"/>
      <c r="Q28" s="684"/>
      <c r="R28" s="685">
        <v>1362756</v>
      </c>
      <c r="S28" s="686"/>
      <c r="T28" s="686"/>
      <c r="U28" s="686"/>
      <c r="V28" s="686"/>
      <c r="W28" s="686"/>
      <c r="X28" s="686"/>
      <c r="Y28" s="687"/>
      <c r="Z28" s="688">
        <v>0.7</v>
      </c>
      <c r="AA28" s="688"/>
      <c r="AB28" s="688"/>
      <c r="AC28" s="688"/>
      <c r="AD28" s="689" t="s">
        <v>130</v>
      </c>
      <c r="AE28" s="689"/>
      <c r="AF28" s="689"/>
      <c r="AG28" s="689"/>
      <c r="AH28" s="689"/>
      <c r="AI28" s="689"/>
      <c r="AJ28" s="689"/>
      <c r="AK28" s="689"/>
      <c r="AL28" s="690" t="s">
        <v>130</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307</v>
      </c>
      <c r="CE28" s="701"/>
      <c r="CF28" s="701"/>
      <c r="CG28" s="701"/>
      <c r="CH28" s="701"/>
      <c r="CI28" s="701"/>
      <c r="CJ28" s="701"/>
      <c r="CK28" s="701"/>
      <c r="CL28" s="701"/>
      <c r="CM28" s="701"/>
      <c r="CN28" s="701"/>
      <c r="CO28" s="701"/>
      <c r="CP28" s="701"/>
      <c r="CQ28" s="702"/>
      <c r="CR28" s="685">
        <v>3389966</v>
      </c>
      <c r="CS28" s="686"/>
      <c r="CT28" s="686"/>
      <c r="CU28" s="686"/>
      <c r="CV28" s="686"/>
      <c r="CW28" s="686"/>
      <c r="CX28" s="686"/>
      <c r="CY28" s="687"/>
      <c r="CZ28" s="690">
        <v>1.8</v>
      </c>
      <c r="DA28" s="719"/>
      <c r="DB28" s="719"/>
      <c r="DC28" s="723"/>
      <c r="DD28" s="694">
        <v>3389966</v>
      </c>
      <c r="DE28" s="686"/>
      <c r="DF28" s="686"/>
      <c r="DG28" s="686"/>
      <c r="DH28" s="686"/>
      <c r="DI28" s="686"/>
      <c r="DJ28" s="686"/>
      <c r="DK28" s="687"/>
      <c r="DL28" s="694">
        <v>3389966</v>
      </c>
      <c r="DM28" s="686"/>
      <c r="DN28" s="686"/>
      <c r="DO28" s="686"/>
      <c r="DP28" s="686"/>
      <c r="DQ28" s="686"/>
      <c r="DR28" s="686"/>
      <c r="DS28" s="686"/>
      <c r="DT28" s="686"/>
      <c r="DU28" s="686"/>
      <c r="DV28" s="687"/>
      <c r="DW28" s="690">
        <v>3.8</v>
      </c>
      <c r="DX28" s="719"/>
      <c r="DY28" s="719"/>
      <c r="DZ28" s="719"/>
      <c r="EA28" s="719"/>
      <c r="EB28" s="719"/>
      <c r="EC28" s="720"/>
    </row>
    <row r="29" spans="2:133" ht="11.25" customHeight="1" x14ac:dyDescent="0.2">
      <c r="B29" s="682" t="s">
        <v>308</v>
      </c>
      <c r="C29" s="683"/>
      <c r="D29" s="683"/>
      <c r="E29" s="683"/>
      <c r="F29" s="683"/>
      <c r="G29" s="683"/>
      <c r="H29" s="683"/>
      <c r="I29" s="683"/>
      <c r="J29" s="683"/>
      <c r="K29" s="683"/>
      <c r="L29" s="683"/>
      <c r="M29" s="683"/>
      <c r="N29" s="683"/>
      <c r="O29" s="683"/>
      <c r="P29" s="683"/>
      <c r="Q29" s="684"/>
      <c r="R29" s="685">
        <v>2062366</v>
      </c>
      <c r="S29" s="686"/>
      <c r="T29" s="686"/>
      <c r="U29" s="686"/>
      <c r="V29" s="686"/>
      <c r="W29" s="686"/>
      <c r="X29" s="686"/>
      <c r="Y29" s="687"/>
      <c r="Z29" s="688">
        <v>1.1000000000000001</v>
      </c>
      <c r="AA29" s="688"/>
      <c r="AB29" s="688"/>
      <c r="AC29" s="688"/>
      <c r="AD29" s="689">
        <v>1095691</v>
      </c>
      <c r="AE29" s="689"/>
      <c r="AF29" s="689"/>
      <c r="AG29" s="689"/>
      <c r="AH29" s="689"/>
      <c r="AI29" s="689"/>
      <c r="AJ29" s="689"/>
      <c r="AK29" s="689"/>
      <c r="AL29" s="690">
        <v>1.2</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309</v>
      </c>
      <c r="CE29" s="726"/>
      <c r="CF29" s="700" t="s">
        <v>310</v>
      </c>
      <c r="CG29" s="701"/>
      <c r="CH29" s="701"/>
      <c r="CI29" s="701"/>
      <c r="CJ29" s="701"/>
      <c r="CK29" s="701"/>
      <c r="CL29" s="701"/>
      <c r="CM29" s="701"/>
      <c r="CN29" s="701"/>
      <c r="CO29" s="701"/>
      <c r="CP29" s="701"/>
      <c r="CQ29" s="702"/>
      <c r="CR29" s="685">
        <v>3389966</v>
      </c>
      <c r="CS29" s="721"/>
      <c r="CT29" s="721"/>
      <c r="CU29" s="721"/>
      <c r="CV29" s="721"/>
      <c r="CW29" s="721"/>
      <c r="CX29" s="721"/>
      <c r="CY29" s="722"/>
      <c r="CZ29" s="690">
        <v>1.8</v>
      </c>
      <c r="DA29" s="719"/>
      <c r="DB29" s="719"/>
      <c r="DC29" s="723"/>
      <c r="DD29" s="694">
        <v>3389966</v>
      </c>
      <c r="DE29" s="721"/>
      <c r="DF29" s="721"/>
      <c r="DG29" s="721"/>
      <c r="DH29" s="721"/>
      <c r="DI29" s="721"/>
      <c r="DJ29" s="721"/>
      <c r="DK29" s="722"/>
      <c r="DL29" s="694">
        <v>3389966</v>
      </c>
      <c r="DM29" s="721"/>
      <c r="DN29" s="721"/>
      <c r="DO29" s="721"/>
      <c r="DP29" s="721"/>
      <c r="DQ29" s="721"/>
      <c r="DR29" s="721"/>
      <c r="DS29" s="721"/>
      <c r="DT29" s="721"/>
      <c r="DU29" s="721"/>
      <c r="DV29" s="722"/>
      <c r="DW29" s="690">
        <v>3.8</v>
      </c>
      <c r="DX29" s="719"/>
      <c r="DY29" s="719"/>
      <c r="DZ29" s="719"/>
      <c r="EA29" s="719"/>
      <c r="EB29" s="719"/>
      <c r="EC29" s="720"/>
    </row>
    <row r="30" spans="2:133" ht="11.25" customHeight="1" x14ac:dyDescent="0.2">
      <c r="B30" s="682" t="s">
        <v>311</v>
      </c>
      <c r="C30" s="683"/>
      <c r="D30" s="683"/>
      <c r="E30" s="683"/>
      <c r="F30" s="683"/>
      <c r="G30" s="683"/>
      <c r="H30" s="683"/>
      <c r="I30" s="683"/>
      <c r="J30" s="683"/>
      <c r="K30" s="683"/>
      <c r="L30" s="683"/>
      <c r="M30" s="683"/>
      <c r="N30" s="683"/>
      <c r="O30" s="683"/>
      <c r="P30" s="683"/>
      <c r="Q30" s="684"/>
      <c r="R30" s="685">
        <v>539041</v>
      </c>
      <c r="S30" s="686"/>
      <c r="T30" s="686"/>
      <c r="U30" s="686"/>
      <c r="V30" s="686"/>
      <c r="W30" s="686"/>
      <c r="X30" s="686"/>
      <c r="Y30" s="687"/>
      <c r="Z30" s="688">
        <v>0.3</v>
      </c>
      <c r="AA30" s="688"/>
      <c r="AB30" s="688"/>
      <c r="AC30" s="688"/>
      <c r="AD30" s="689" t="s">
        <v>130</v>
      </c>
      <c r="AE30" s="689"/>
      <c r="AF30" s="689"/>
      <c r="AG30" s="689"/>
      <c r="AH30" s="689"/>
      <c r="AI30" s="689"/>
      <c r="AJ30" s="689"/>
      <c r="AK30" s="689"/>
      <c r="AL30" s="690" t="s">
        <v>139</v>
      </c>
      <c r="AM30" s="691"/>
      <c r="AN30" s="691"/>
      <c r="AO30" s="692"/>
      <c r="AP30" s="664" t="s">
        <v>227</v>
      </c>
      <c r="AQ30" s="665"/>
      <c r="AR30" s="665"/>
      <c r="AS30" s="665"/>
      <c r="AT30" s="665"/>
      <c r="AU30" s="665"/>
      <c r="AV30" s="665"/>
      <c r="AW30" s="665"/>
      <c r="AX30" s="665"/>
      <c r="AY30" s="665"/>
      <c r="AZ30" s="665"/>
      <c r="BA30" s="665"/>
      <c r="BB30" s="665"/>
      <c r="BC30" s="665"/>
      <c r="BD30" s="665"/>
      <c r="BE30" s="665"/>
      <c r="BF30" s="666"/>
      <c r="BG30" s="664" t="s">
        <v>312</v>
      </c>
      <c r="BH30" s="738"/>
      <c r="BI30" s="738"/>
      <c r="BJ30" s="738"/>
      <c r="BK30" s="738"/>
      <c r="BL30" s="738"/>
      <c r="BM30" s="738"/>
      <c r="BN30" s="738"/>
      <c r="BO30" s="738"/>
      <c r="BP30" s="738"/>
      <c r="BQ30" s="739"/>
      <c r="BR30" s="664" t="s">
        <v>313</v>
      </c>
      <c r="BS30" s="738"/>
      <c r="BT30" s="738"/>
      <c r="BU30" s="738"/>
      <c r="BV30" s="738"/>
      <c r="BW30" s="738"/>
      <c r="BX30" s="738"/>
      <c r="BY30" s="738"/>
      <c r="BZ30" s="738"/>
      <c r="CA30" s="738"/>
      <c r="CB30" s="739"/>
      <c r="CD30" s="727"/>
      <c r="CE30" s="728"/>
      <c r="CF30" s="700" t="s">
        <v>314</v>
      </c>
      <c r="CG30" s="701"/>
      <c r="CH30" s="701"/>
      <c r="CI30" s="701"/>
      <c r="CJ30" s="701"/>
      <c r="CK30" s="701"/>
      <c r="CL30" s="701"/>
      <c r="CM30" s="701"/>
      <c r="CN30" s="701"/>
      <c r="CO30" s="701"/>
      <c r="CP30" s="701"/>
      <c r="CQ30" s="702"/>
      <c r="CR30" s="685">
        <v>3271889</v>
      </c>
      <c r="CS30" s="686"/>
      <c r="CT30" s="686"/>
      <c r="CU30" s="686"/>
      <c r="CV30" s="686"/>
      <c r="CW30" s="686"/>
      <c r="CX30" s="686"/>
      <c r="CY30" s="687"/>
      <c r="CZ30" s="690">
        <v>1.8</v>
      </c>
      <c r="DA30" s="719"/>
      <c r="DB30" s="719"/>
      <c r="DC30" s="723"/>
      <c r="DD30" s="694">
        <v>3271889</v>
      </c>
      <c r="DE30" s="686"/>
      <c r="DF30" s="686"/>
      <c r="DG30" s="686"/>
      <c r="DH30" s="686"/>
      <c r="DI30" s="686"/>
      <c r="DJ30" s="686"/>
      <c r="DK30" s="687"/>
      <c r="DL30" s="694">
        <v>3271889</v>
      </c>
      <c r="DM30" s="686"/>
      <c r="DN30" s="686"/>
      <c r="DO30" s="686"/>
      <c r="DP30" s="686"/>
      <c r="DQ30" s="686"/>
      <c r="DR30" s="686"/>
      <c r="DS30" s="686"/>
      <c r="DT30" s="686"/>
      <c r="DU30" s="686"/>
      <c r="DV30" s="687"/>
      <c r="DW30" s="690">
        <v>3.6</v>
      </c>
      <c r="DX30" s="719"/>
      <c r="DY30" s="719"/>
      <c r="DZ30" s="719"/>
      <c r="EA30" s="719"/>
      <c r="EB30" s="719"/>
      <c r="EC30" s="720"/>
    </row>
    <row r="31" spans="2:133" ht="11.25" customHeight="1" x14ac:dyDescent="0.2">
      <c r="B31" s="682" t="s">
        <v>315</v>
      </c>
      <c r="C31" s="683"/>
      <c r="D31" s="683"/>
      <c r="E31" s="683"/>
      <c r="F31" s="683"/>
      <c r="G31" s="683"/>
      <c r="H31" s="683"/>
      <c r="I31" s="683"/>
      <c r="J31" s="683"/>
      <c r="K31" s="683"/>
      <c r="L31" s="683"/>
      <c r="M31" s="683"/>
      <c r="N31" s="683"/>
      <c r="O31" s="683"/>
      <c r="P31" s="683"/>
      <c r="Q31" s="684"/>
      <c r="R31" s="685">
        <v>65957348</v>
      </c>
      <c r="S31" s="686"/>
      <c r="T31" s="686"/>
      <c r="U31" s="686"/>
      <c r="V31" s="686"/>
      <c r="W31" s="686"/>
      <c r="X31" s="686"/>
      <c r="Y31" s="687"/>
      <c r="Z31" s="688">
        <v>34.6</v>
      </c>
      <c r="AA31" s="688"/>
      <c r="AB31" s="688"/>
      <c r="AC31" s="688"/>
      <c r="AD31" s="689" t="s">
        <v>139</v>
      </c>
      <c r="AE31" s="689"/>
      <c r="AF31" s="689"/>
      <c r="AG31" s="689"/>
      <c r="AH31" s="689"/>
      <c r="AI31" s="689"/>
      <c r="AJ31" s="689"/>
      <c r="AK31" s="689"/>
      <c r="AL31" s="690" t="s">
        <v>139</v>
      </c>
      <c r="AM31" s="691"/>
      <c r="AN31" s="691"/>
      <c r="AO31" s="692"/>
      <c r="AP31" s="742" t="s">
        <v>316</v>
      </c>
      <c r="AQ31" s="743"/>
      <c r="AR31" s="743"/>
      <c r="AS31" s="743"/>
      <c r="AT31" s="748" t="s">
        <v>317</v>
      </c>
      <c r="AU31" s="231"/>
      <c r="AV31" s="231"/>
      <c r="AW31" s="231"/>
      <c r="AX31" s="671" t="s">
        <v>190</v>
      </c>
      <c r="AY31" s="672"/>
      <c r="AZ31" s="672"/>
      <c r="BA31" s="672"/>
      <c r="BB31" s="672"/>
      <c r="BC31" s="672"/>
      <c r="BD31" s="672"/>
      <c r="BE31" s="672"/>
      <c r="BF31" s="673"/>
      <c r="BG31" s="753">
        <v>98.7</v>
      </c>
      <c r="BH31" s="740"/>
      <c r="BI31" s="740"/>
      <c r="BJ31" s="740"/>
      <c r="BK31" s="740"/>
      <c r="BL31" s="740"/>
      <c r="BM31" s="680">
        <v>97.9</v>
      </c>
      <c r="BN31" s="740"/>
      <c r="BO31" s="740"/>
      <c r="BP31" s="740"/>
      <c r="BQ31" s="741"/>
      <c r="BR31" s="753">
        <v>98.8</v>
      </c>
      <c r="BS31" s="740"/>
      <c r="BT31" s="740"/>
      <c r="BU31" s="740"/>
      <c r="BV31" s="740"/>
      <c r="BW31" s="740"/>
      <c r="BX31" s="680">
        <v>98.1</v>
      </c>
      <c r="BY31" s="740"/>
      <c r="BZ31" s="740"/>
      <c r="CA31" s="740"/>
      <c r="CB31" s="741"/>
      <c r="CD31" s="727"/>
      <c r="CE31" s="728"/>
      <c r="CF31" s="700" t="s">
        <v>318</v>
      </c>
      <c r="CG31" s="701"/>
      <c r="CH31" s="701"/>
      <c r="CI31" s="701"/>
      <c r="CJ31" s="701"/>
      <c r="CK31" s="701"/>
      <c r="CL31" s="701"/>
      <c r="CM31" s="701"/>
      <c r="CN31" s="701"/>
      <c r="CO31" s="701"/>
      <c r="CP31" s="701"/>
      <c r="CQ31" s="702"/>
      <c r="CR31" s="685">
        <v>118077</v>
      </c>
      <c r="CS31" s="721"/>
      <c r="CT31" s="721"/>
      <c r="CU31" s="721"/>
      <c r="CV31" s="721"/>
      <c r="CW31" s="721"/>
      <c r="CX31" s="721"/>
      <c r="CY31" s="722"/>
      <c r="CZ31" s="690">
        <v>0.1</v>
      </c>
      <c r="DA31" s="719"/>
      <c r="DB31" s="719"/>
      <c r="DC31" s="723"/>
      <c r="DD31" s="694">
        <v>118077</v>
      </c>
      <c r="DE31" s="721"/>
      <c r="DF31" s="721"/>
      <c r="DG31" s="721"/>
      <c r="DH31" s="721"/>
      <c r="DI31" s="721"/>
      <c r="DJ31" s="721"/>
      <c r="DK31" s="722"/>
      <c r="DL31" s="694">
        <v>118077</v>
      </c>
      <c r="DM31" s="721"/>
      <c r="DN31" s="721"/>
      <c r="DO31" s="721"/>
      <c r="DP31" s="721"/>
      <c r="DQ31" s="721"/>
      <c r="DR31" s="721"/>
      <c r="DS31" s="721"/>
      <c r="DT31" s="721"/>
      <c r="DU31" s="721"/>
      <c r="DV31" s="722"/>
      <c r="DW31" s="690">
        <v>0.1</v>
      </c>
      <c r="DX31" s="719"/>
      <c r="DY31" s="719"/>
      <c r="DZ31" s="719"/>
      <c r="EA31" s="719"/>
      <c r="EB31" s="719"/>
      <c r="EC31" s="720"/>
    </row>
    <row r="32" spans="2:133" ht="11.25" customHeight="1" x14ac:dyDescent="0.2">
      <c r="B32" s="731" t="s">
        <v>319</v>
      </c>
      <c r="C32" s="732"/>
      <c r="D32" s="732"/>
      <c r="E32" s="732"/>
      <c r="F32" s="732"/>
      <c r="G32" s="732"/>
      <c r="H32" s="732"/>
      <c r="I32" s="732"/>
      <c r="J32" s="732"/>
      <c r="K32" s="732"/>
      <c r="L32" s="732"/>
      <c r="M32" s="732"/>
      <c r="N32" s="732"/>
      <c r="O32" s="732"/>
      <c r="P32" s="732"/>
      <c r="Q32" s="733"/>
      <c r="R32" s="685">
        <v>50914870</v>
      </c>
      <c r="S32" s="686"/>
      <c r="T32" s="686"/>
      <c r="U32" s="686"/>
      <c r="V32" s="686"/>
      <c r="W32" s="686"/>
      <c r="X32" s="686"/>
      <c r="Y32" s="687"/>
      <c r="Z32" s="688">
        <v>26.7</v>
      </c>
      <c r="AA32" s="688"/>
      <c r="AB32" s="688"/>
      <c r="AC32" s="688"/>
      <c r="AD32" s="689">
        <v>48709093</v>
      </c>
      <c r="AE32" s="689"/>
      <c r="AF32" s="689"/>
      <c r="AG32" s="689"/>
      <c r="AH32" s="689"/>
      <c r="AI32" s="689"/>
      <c r="AJ32" s="689"/>
      <c r="AK32" s="689"/>
      <c r="AL32" s="690">
        <v>54.2</v>
      </c>
      <c r="AM32" s="691"/>
      <c r="AN32" s="691"/>
      <c r="AO32" s="692"/>
      <c r="AP32" s="744"/>
      <c r="AQ32" s="745"/>
      <c r="AR32" s="745"/>
      <c r="AS32" s="745"/>
      <c r="AT32" s="749"/>
      <c r="AU32" s="230" t="s">
        <v>320</v>
      </c>
      <c r="AV32" s="230"/>
      <c r="AW32" s="230"/>
      <c r="AX32" s="682" t="s">
        <v>321</v>
      </c>
      <c r="AY32" s="683"/>
      <c r="AZ32" s="683"/>
      <c r="BA32" s="683"/>
      <c r="BB32" s="683"/>
      <c r="BC32" s="683"/>
      <c r="BD32" s="683"/>
      <c r="BE32" s="683"/>
      <c r="BF32" s="684"/>
      <c r="BG32" s="754">
        <v>98.7</v>
      </c>
      <c r="BH32" s="721"/>
      <c r="BI32" s="721"/>
      <c r="BJ32" s="721"/>
      <c r="BK32" s="721"/>
      <c r="BL32" s="721"/>
      <c r="BM32" s="691">
        <v>97.7</v>
      </c>
      <c r="BN32" s="751"/>
      <c r="BO32" s="751"/>
      <c r="BP32" s="751"/>
      <c r="BQ32" s="752"/>
      <c r="BR32" s="754">
        <v>98.8</v>
      </c>
      <c r="BS32" s="721"/>
      <c r="BT32" s="721"/>
      <c r="BU32" s="721"/>
      <c r="BV32" s="721"/>
      <c r="BW32" s="721"/>
      <c r="BX32" s="691">
        <v>97.9</v>
      </c>
      <c r="BY32" s="751"/>
      <c r="BZ32" s="751"/>
      <c r="CA32" s="751"/>
      <c r="CB32" s="752"/>
      <c r="CD32" s="729"/>
      <c r="CE32" s="730"/>
      <c r="CF32" s="700" t="s">
        <v>322</v>
      </c>
      <c r="CG32" s="701"/>
      <c r="CH32" s="701"/>
      <c r="CI32" s="701"/>
      <c r="CJ32" s="701"/>
      <c r="CK32" s="701"/>
      <c r="CL32" s="701"/>
      <c r="CM32" s="701"/>
      <c r="CN32" s="701"/>
      <c r="CO32" s="701"/>
      <c r="CP32" s="701"/>
      <c r="CQ32" s="702"/>
      <c r="CR32" s="685" t="s">
        <v>130</v>
      </c>
      <c r="CS32" s="686"/>
      <c r="CT32" s="686"/>
      <c r="CU32" s="686"/>
      <c r="CV32" s="686"/>
      <c r="CW32" s="686"/>
      <c r="CX32" s="686"/>
      <c r="CY32" s="687"/>
      <c r="CZ32" s="690" t="s">
        <v>139</v>
      </c>
      <c r="DA32" s="719"/>
      <c r="DB32" s="719"/>
      <c r="DC32" s="723"/>
      <c r="DD32" s="694" t="s">
        <v>130</v>
      </c>
      <c r="DE32" s="686"/>
      <c r="DF32" s="686"/>
      <c r="DG32" s="686"/>
      <c r="DH32" s="686"/>
      <c r="DI32" s="686"/>
      <c r="DJ32" s="686"/>
      <c r="DK32" s="687"/>
      <c r="DL32" s="694" t="s">
        <v>130</v>
      </c>
      <c r="DM32" s="686"/>
      <c r="DN32" s="686"/>
      <c r="DO32" s="686"/>
      <c r="DP32" s="686"/>
      <c r="DQ32" s="686"/>
      <c r="DR32" s="686"/>
      <c r="DS32" s="686"/>
      <c r="DT32" s="686"/>
      <c r="DU32" s="686"/>
      <c r="DV32" s="687"/>
      <c r="DW32" s="690" t="s">
        <v>139</v>
      </c>
      <c r="DX32" s="719"/>
      <c r="DY32" s="719"/>
      <c r="DZ32" s="719"/>
      <c r="EA32" s="719"/>
      <c r="EB32" s="719"/>
      <c r="EC32" s="720"/>
    </row>
    <row r="33" spans="2:133" ht="11.25" customHeight="1" x14ac:dyDescent="0.2">
      <c r="B33" s="682" t="s">
        <v>323</v>
      </c>
      <c r="C33" s="683"/>
      <c r="D33" s="683"/>
      <c r="E33" s="683"/>
      <c r="F33" s="683"/>
      <c r="G33" s="683"/>
      <c r="H33" s="683"/>
      <c r="I33" s="683"/>
      <c r="J33" s="683"/>
      <c r="K33" s="683"/>
      <c r="L33" s="683"/>
      <c r="M33" s="683"/>
      <c r="N33" s="683"/>
      <c r="O33" s="683"/>
      <c r="P33" s="683"/>
      <c r="Q33" s="684"/>
      <c r="R33" s="685">
        <v>14438821</v>
      </c>
      <c r="S33" s="686"/>
      <c r="T33" s="686"/>
      <c r="U33" s="686"/>
      <c r="V33" s="686"/>
      <c r="W33" s="686"/>
      <c r="X33" s="686"/>
      <c r="Y33" s="687"/>
      <c r="Z33" s="688">
        <v>7.6</v>
      </c>
      <c r="AA33" s="688"/>
      <c r="AB33" s="688"/>
      <c r="AC33" s="688"/>
      <c r="AD33" s="689" t="s">
        <v>130</v>
      </c>
      <c r="AE33" s="689"/>
      <c r="AF33" s="689"/>
      <c r="AG33" s="689"/>
      <c r="AH33" s="689"/>
      <c r="AI33" s="689"/>
      <c r="AJ33" s="689"/>
      <c r="AK33" s="689"/>
      <c r="AL33" s="690" t="s">
        <v>130</v>
      </c>
      <c r="AM33" s="691"/>
      <c r="AN33" s="691"/>
      <c r="AO33" s="692"/>
      <c r="AP33" s="746"/>
      <c r="AQ33" s="747"/>
      <c r="AR33" s="747"/>
      <c r="AS33" s="747"/>
      <c r="AT33" s="750"/>
      <c r="AU33" s="232"/>
      <c r="AV33" s="232"/>
      <c r="AW33" s="232"/>
      <c r="AX33" s="735" t="s">
        <v>324</v>
      </c>
      <c r="AY33" s="736"/>
      <c r="AZ33" s="736"/>
      <c r="BA33" s="736"/>
      <c r="BB33" s="736"/>
      <c r="BC33" s="736"/>
      <c r="BD33" s="736"/>
      <c r="BE33" s="736"/>
      <c r="BF33" s="737"/>
      <c r="BG33" s="755" t="s">
        <v>238</v>
      </c>
      <c r="BH33" s="756"/>
      <c r="BI33" s="756"/>
      <c r="BJ33" s="756"/>
      <c r="BK33" s="756"/>
      <c r="BL33" s="756"/>
      <c r="BM33" s="757" t="s">
        <v>139</v>
      </c>
      <c r="BN33" s="756"/>
      <c r="BO33" s="756"/>
      <c r="BP33" s="756"/>
      <c r="BQ33" s="758"/>
      <c r="BR33" s="755" t="s">
        <v>139</v>
      </c>
      <c r="BS33" s="756"/>
      <c r="BT33" s="756"/>
      <c r="BU33" s="756"/>
      <c r="BV33" s="756"/>
      <c r="BW33" s="756"/>
      <c r="BX33" s="757" t="s">
        <v>130</v>
      </c>
      <c r="BY33" s="756"/>
      <c r="BZ33" s="756"/>
      <c r="CA33" s="756"/>
      <c r="CB33" s="758"/>
      <c r="CD33" s="700" t="s">
        <v>325</v>
      </c>
      <c r="CE33" s="701"/>
      <c r="CF33" s="701"/>
      <c r="CG33" s="701"/>
      <c r="CH33" s="701"/>
      <c r="CI33" s="701"/>
      <c r="CJ33" s="701"/>
      <c r="CK33" s="701"/>
      <c r="CL33" s="701"/>
      <c r="CM33" s="701"/>
      <c r="CN33" s="701"/>
      <c r="CO33" s="701"/>
      <c r="CP33" s="701"/>
      <c r="CQ33" s="702"/>
      <c r="CR33" s="685">
        <v>87983475</v>
      </c>
      <c r="CS33" s="721"/>
      <c r="CT33" s="721"/>
      <c r="CU33" s="721"/>
      <c r="CV33" s="721"/>
      <c r="CW33" s="721"/>
      <c r="CX33" s="721"/>
      <c r="CY33" s="722"/>
      <c r="CZ33" s="690">
        <v>47.9</v>
      </c>
      <c r="DA33" s="719"/>
      <c r="DB33" s="719"/>
      <c r="DC33" s="723"/>
      <c r="DD33" s="694">
        <v>41244039</v>
      </c>
      <c r="DE33" s="721"/>
      <c r="DF33" s="721"/>
      <c r="DG33" s="721"/>
      <c r="DH33" s="721"/>
      <c r="DI33" s="721"/>
      <c r="DJ33" s="721"/>
      <c r="DK33" s="722"/>
      <c r="DL33" s="694">
        <v>32803326</v>
      </c>
      <c r="DM33" s="721"/>
      <c r="DN33" s="721"/>
      <c r="DO33" s="721"/>
      <c r="DP33" s="721"/>
      <c r="DQ33" s="721"/>
      <c r="DR33" s="721"/>
      <c r="DS33" s="721"/>
      <c r="DT33" s="721"/>
      <c r="DU33" s="721"/>
      <c r="DV33" s="722"/>
      <c r="DW33" s="690">
        <v>36.5</v>
      </c>
      <c r="DX33" s="719"/>
      <c r="DY33" s="719"/>
      <c r="DZ33" s="719"/>
      <c r="EA33" s="719"/>
      <c r="EB33" s="719"/>
      <c r="EC33" s="720"/>
    </row>
    <row r="34" spans="2:133" ht="11.25" customHeight="1" x14ac:dyDescent="0.2">
      <c r="B34" s="682" t="s">
        <v>326</v>
      </c>
      <c r="C34" s="683"/>
      <c r="D34" s="683"/>
      <c r="E34" s="683"/>
      <c r="F34" s="683"/>
      <c r="G34" s="683"/>
      <c r="H34" s="683"/>
      <c r="I34" s="683"/>
      <c r="J34" s="683"/>
      <c r="K34" s="683"/>
      <c r="L34" s="683"/>
      <c r="M34" s="683"/>
      <c r="N34" s="683"/>
      <c r="O34" s="683"/>
      <c r="P34" s="683"/>
      <c r="Q34" s="684"/>
      <c r="R34" s="685">
        <v>440427</v>
      </c>
      <c r="S34" s="686"/>
      <c r="T34" s="686"/>
      <c r="U34" s="686"/>
      <c r="V34" s="686"/>
      <c r="W34" s="686"/>
      <c r="X34" s="686"/>
      <c r="Y34" s="687"/>
      <c r="Z34" s="688">
        <v>0.2</v>
      </c>
      <c r="AA34" s="688"/>
      <c r="AB34" s="688"/>
      <c r="AC34" s="688"/>
      <c r="AD34" s="689">
        <v>58213</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327</v>
      </c>
      <c r="CE34" s="701"/>
      <c r="CF34" s="701"/>
      <c r="CG34" s="701"/>
      <c r="CH34" s="701"/>
      <c r="CI34" s="701"/>
      <c r="CJ34" s="701"/>
      <c r="CK34" s="701"/>
      <c r="CL34" s="701"/>
      <c r="CM34" s="701"/>
      <c r="CN34" s="701"/>
      <c r="CO34" s="701"/>
      <c r="CP34" s="701"/>
      <c r="CQ34" s="702"/>
      <c r="CR34" s="685">
        <v>24765577</v>
      </c>
      <c r="CS34" s="686"/>
      <c r="CT34" s="686"/>
      <c r="CU34" s="686"/>
      <c r="CV34" s="686"/>
      <c r="CW34" s="686"/>
      <c r="CX34" s="686"/>
      <c r="CY34" s="687"/>
      <c r="CZ34" s="690">
        <v>13.5</v>
      </c>
      <c r="DA34" s="719"/>
      <c r="DB34" s="719"/>
      <c r="DC34" s="723"/>
      <c r="DD34" s="694">
        <v>21192636</v>
      </c>
      <c r="DE34" s="686"/>
      <c r="DF34" s="686"/>
      <c r="DG34" s="686"/>
      <c r="DH34" s="686"/>
      <c r="DI34" s="686"/>
      <c r="DJ34" s="686"/>
      <c r="DK34" s="687"/>
      <c r="DL34" s="694">
        <v>18271252</v>
      </c>
      <c r="DM34" s="686"/>
      <c r="DN34" s="686"/>
      <c r="DO34" s="686"/>
      <c r="DP34" s="686"/>
      <c r="DQ34" s="686"/>
      <c r="DR34" s="686"/>
      <c r="DS34" s="686"/>
      <c r="DT34" s="686"/>
      <c r="DU34" s="686"/>
      <c r="DV34" s="687"/>
      <c r="DW34" s="690">
        <v>20.3</v>
      </c>
      <c r="DX34" s="719"/>
      <c r="DY34" s="719"/>
      <c r="DZ34" s="719"/>
      <c r="EA34" s="719"/>
      <c r="EB34" s="719"/>
      <c r="EC34" s="720"/>
    </row>
    <row r="35" spans="2:133" ht="11.25" customHeight="1" x14ac:dyDescent="0.2">
      <c r="B35" s="682" t="s">
        <v>328</v>
      </c>
      <c r="C35" s="683"/>
      <c r="D35" s="683"/>
      <c r="E35" s="683"/>
      <c r="F35" s="683"/>
      <c r="G35" s="683"/>
      <c r="H35" s="683"/>
      <c r="I35" s="683"/>
      <c r="J35" s="683"/>
      <c r="K35" s="683"/>
      <c r="L35" s="683"/>
      <c r="M35" s="683"/>
      <c r="N35" s="683"/>
      <c r="O35" s="683"/>
      <c r="P35" s="683"/>
      <c r="Q35" s="684"/>
      <c r="R35" s="685">
        <v>22870</v>
      </c>
      <c r="S35" s="686"/>
      <c r="T35" s="686"/>
      <c r="U35" s="686"/>
      <c r="V35" s="686"/>
      <c r="W35" s="686"/>
      <c r="X35" s="686"/>
      <c r="Y35" s="687"/>
      <c r="Z35" s="688">
        <v>0</v>
      </c>
      <c r="AA35" s="688"/>
      <c r="AB35" s="688"/>
      <c r="AC35" s="688"/>
      <c r="AD35" s="689" t="s">
        <v>130</v>
      </c>
      <c r="AE35" s="689"/>
      <c r="AF35" s="689"/>
      <c r="AG35" s="689"/>
      <c r="AH35" s="689"/>
      <c r="AI35" s="689"/>
      <c r="AJ35" s="689"/>
      <c r="AK35" s="689"/>
      <c r="AL35" s="690" t="s">
        <v>139</v>
      </c>
      <c r="AM35" s="691"/>
      <c r="AN35" s="691"/>
      <c r="AO35" s="692"/>
      <c r="AP35" s="235"/>
      <c r="AQ35" s="664" t="s">
        <v>329</v>
      </c>
      <c r="AR35" s="665"/>
      <c r="AS35" s="665"/>
      <c r="AT35" s="665"/>
      <c r="AU35" s="665"/>
      <c r="AV35" s="665"/>
      <c r="AW35" s="665"/>
      <c r="AX35" s="665"/>
      <c r="AY35" s="665"/>
      <c r="AZ35" s="665"/>
      <c r="BA35" s="665"/>
      <c r="BB35" s="665"/>
      <c r="BC35" s="665"/>
      <c r="BD35" s="665"/>
      <c r="BE35" s="665"/>
      <c r="BF35" s="666"/>
      <c r="BG35" s="664" t="s">
        <v>330</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331</v>
      </c>
      <c r="CE35" s="701"/>
      <c r="CF35" s="701"/>
      <c r="CG35" s="701"/>
      <c r="CH35" s="701"/>
      <c r="CI35" s="701"/>
      <c r="CJ35" s="701"/>
      <c r="CK35" s="701"/>
      <c r="CL35" s="701"/>
      <c r="CM35" s="701"/>
      <c r="CN35" s="701"/>
      <c r="CO35" s="701"/>
      <c r="CP35" s="701"/>
      <c r="CQ35" s="702"/>
      <c r="CR35" s="685">
        <v>1151296</v>
      </c>
      <c r="CS35" s="721"/>
      <c r="CT35" s="721"/>
      <c r="CU35" s="721"/>
      <c r="CV35" s="721"/>
      <c r="CW35" s="721"/>
      <c r="CX35" s="721"/>
      <c r="CY35" s="722"/>
      <c r="CZ35" s="690">
        <v>0.6</v>
      </c>
      <c r="DA35" s="719"/>
      <c r="DB35" s="719"/>
      <c r="DC35" s="723"/>
      <c r="DD35" s="694">
        <v>1150476</v>
      </c>
      <c r="DE35" s="721"/>
      <c r="DF35" s="721"/>
      <c r="DG35" s="721"/>
      <c r="DH35" s="721"/>
      <c r="DI35" s="721"/>
      <c r="DJ35" s="721"/>
      <c r="DK35" s="722"/>
      <c r="DL35" s="694">
        <v>1150476</v>
      </c>
      <c r="DM35" s="721"/>
      <c r="DN35" s="721"/>
      <c r="DO35" s="721"/>
      <c r="DP35" s="721"/>
      <c r="DQ35" s="721"/>
      <c r="DR35" s="721"/>
      <c r="DS35" s="721"/>
      <c r="DT35" s="721"/>
      <c r="DU35" s="721"/>
      <c r="DV35" s="722"/>
      <c r="DW35" s="690">
        <v>1.3</v>
      </c>
      <c r="DX35" s="719"/>
      <c r="DY35" s="719"/>
      <c r="DZ35" s="719"/>
      <c r="EA35" s="719"/>
      <c r="EB35" s="719"/>
      <c r="EC35" s="720"/>
    </row>
    <row r="36" spans="2:133" ht="11.25" customHeight="1" x14ac:dyDescent="0.2">
      <c r="B36" s="682" t="s">
        <v>332</v>
      </c>
      <c r="C36" s="683"/>
      <c r="D36" s="683"/>
      <c r="E36" s="683"/>
      <c r="F36" s="683"/>
      <c r="G36" s="683"/>
      <c r="H36" s="683"/>
      <c r="I36" s="683"/>
      <c r="J36" s="683"/>
      <c r="K36" s="683"/>
      <c r="L36" s="683"/>
      <c r="M36" s="683"/>
      <c r="N36" s="683"/>
      <c r="O36" s="683"/>
      <c r="P36" s="683"/>
      <c r="Q36" s="684"/>
      <c r="R36" s="685">
        <v>6565756</v>
      </c>
      <c r="S36" s="686"/>
      <c r="T36" s="686"/>
      <c r="U36" s="686"/>
      <c r="V36" s="686"/>
      <c r="W36" s="686"/>
      <c r="X36" s="686"/>
      <c r="Y36" s="687"/>
      <c r="Z36" s="688">
        <v>3.4</v>
      </c>
      <c r="AA36" s="688"/>
      <c r="AB36" s="688"/>
      <c r="AC36" s="688"/>
      <c r="AD36" s="689" t="s">
        <v>130</v>
      </c>
      <c r="AE36" s="689"/>
      <c r="AF36" s="689"/>
      <c r="AG36" s="689"/>
      <c r="AH36" s="689"/>
      <c r="AI36" s="689"/>
      <c r="AJ36" s="689"/>
      <c r="AK36" s="689"/>
      <c r="AL36" s="690" t="s">
        <v>130</v>
      </c>
      <c r="AM36" s="691"/>
      <c r="AN36" s="691"/>
      <c r="AO36" s="692"/>
      <c r="AP36" s="235"/>
      <c r="AQ36" s="759" t="s">
        <v>333</v>
      </c>
      <c r="AR36" s="760"/>
      <c r="AS36" s="760"/>
      <c r="AT36" s="760"/>
      <c r="AU36" s="760"/>
      <c r="AV36" s="760"/>
      <c r="AW36" s="760"/>
      <c r="AX36" s="760"/>
      <c r="AY36" s="761"/>
      <c r="AZ36" s="674">
        <v>14979693</v>
      </c>
      <c r="BA36" s="675"/>
      <c r="BB36" s="675"/>
      <c r="BC36" s="675"/>
      <c r="BD36" s="675"/>
      <c r="BE36" s="675"/>
      <c r="BF36" s="762"/>
      <c r="BG36" s="696" t="s">
        <v>334</v>
      </c>
      <c r="BH36" s="697"/>
      <c r="BI36" s="697"/>
      <c r="BJ36" s="697"/>
      <c r="BK36" s="697"/>
      <c r="BL36" s="697"/>
      <c r="BM36" s="697"/>
      <c r="BN36" s="697"/>
      <c r="BO36" s="697"/>
      <c r="BP36" s="697"/>
      <c r="BQ36" s="697"/>
      <c r="BR36" s="697"/>
      <c r="BS36" s="697"/>
      <c r="BT36" s="697"/>
      <c r="BU36" s="698"/>
      <c r="BV36" s="674">
        <v>567654</v>
      </c>
      <c r="BW36" s="675"/>
      <c r="BX36" s="675"/>
      <c r="BY36" s="675"/>
      <c r="BZ36" s="675"/>
      <c r="CA36" s="675"/>
      <c r="CB36" s="762"/>
      <c r="CD36" s="700" t="s">
        <v>335</v>
      </c>
      <c r="CE36" s="701"/>
      <c r="CF36" s="701"/>
      <c r="CG36" s="701"/>
      <c r="CH36" s="701"/>
      <c r="CI36" s="701"/>
      <c r="CJ36" s="701"/>
      <c r="CK36" s="701"/>
      <c r="CL36" s="701"/>
      <c r="CM36" s="701"/>
      <c r="CN36" s="701"/>
      <c r="CO36" s="701"/>
      <c r="CP36" s="701"/>
      <c r="CQ36" s="702"/>
      <c r="CR36" s="685">
        <v>44592090</v>
      </c>
      <c r="CS36" s="686"/>
      <c r="CT36" s="686"/>
      <c r="CU36" s="686"/>
      <c r="CV36" s="686"/>
      <c r="CW36" s="686"/>
      <c r="CX36" s="686"/>
      <c r="CY36" s="687"/>
      <c r="CZ36" s="690">
        <v>24.3</v>
      </c>
      <c r="DA36" s="719"/>
      <c r="DB36" s="719"/>
      <c r="DC36" s="723"/>
      <c r="DD36" s="694">
        <v>6102133</v>
      </c>
      <c r="DE36" s="686"/>
      <c r="DF36" s="686"/>
      <c r="DG36" s="686"/>
      <c r="DH36" s="686"/>
      <c r="DI36" s="686"/>
      <c r="DJ36" s="686"/>
      <c r="DK36" s="687"/>
      <c r="DL36" s="694">
        <v>3635180</v>
      </c>
      <c r="DM36" s="686"/>
      <c r="DN36" s="686"/>
      <c r="DO36" s="686"/>
      <c r="DP36" s="686"/>
      <c r="DQ36" s="686"/>
      <c r="DR36" s="686"/>
      <c r="DS36" s="686"/>
      <c r="DT36" s="686"/>
      <c r="DU36" s="686"/>
      <c r="DV36" s="687"/>
      <c r="DW36" s="690">
        <v>4</v>
      </c>
      <c r="DX36" s="719"/>
      <c r="DY36" s="719"/>
      <c r="DZ36" s="719"/>
      <c r="EA36" s="719"/>
      <c r="EB36" s="719"/>
      <c r="EC36" s="720"/>
    </row>
    <row r="37" spans="2:133" ht="11.25" customHeight="1" x14ac:dyDescent="0.2">
      <c r="B37" s="682" t="s">
        <v>336</v>
      </c>
      <c r="C37" s="683"/>
      <c r="D37" s="683"/>
      <c r="E37" s="683"/>
      <c r="F37" s="683"/>
      <c r="G37" s="683"/>
      <c r="H37" s="683"/>
      <c r="I37" s="683"/>
      <c r="J37" s="683"/>
      <c r="K37" s="683"/>
      <c r="L37" s="683"/>
      <c r="M37" s="683"/>
      <c r="N37" s="683"/>
      <c r="O37" s="683"/>
      <c r="P37" s="683"/>
      <c r="Q37" s="684"/>
      <c r="R37" s="685">
        <v>2238347</v>
      </c>
      <c r="S37" s="686"/>
      <c r="T37" s="686"/>
      <c r="U37" s="686"/>
      <c r="V37" s="686"/>
      <c r="W37" s="686"/>
      <c r="X37" s="686"/>
      <c r="Y37" s="687"/>
      <c r="Z37" s="688">
        <v>1.2</v>
      </c>
      <c r="AA37" s="688"/>
      <c r="AB37" s="688"/>
      <c r="AC37" s="688"/>
      <c r="AD37" s="689" t="s">
        <v>130</v>
      </c>
      <c r="AE37" s="689"/>
      <c r="AF37" s="689"/>
      <c r="AG37" s="689"/>
      <c r="AH37" s="689"/>
      <c r="AI37" s="689"/>
      <c r="AJ37" s="689"/>
      <c r="AK37" s="689"/>
      <c r="AL37" s="690" t="s">
        <v>130</v>
      </c>
      <c r="AM37" s="691"/>
      <c r="AN37" s="691"/>
      <c r="AO37" s="692"/>
      <c r="AQ37" s="763" t="s">
        <v>337</v>
      </c>
      <c r="AR37" s="764"/>
      <c r="AS37" s="764"/>
      <c r="AT37" s="764"/>
      <c r="AU37" s="764"/>
      <c r="AV37" s="764"/>
      <c r="AW37" s="764"/>
      <c r="AX37" s="764"/>
      <c r="AY37" s="765"/>
      <c r="AZ37" s="685">
        <v>753872</v>
      </c>
      <c r="BA37" s="686"/>
      <c r="BB37" s="686"/>
      <c r="BC37" s="686"/>
      <c r="BD37" s="721"/>
      <c r="BE37" s="721"/>
      <c r="BF37" s="752"/>
      <c r="BG37" s="700" t="s">
        <v>338</v>
      </c>
      <c r="BH37" s="701"/>
      <c r="BI37" s="701"/>
      <c r="BJ37" s="701"/>
      <c r="BK37" s="701"/>
      <c r="BL37" s="701"/>
      <c r="BM37" s="701"/>
      <c r="BN37" s="701"/>
      <c r="BO37" s="701"/>
      <c r="BP37" s="701"/>
      <c r="BQ37" s="701"/>
      <c r="BR37" s="701"/>
      <c r="BS37" s="701"/>
      <c r="BT37" s="701"/>
      <c r="BU37" s="702"/>
      <c r="BV37" s="685">
        <v>567654</v>
      </c>
      <c r="BW37" s="686"/>
      <c r="BX37" s="686"/>
      <c r="BY37" s="686"/>
      <c r="BZ37" s="686"/>
      <c r="CA37" s="686"/>
      <c r="CB37" s="695"/>
      <c r="CD37" s="700" t="s">
        <v>339</v>
      </c>
      <c r="CE37" s="701"/>
      <c r="CF37" s="701"/>
      <c r="CG37" s="701"/>
      <c r="CH37" s="701"/>
      <c r="CI37" s="701"/>
      <c r="CJ37" s="701"/>
      <c r="CK37" s="701"/>
      <c r="CL37" s="701"/>
      <c r="CM37" s="701"/>
      <c r="CN37" s="701"/>
      <c r="CO37" s="701"/>
      <c r="CP37" s="701"/>
      <c r="CQ37" s="702"/>
      <c r="CR37" s="685">
        <v>1530842</v>
      </c>
      <c r="CS37" s="721"/>
      <c r="CT37" s="721"/>
      <c r="CU37" s="721"/>
      <c r="CV37" s="721"/>
      <c r="CW37" s="721"/>
      <c r="CX37" s="721"/>
      <c r="CY37" s="722"/>
      <c r="CZ37" s="690">
        <v>0.8</v>
      </c>
      <c r="DA37" s="719"/>
      <c r="DB37" s="719"/>
      <c r="DC37" s="723"/>
      <c r="DD37" s="694">
        <v>1529802</v>
      </c>
      <c r="DE37" s="721"/>
      <c r="DF37" s="721"/>
      <c r="DG37" s="721"/>
      <c r="DH37" s="721"/>
      <c r="DI37" s="721"/>
      <c r="DJ37" s="721"/>
      <c r="DK37" s="722"/>
      <c r="DL37" s="694">
        <v>1187500</v>
      </c>
      <c r="DM37" s="721"/>
      <c r="DN37" s="721"/>
      <c r="DO37" s="721"/>
      <c r="DP37" s="721"/>
      <c r="DQ37" s="721"/>
      <c r="DR37" s="721"/>
      <c r="DS37" s="721"/>
      <c r="DT37" s="721"/>
      <c r="DU37" s="721"/>
      <c r="DV37" s="722"/>
      <c r="DW37" s="690">
        <v>1.3</v>
      </c>
      <c r="DX37" s="719"/>
      <c r="DY37" s="719"/>
      <c r="DZ37" s="719"/>
      <c r="EA37" s="719"/>
      <c r="EB37" s="719"/>
      <c r="EC37" s="720"/>
    </row>
    <row r="38" spans="2:133" ht="11.25" customHeight="1" x14ac:dyDescent="0.2">
      <c r="B38" s="682" t="s">
        <v>340</v>
      </c>
      <c r="C38" s="683"/>
      <c r="D38" s="683"/>
      <c r="E38" s="683"/>
      <c r="F38" s="683"/>
      <c r="G38" s="683"/>
      <c r="H38" s="683"/>
      <c r="I38" s="683"/>
      <c r="J38" s="683"/>
      <c r="K38" s="683"/>
      <c r="L38" s="683"/>
      <c r="M38" s="683"/>
      <c r="N38" s="683"/>
      <c r="O38" s="683"/>
      <c r="P38" s="683"/>
      <c r="Q38" s="684"/>
      <c r="R38" s="685">
        <v>3236824</v>
      </c>
      <c r="S38" s="686"/>
      <c r="T38" s="686"/>
      <c r="U38" s="686"/>
      <c r="V38" s="686"/>
      <c r="W38" s="686"/>
      <c r="X38" s="686"/>
      <c r="Y38" s="687"/>
      <c r="Z38" s="688">
        <v>1.7</v>
      </c>
      <c r="AA38" s="688"/>
      <c r="AB38" s="688"/>
      <c r="AC38" s="688"/>
      <c r="AD38" s="689">
        <v>2630</v>
      </c>
      <c r="AE38" s="689"/>
      <c r="AF38" s="689"/>
      <c r="AG38" s="689"/>
      <c r="AH38" s="689"/>
      <c r="AI38" s="689"/>
      <c r="AJ38" s="689"/>
      <c r="AK38" s="689"/>
      <c r="AL38" s="690">
        <v>0</v>
      </c>
      <c r="AM38" s="691"/>
      <c r="AN38" s="691"/>
      <c r="AO38" s="692"/>
      <c r="AQ38" s="763" t="s">
        <v>341</v>
      </c>
      <c r="AR38" s="764"/>
      <c r="AS38" s="764"/>
      <c r="AT38" s="764"/>
      <c r="AU38" s="764"/>
      <c r="AV38" s="764"/>
      <c r="AW38" s="764"/>
      <c r="AX38" s="764"/>
      <c r="AY38" s="765"/>
      <c r="AZ38" s="685" t="s">
        <v>130</v>
      </c>
      <c r="BA38" s="686"/>
      <c r="BB38" s="686"/>
      <c r="BC38" s="686"/>
      <c r="BD38" s="721"/>
      <c r="BE38" s="721"/>
      <c r="BF38" s="752"/>
      <c r="BG38" s="700" t="s">
        <v>342</v>
      </c>
      <c r="BH38" s="701"/>
      <c r="BI38" s="701"/>
      <c r="BJ38" s="701"/>
      <c r="BK38" s="701"/>
      <c r="BL38" s="701"/>
      <c r="BM38" s="701"/>
      <c r="BN38" s="701"/>
      <c r="BO38" s="701"/>
      <c r="BP38" s="701"/>
      <c r="BQ38" s="701"/>
      <c r="BR38" s="701"/>
      <c r="BS38" s="701"/>
      <c r="BT38" s="701"/>
      <c r="BU38" s="702"/>
      <c r="BV38" s="685">
        <v>54775</v>
      </c>
      <c r="BW38" s="686"/>
      <c r="BX38" s="686"/>
      <c r="BY38" s="686"/>
      <c r="BZ38" s="686"/>
      <c r="CA38" s="686"/>
      <c r="CB38" s="695"/>
      <c r="CD38" s="700" t="s">
        <v>343</v>
      </c>
      <c r="CE38" s="701"/>
      <c r="CF38" s="701"/>
      <c r="CG38" s="701"/>
      <c r="CH38" s="701"/>
      <c r="CI38" s="701"/>
      <c r="CJ38" s="701"/>
      <c r="CK38" s="701"/>
      <c r="CL38" s="701"/>
      <c r="CM38" s="701"/>
      <c r="CN38" s="701"/>
      <c r="CO38" s="701"/>
      <c r="CP38" s="701"/>
      <c r="CQ38" s="702"/>
      <c r="CR38" s="685">
        <v>14979693</v>
      </c>
      <c r="CS38" s="686"/>
      <c r="CT38" s="686"/>
      <c r="CU38" s="686"/>
      <c r="CV38" s="686"/>
      <c r="CW38" s="686"/>
      <c r="CX38" s="686"/>
      <c r="CY38" s="687"/>
      <c r="CZ38" s="690">
        <v>8.1999999999999993</v>
      </c>
      <c r="DA38" s="719"/>
      <c r="DB38" s="719"/>
      <c r="DC38" s="723"/>
      <c r="DD38" s="694">
        <v>12752386</v>
      </c>
      <c r="DE38" s="686"/>
      <c r="DF38" s="686"/>
      <c r="DG38" s="686"/>
      <c r="DH38" s="686"/>
      <c r="DI38" s="686"/>
      <c r="DJ38" s="686"/>
      <c r="DK38" s="687"/>
      <c r="DL38" s="694">
        <v>9746418</v>
      </c>
      <c r="DM38" s="686"/>
      <c r="DN38" s="686"/>
      <c r="DO38" s="686"/>
      <c r="DP38" s="686"/>
      <c r="DQ38" s="686"/>
      <c r="DR38" s="686"/>
      <c r="DS38" s="686"/>
      <c r="DT38" s="686"/>
      <c r="DU38" s="686"/>
      <c r="DV38" s="687"/>
      <c r="DW38" s="690">
        <v>10.8</v>
      </c>
      <c r="DX38" s="719"/>
      <c r="DY38" s="719"/>
      <c r="DZ38" s="719"/>
      <c r="EA38" s="719"/>
      <c r="EB38" s="719"/>
      <c r="EC38" s="720"/>
    </row>
    <row r="39" spans="2:133" ht="11.25" customHeight="1" x14ac:dyDescent="0.2">
      <c r="B39" s="682" t="s">
        <v>344</v>
      </c>
      <c r="C39" s="683"/>
      <c r="D39" s="683"/>
      <c r="E39" s="683"/>
      <c r="F39" s="683"/>
      <c r="G39" s="683"/>
      <c r="H39" s="683"/>
      <c r="I39" s="683"/>
      <c r="J39" s="683"/>
      <c r="K39" s="683"/>
      <c r="L39" s="683"/>
      <c r="M39" s="683"/>
      <c r="N39" s="683"/>
      <c r="O39" s="683"/>
      <c r="P39" s="683"/>
      <c r="Q39" s="684"/>
      <c r="R39" s="685">
        <v>2581000</v>
      </c>
      <c r="S39" s="686"/>
      <c r="T39" s="686"/>
      <c r="U39" s="686"/>
      <c r="V39" s="686"/>
      <c r="W39" s="686"/>
      <c r="X39" s="686"/>
      <c r="Y39" s="687"/>
      <c r="Z39" s="688">
        <v>1.4</v>
      </c>
      <c r="AA39" s="688"/>
      <c r="AB39" s="688"/>
      <c r="AC39" s="688"/>
      <c r="AD39" s="689" t="s">
        <v>130</v>
      </c>
      <c r="AE39" s="689"/>
      <c r="AF39" s="689"/>
      <c r="AG39" s="689"/>
      <c r="AH39" s="689"/>
      <c r="AI39" s="689"/>
      <c r="AJ39" s="689"/>
      <c r="AK39" s="689"/>
      <c r="AL39" s="690" t="s">
        <v>130</v>
      </c>
      <c r="AM39" s="691"/>
      <c r="AN39" s="691"/>
      <c r="AO39" s="692"/>
      <c r="AQ39" s="763" t="s">
        <v>345</v>
      </c>
      <c r="AR39" s="764"/>
      <c r="AS39" s="764"/>
      <c r="AT39" s="764"/>
      <c r="AU39" s="764"/>
      <c r="AV39" s="764"/>
      <c r="AW39" s="764"/>
      <c r="AX39" s="764"/>
      <c r="AY39" s="765"/>
      <c r="AZ39" s="685" t="s">
        <v>238</v>
      </c>
      <c r="BA39" s="686"/>
      <c r="BB39" s="686"/>
      <c r="BC39" s="686"/>
      <c r="BD39" s="721"/>
      <c r="BE39" s="721"/>
      <c r="BF39" s="752"/>
      <c r="BG39" s="700" t="s">
        <v>346</v>
      </c>
      <c r="BH39" s="701"/>
      <c r="BI39" s="701"/>
      <c r="BJ39" s="701"/>
      <c r="BK39" s="701"/>
      <c r="BL39" s="701"/>
      <c r="BM39" s="701"/>
      <c r="BN39" s="701"/>
      <c r="BO39" s="701"/>
      <c r="BP39" s="701"/>
      <c r="BQ39" s="701"/>
      <c r="BR39" s="701"/>
      <c r="BS39" s="701"/>
      <c r="BT39" s="701"/>
      <c r="BU39" s="702"/>
      <c r="BV39" s="685">
        <v>73569</v>
      </c>
      <c r="BW39" s="686"/>
      <c r="BX39" s="686"/>
      <c r="BY39" s="686"/>
      <c r="BZ39" s="686"/>
      <c r="CA39" s="686"/>
      <c r="CB39" s="695"/>
      <c r="CD39" s="700" t="s">
        <v>347</v>
      </c>
      <c r="CE39" s="701"/>
      <c r="CF39" s="701"/>
      <c r="CG39" s="701"/>
      <c r="CH39" s="701"/>
      <c r="CI39" s="701"/>
      <c r="CJ39" s="701"/>
      <c r="CK39" s="701"/>
      <c r="CL39" s="701"/>
      <c r="CM39" s="701"/>
      <c r="CN39" s="701"/>
      <c r="CO39" s="701"/>
      <c r="CP39" s="701"/>
      <c r="CQ39" s="702"/>
      <c r="CR39" s="685">
        <v>493719</v>
      </c>
      <c r="CS39" s="721"/>
      <c r="CT39" s="721"/>
      <c r="CU39" s="721"/>
      <c r="CV39" s="721"/>
      <c r="CW39" s="721"/>
      <c r="CX39" s="721"/>
      <c r="CY39" s="722"/>
      <c r="CZ39" s="690">
        <v>0.3</v>
      </c>
      <c r="DA39" s="719"/>
      <c r="DB39" s="719"/>
      <c r="DC39" s="723"/>
      <c r="DD39" s="694">
        <v>46408</v>
      </c>
      <c r="DE39" s="721"/>
      <c r="DF39" s="721"/>
      <c r="DG39" s="721"/>
      <c r="DH39" s="721"/>
      <c r="DI39" s="721"/>
      <c r="DJ39" s="721"/>
      <c r="DK39" s="722"/>
      <c r="DL39" s="694" t="s">
        <v>139</v>
      </c>
      <c r="DM39" s="721"/>
      <c r="DN39" s="721"/>
      <c r="DO39" s="721"/>
      <c r="DP39" s="721"/>
      <c r="DQ39" s="721"/>
      <c r="DR39" s="721"/>
      <c r="DS39" s="721"/>
      <c r="DT39" s="721"/>
      <c r="DU39" s="721"/>
      <c r="DV39" s="722"/>
      <c r="DW39" s="690" t="s">
        <v>130</v>
      </c>
      <c r="DX39" s="719"/>
      <c r="DY39" s="719"/>
      <c r="DZ39" s="719"/>
      <c r="EA39" s="719"/>
      <c r="EB39" s="719"/>
      <c r="EC39" s="720"/>
    </row>
    <row r="40" spans="2:133" ht="11.25" customHeight="1" x14ac:dyDescent="0.2">
      <c r="B40" s="682" t="s">
        <v>348</v>
      </c>
      <c r="C40" s="683"/>
      <c r="D40" s="683"/>
      <c r="E40" s="683"/>
      <c r="F40" s="683"/>
      <c r="G40" s="683"/>
      <c r="H40" s="683"/>
      <c r="I40" s="683"/>
      <c r="J40" s="683"/>
      <c r="K40" s="683"/>
      <c r="L40" s="683"/>
      <c r="M40" s="683"/>
      <c r="N40" s="683"/>
      <c r="O40" s="683"/>
      <c r="P40" s="683"/>
      <c r="Q40" s="684"/>
      <c r="R40" s="685" t="s">
        <v>130</v>
      </c>
      <c r="S40" s="686"/>
      <c r="T40" s="686"/>
      <c r="U40" s="686"/>
      <c r="V40" s="686"/>
      <c r="W40" s="686"/>
      <c r="X40" s="686"/>
      <c r="Y40" s="687"/>
      <c r="Z40" s="688" t="s">
        <v>139</v>
      </c>
      <c r="AA40" s="688"/>
      <c r="AB40" s="688"/>
      <c r="AC40" s="688"/>
      <c r="AD40" s="689" t="s">
        <v>139</v>
      </c>
      <c r="AE40" s="689"/>
      <c r="AF40" s="689"/>
      <c r="AG40" s="689"/>
      <c r="AH40" s="689"/>
      <c r="AI40" s="689"/>
      <c r="AJ40" s="689"/>
      <c r="AK40" s="689"/>
      <c r="AL40" s="690" t="s">
        <v>139</v>
      </c>
      <c r="AM40" s="691"/>
      <c r="AN40" s="691"/>
      <c r="AO40" s="692"/>
      <c r="AQ40" s="763" t="s">
        <v>349</v>
      </c>
      <c r="AR40" s="764"/>
      <c r="AS40" s="764"/>
      <c r="AT40" s="764"/>
      <c r="AU40" s="764"/>
      <c r="AV40" s="764"/>
      <c r="AW40" s="764"/>
      <c r="AX40" s="764"/>
      <c r="AY40" s="765"/>
      <c r="AZ40" s="685" t="s">
        <v>139</v>
      </c>
      <c r="BA40" s="686"/>
      <c r="BB40" s="686"/>
      <c r="BC40" s="686"/>
      <c r="BD40" s="721"/>
      <c r="BE40" s="721"/>
      <c r="BF40" s="752"/>
      <c r="BG40" s="772" t="s">
        <v>350</v>
      </c>
      <c r="BH40" s="773"/>
      <c r="BI40" s="773"/>
      <c r="BJ40" s="773"/>
      <c r="BK40" s="773"/>
      <c r="BL40" s="236"/>
      <c r="BM40" s="701" t="s">
        <v>351</v>
      </c>
      <c r="BN40" s="701"/>
      <c r="BO40" s="701"/>
      <c r="BP40" s="701"/>
      <c r="BQ40" s="701"/>
      <c r="BR40" s="701"/>
      <c r="BS40" s="701"/>
      <c r="BT40" s="701"/>
      <c r="BU40" s="702"/>
      <c r="BV40" s="685">
        <v>101</v>
      </c>
      <c r="BW40" s="686"/>
      <c r="BX40" s="686"/>
      <c r="BY40" s="686"/>
      <c r="BZ40" s="686"/>
      <c r="CA40" s="686"/>
      <c r="CB40" s="695"/>
      <c r="CD40" s="700" t="s">
        <v>352</v>
      </c>
      <c r="CE40" s="701"/>
      <c r="CF40" s="701"/>
      <c r="CG40" s="701"/>
      <c r="CH40" s="701"/>
      <c r="CI40" s="701"/>
      <c r="CJ40" s="701"/>
      <c r="CK40" s="701"/>
      <c r="CL40" s="701"/>
      <c r="CM40" s="701"/>
      <c r="CN40" s="701"/>
      <c r="CO40" s="701"/>
      <c r="CP40" s="701"/>
      <c r="CQ40" s="702"/>
      <c r="CR40" s="685">
        <v>2001100</v>
      </c>
      <c r="CS40" s="686"/>
      <c r="CT40" s="686"/>
      <c r="CU40" s="686"/>
      <c r="CV40" s="686"/>
      <c r="CW40" s="686"/>
      <c r="CX40" s="686"/>
      <c r="CY40" s="687"/>
      <c r="CZ40" s="690">
        <v>1.1000000000000001</v>
      </c>
      <c r="DA40" s="719"/>
      <c r="DB40" s="719"/>
      <c r="DC40" s="723"/>
      <c r="DD40" s="694" t="s">
        <v>139</v>
      </c>
      <c r="DE40" s="686"/>
      <c r="DF40" s="686"/>
      <c r="DG40" s="686"/>
      <c r="DH40" s="686"/>
      <c r="DI40" s="686"/>
      <c r="DJ40" s="686"/>
      <c r="DK40" s="687"/>
      <c r="DL40" s="694" t="s">
        <v>238</v>
      </c>
      <c r="DM40" s="686"/>
      <c r="DN40" s="686"/>
      <c r="DO40" s="686"/>
      <c r="DP40" s="686"/>
      <c r="DQ40" s="686"/>
      <c r="DR40" s="686"/>
      <c r="DS40" s="686"/>
      <c r="DT40" s="686"/>
      <c r="DU40" s="686"/>
      <c r="DV40" s="687"/>
      <c r="DW40" s="690" t="s">
        <v>139</v>
      </c>
      <c r="DX40" s="719"/>
      <c r="DY40" s="719"/>
      <c r="DZ40" s="719"/>
      <c r="EA40" s="719"/>
      <c r="EB40" s="719"/>
      <c r="EC40" s="720"/>
    </row>
    <row r="41" spans="2:133" ht="11.25" customHeight="1" x14ac:dyDescent="0.2">
      <c r="B41" s="682" t="s">
        <v>353</v>
      </c>
      <c r="C41" s="683"/>
      <c r="D41" s="683"/>
      <c r="E41" s="683"/>
      <c r="F41" s="683"/>
      <c r="G41" s="683"/>
      <c r="H41" s="683"/>
      <c r="I41" s="683"/>
      <c r="J41" s="683"/>
      <c r="K41" s="683"/>
      <c r="L41" s="683"/>
      <c r="M41" s="683"/>
      <c r="N41" s="683"/>
      <c r="O41" s="683"/>
      <c r="P41" s="683"/>
      <c r="Q41" s="684"/>
      <c r="R41" s="685" t="s">
        <v>238</v>
      </c>
      <c r="S41" s="686"/>
      <c r="T41" s="686"/>
      <c r="U41" s="686"/>
      <c r="V41" s="686"/>
      <c r="W41" s="686"/>
      <c r="X41" s="686"/>
      <c r="Y41" s="687"/>
      <c r="Z41" s="688" t="s">
        <v>130</v>
      </c>
      <c r="AA41" s="688"/>
      <c r="AB41" s="688"/>
      <c r="AC41" s="688"/>
      <c r="AD41" s="689" t="s">
        <v>130</v>
      </c>
      <c r="AE41" s="689"/>
      <c r="AF41" s="689"/>
      <c r="AG41" s="689"/>
      <c r="AH41" s="689"/>
      <c r="AI41" s="689"/>
      <c r="AJ41" s="689"/>
      <c r="AK41" s="689"/>
      <c r="AL41" s="690" t="s">
        <v>130</v>
      </c>
      <c r="AM41" s="691"/>
      <c r="AN41" s="691"/>
      <c r="AO41" s="692"/>
      <c r="AQ41" s="763" t="s">
        <v>354</v>
      </c>
      <c r="AR41" s="764"/>
      <c r="AS41" s="764"/>
      <c r="AT41" s="764"/>
      <c r="AU41" s="764"/>
      <c r="AV41" s="764"/>
      <c r="AW41" s="764"/>
      <c r="AX41" s="764"/>
      <c r="AY41" s="765"/>
      <c r="AZ41" s="685">
        <v>4091781</v>
      </c>
      <c r="BA41" s="686"/>
      <c r="BB41" s="686"/>
      <c r="BC41" s="686"/>
      <c r="BD41" s="721"/>
      <c r="BE41" s="721"/>
      <c r="BF41" s="752"/>
      <c r="BG41" s="772"/>
      <c r="BH41" s="773"/>
      <c r="BI41" s="773"/>
      <c r="BJ41" s="773"/>
      <c r="BK41" s="773"/>
      <c r="BL41" s="236"/>
      <c r="BM41" s="701" t="s">
        <v>355</v>
      </c>
      <c r="BN41" s="701"/>
      <c r="BO41" s="701"/>
      <c r="BP41" s="701"/>
      <c r="BQ41" s="701"/>
      <c r="BR41" s="701"/>
      <c r="BS41" s="701"/>
      <c r="BT41" s="701"/>
      <c r="BU41" s="702"/>
      <c r="BV41" s="685">
        <v>5</v>
      </c>
      <c r="BW41" s="686"/>
      <c r="BX41" s="686"/>
      <c r="BY41" s="686"/>
      <c r="BZ41" s="686"/>
      <c r="CA41" s="686"/>
      <c r="CB41" s="695"/>
      <c r="CD41" s="700" t="s">
        <v>356</v>
      </c>
      <c r="CE41" s="701"/>
      <c r="CF41" s="701"/>
      <c r="CG41" s="701"/>
      <c r="CH41" s="701"/>
      <c r="CI41" s="701"/>
      <c r="CJ41" s="701"/>
      <c r="CK41" s="701"/>
      <c r="CL41" s="701"/>
      <c r="CM41" s="701"/>
      <c r="CN41" s="701"/>
      <c r="CO41" s="701"/>
      <c r="CP41" s="701"/>
      <c r="CQ41" s="702"/>
      <c r="CR41" s="685" t="s">
        <v>139</v>
      </c>
      <c r="CS41" s="721"/>
      <c r="CT41" s="721"/>
      <c r="CU41" s="721"/>
      <c r="CV41" s="721"/>
      <c r="CW41" s="721"/>
      <c r="CX41" s="721"/>
      <c r="CY41" s="722"/>
      <c r="CZ41" s="690" t="s">
        <v>130</v>
      </c>
      <c r="DA41" s="719"/>
      <c r="DB41" s="719"/>
      <c r="DC41" s="723"/>
      <c r="DD41" s="694" t="s">
        <v>238</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357</v>
      </c>
      <c r="C42" s="683"/>
      <c r="D42" s="683"/>
      <c r="E42" s="683"/>
      <c r="F42" s="683"/>
      <c r="G42" s="683"/>
      <c r="H42" s="683"/>
      <c r="I42" s="683"/>
      <c r="J42" s="683"/>
      <c r="K42" s="683"/>
      <c r="L42" s="683"/>
      <c r="M42" s="683"/>
      <c r="N42" s="683"/>
      <c r="O42" s="683"/>
      <c r="P42" s="683"/>
      <c r="Q42" s="684"/>
      <c r="R42" s="685" t="s">
        <v>130</v>
      </c>
      <c r="S42" s="686"/>
      <c r="T42" s="686"/>
      <c r="U42" s="686"/>
      <c r="V42" s="686"/>
      <c r="W42" s="686"/>
      <c r="X42" s="686"/>
      <c r="Y42" s="687"/>
      <c r="Z42" s="688" t="s">
        <v>238</v>
      </c>
      <c r="AA42" s="688"/>
      <c r="AB42" s="688"/>
      <c r="AC42" s="688"/>
      <c r="AD42" s="689" t="s">
        <v>238</v>
      </c>
      <c r="AE42" s="689"/>
      <c r="AF42" s="689"/>
      <c r="AG42" s="689"/>
      <c r="AH42" s="689"/>
      <c r="AI42" s="689"/>
      <c r="AJ42" s="689"/>
      <c r="AK42" s="689"/>
      <c r="AL42" s="690" t="s">
        <v>238</v>
      </c>
      <c r="AM42" s="691"/>
      <c r="AN42" s="691"/>
      <c r="AO42" s="692"/>
      <c r="AQ42" s="784" t="s">
        <v>358</v>
      </c>
      <c r="AR42" s="785"/>
      <c r="AS42" s="785"/>
      <c r="AT42" s="785"/>
      <c r="AU42" s="785"/>
      <c r="AV42" s="785"/>
      <c r="AW42" s="785"/>
      <c r="AX42" s="785"/>
      <c r="AY42" s="786"/>
      <c r="AZ42" s="776">
        <v>10134040</v>
      </c>
      <c r="BA42" s="777"/>
      <c r="BB42" s="777"/>
      <c r="BC42" s="777"/>
      <c r="BD42" s="756"/>
      <c r="BE42" s="756"/>
      <c r="BF42" s="758"/>
      <c r="BG42" s="774"/>
      <c r="BH42" s="775"/>
      <c r="BI42" s="775"/>
      <c r="BJ42" s="775"/>
      <c r="BK42" s="775"/>
      <c r="BL42" s="237"/>
      <c r="BM42" s="711" t="s">
        <v>359</v>
      </c>
      <c r="BN42" s="711"/>
      <c r="BO42" s="711"/>
      <c r="BP42" s="711"/>
      <c r="BQ42" s="711"/>
      <c r="BR42" s="711"/>
      <c r="BS42" s="711"/>
      <c r="BT42" s="711"/>
      <c r="BU42" s="712"/>
      <c r="BV42" s="776">
        <v>295</v>
      </c>
      <c r="BW42" s="777"/>
      <c r="BX42" s="777"/>
      <c r="BY42" s="777"/>
      <c r="BZ42" s="777"/>
      <c r="CA42" s="777"/>
      <c r="CB42" s="783"/>
      <c r="CD42" s="682" t="s">
        <v>360</v>
      </c>
      <c r="CE42" s="683"/>
      <c r="CF42" s="683"/>
      <c r="CG42" s="683"/>
      <c r="CH42" s="683"/>
      <c r="CI42" s="683"/>
      <c r="CJ42" s="683"/>
      <c r="CK42" s="683"/>
      <c r="CL42" s="683"/>
      <c r="CM42" s="683"/>
      <c r="CN42" s="683"/>
      <c r="CO42" s="683"/>
      <c r="CP42" s="683"/>
      <c r="CQ42" s="684"/>
      <c r="CR42" s="685">
        <v>16917506</v>
      </c>
      <c r="CS42" s="686"/>
      <c r="CT42" s="686"/>
      <c r="CU42" s="686"/>
      <c r="CV42" s="686"/>
      <c r="CW42" s="686"/>
      <c r="CX42" s="686"/>
      <c r="CY42" s="687"/>
      <c r="CZ42" s="690">
        <v>9.1999999999999993</v>
      </c>
      <c r="DA42" s="691"/>
      <c r="DB42" s="691"/>
      <c r="DC42" s="703"/>
      <c r="DD42" s="694">
        <v>6276949</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35" t="s">
        <v>361</v>
      </c>
      <c r="C43" s="736"/>
      <c r="D43" s="736"/>
      <c r="E43" s="736"/>
      <c r="F43" s="736"/>
      <c r="G43" s="736"/>
      <c r="H43" s="736"/>
      <c r="I43" s="736"/>
      <c r="J43" s="736"/>
      <c r="K43" s="736"/>
      <c r="L43" s="736"/>
      <c r="M43" s="736"/>
      <c r="N43" s="736"/>
      <c r="O43" s="736"/>
      <c r="P43" s="736"/>
      <c r="Q43" s="737"/>
      <c r="R43" s="776">
        <v>190408034</v>
      </c>
      <c r="S43" s="777"/>
      <c r="T43" s="777"/>
      <c r="U43" s="777"/>
      <c r="V43" s="777"/>
      <c r="W43" s="777"/>
      <c r="X43" s="777"/>
      <c r="Y43" s="778"/>
      <c r="Z43" s="779">
        <v>100</v>
      </c>
      <c r="AA43" s="779"/>
      <c r="AB43" s="779"/>
      <c r="AC43" s="779"/>
      <c r="AD43" s="780">
        <v>89913235</v>
      </c>
      <c r="AE43" s="780"/>
      <c r="AF43" s="780"/>
      <c r="AG43" s="780"/>
      <c r="AH43" s="780"/>
      <c r="AI43" s="780"/>
      <c r="AJ43" s="780"/>
      <c r="AK43" s="780"/>
      <c r="AL43" s="781">
        <v>100</v>
      </c>
      <c r="AM43" s="757"/>
      <c r="AN43" s="757"/>
      <c r="AO43" s="782"/>
      <c r="BV43" s="238"/>
      <c r="BW43" s="238"/>
      <c r="BX43" s="238"/>
      <c r="BY43" s="238"/>
      <c r="BZ43" s="238"/>
      <c r="CA43" s="238"/>
      <c r="CB43" s="238"/>
      <c r="CD43" s="682" t="s">
        <v>362</v>
      </c>
      <c r="CE43" s="683"/>
      <c r="CF43" s="683"/>
      <c r="CG43" s="683"/>
      <c r="CH43" s="683"/>
      <c r="CI43" s="683"/>
      <c r="CJ43" s="683"/>
      <c r="CK43" s="683"/>
      <c r="CL43" s="683"/>
      <c r="CM43" s="683"/>
      <c r="CN43" s="683"/>
      <c r="CO43" s="683"/>
      <c r="CP43" s="683"/>
      <c r="CQ43" s="684"/>
      <c r="CR43" s="685">
        <v>386534</v>
      </c>
      <c r="CS43" s="721"/>
      <c r="CT43" s="721"/>
      <c r="CU43" s="721"/>
      <c r="CV43" s="721"/>
      <c r="CW43" s="721"/>
      <c r="CX43" s="721"/>
      <c r="CY43" s="722"/>
      <c r="CZ43" s="690">
        <v>0.2</v>
      </c>
      <c r="DA43" s="719"/>
      <c r="DB43" s="719"/>
      <c r="DC43" s="723"/>
      <c r="DD43" s="694">
        <v>386534</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309</v>
      </c>
      <c r="CE44" s="798"/>
      <c r="CF44" s="682" t="s">
        <v>363</v>
      </c>
      <c r="CG44" s="683"/>
      <c r="CH44" s="683"/>
      <c r="CI44" s="683"/>
      <c r="CJ44" s="683"/>
      <c r="CK44" s="683"/>
      <c r="CL44" s="683"/>
      <c r="CM44" s="683"/>
      <c r="CN44" s="683"/>
      <c r="CO44" s="683"/>
      <c r="CP44" s="683"/>
      <c r="CQ44" s="684"/>
      <c r="CR44" s="685">
        <v>16917506</v>
      </c>
      <c r="CS44" s="686"/>
      <c r="CT44" s="686"/>
      <c r="CU44" s="686"/>
      <c r="CV44" s="686"/>
      <c r="CW44" s="686"/>
      <c r="CX44" s="686"/>
      <c r="CY44" s="687"/>
      <c r="CZ44" s="690">
        <v>9.1999999999999993</v>
      </c>
      <c r="DA44" s="691"/>
      <c r="DB44" s="691"/>
      <c r="DC44" s="703"/>
      <c r="DD44" s="694">
        <v>6276949</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364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365</v>
      </c>
      <c r="CG45" s="683"/>
      <c r="CH45" s="683"/>
      <c r="CI45" s="683"/>
      <c r="CJ45" s="683"/>
      <c r="CK45" s="683"/>
      <c r="CL45" s="683"/>
      <c r="CM45" s="683"/>
      <c r="CN45" s="683"/>
      <c r="CO45" s="683"/>
      <c r="CP45" s="683"/>
      <c r="CQ45" s="684"/>
      <c r="CR45" s="685">
        <v>6100143</v>
      </c>
      <c r="CS45" s="721"/>
      <c r="CT45" s="721"/>
      <c r="CU45" s="721"/>
      <c r="CV45" s="721"/>
      <c r="CW45" s="721"/>
      <c r="CX45" s="721"/>
      <c r="CY45" s="722"/>
      <c r="CZ45" s="690">
        <v>3.3</v>
      </c>
      <c r="DA45" s="719"/>
      <c r="DB45" s="719"/>
      <c r="DC45" s="723"/>
      <c r="DD45" s="694">
        <v>900411</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366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367</v>
      </c>
      <c r="CG46" s="683"/>
      <c r="CH46" s="683"/>
      <c r="CI46" s="683"/>
      <c r="CJ46" s="683"/>
      <c r="CK46" s="683"/>
      <c r="CL46" s="683"/>
      <c r="CM46" s="683"/>
      <c r="CN46" s="683"/>
      <c r="CO46" s="683"/>
      <c r="CP46" s="683"/>
      <c r="CQ46" s="684"/>
      <c r="CR46" s="685">
        <v>10812820</v>
      </c>
      <c r="CS46" s="686"/>
      <c r="CT46" s="686"/>
      <c r="CU46" s="686"/>
      <c r="CV46" s="686"/>
      <c r="CW46" s="686"/>
      <c r="CX46" s="686"/>
      <c r="CY46" s="687"/>
      <c r="CZ46" s="690">
        <v>5.9</v>
      </c>
      <c r="DA46" s="691"/>
      <c r="DB46" s="691"/>
      <c r="DC46" s="703"/>
      <c r="DD46" s="694">
        <v>5373536</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368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369</v>
      </c>
      <c r="CG47" s="683"/>
      <c r="CH47" s="683"/>
      <c r="CI47" s="683"/>
      <c r="CJ47" s="683"/>
      <c r="CK47" s="683"/>
      <c r="CL47" s="683"/>
      <c r="CM47" s="683"/>
      <c r="CN47" s="683"/>
      <c r="CO47" s="683"/>
      <c r="CP47" s="683"/>
      <c r="CQ47" s="684"/>
      <c r="CR47" s="685" t="s">
        <v>130</v>
      </c>
      <c r="CS47" s="721"/>
      <c r="CT47" s="721"/>
      <c r="CU47" s="721"/>
      <c r="CV47" s="721"/>
      <c r="CW47" s="721"/>
      <c r="CX47" s="721"/>
      <c r="CY47" s="722"/>
      <c r="CZ47" s="690" t="s">
        <v>238</v>
      </c>
      <c r="DA47" s="719"/>
      <c r="DB47" s="719"/>
      <c r="DC47" s="723"/>
      <c r="DD47" s="694" t="s">
        <v>130</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370</v>
      </c>
      <c r="CG48" s="683"/>
      <c r="CH48" s="683"/>
      <c r="CI48" s="683"/>
      <c r="CJ48" s="683"/>
      <c r="CK48" s="683"/>
      <c r="CL48" s="683"/>
      <c r="CM48" s="683"/>
      <c r="CN48" s="683"/>
      <c r="CO48" s="683"/>
      <c r="CP48" s="683"/>
      <c r="CQ48" s="684"/>
      <c r="CR48" s="685" t="s">
        <v>130</v>
      </c>
      <c r="CS48" s="686"/>
      <c r="CT48" s="686"/>
      <c r="CU48" s="686"/>
      <c r="CV48" s="686"/>
      <c r="CW48" s="686"/>
      <c r="CX48" s="686"/>
      <c r="CY48" s="687"/>
      <c r="CZ48" s="690" t="s">
        <v>130</v>
      </c>
      <c r="DA48" s="691"/>
      <c r="DB48" s="691"/>
      <c r="DC48" s="703"/>
      <c r="DD48" s="694" t="s">
        <v>139</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371</v>
      </c>
      <c r="CE49" s="736"/>
      <c r="CF49" s="736"/>
      <c r="CG49" s="736"/>
      <c r="CH49" s="736"/>
      <c r="CI49" s="736"/>
      <c r="CJ49" s="736"/>
      <c r="CK49" s="736"/>
      <c r="CL49" s="736"/>
      <c r="CM49" s="736"/>
      <c r="CN49" s="736"/>
      <c r="CO49" s="736"/>
      <c r="CP49" s="736"/>
      <c r="CQ49" s="737"/>
      <c r="CR49" s="776">
        <v>183521426</v>
      </c>
      <c r="CS49" s="756"/>
      <c r="CT49" s="756"/>
      <c r="CU49" s="756"/>
      <c r="CV49" s="756"/>
      <c r="CW49" s="756"/>
      <c r="CX49" s="756"/>
      <c r="CY49" s="787"/>
      <c r="CZ49" s="781">
        <v>100</v>
      </c>
      <c r="DA49" s="788"/>
      <c r="DB49" s="788"/>
      <c r="DC49" s="789"/>
      <c r="DD49" s="790">
        <v>93895498</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z2BA44qL8bCSkLO2TphdeeCQ87kBQvPpZopkoIz6viiWX3aPEDJAXi319HLMwJGar0NiMwl1kc8M+eHgO1zuaQ==" saltValue="TCrd4yBmx+7iYVRPvSMHw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W16"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372</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373</v>
      </c>
      <c r="DK2" s="833"/>
      <c r="DL2" s="833"/>
      <c r="DM2" s="833"/>
      <c r="DN2" s="833"/>
      <c r="DO2" s="834"/>
      <c r="DP2" s="251"/>
      <c r="DQ2" s="832" t="s">
        <v>374</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375</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376</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377</v>
      </c>
      <c r="B5" s="827"/>
      <c r="C5" s="827"/>
      <c r="D5" s="827"/>
      <c r="E5" s="827"/>
      <c r="F5" s="827"/>
      <c r="G5" s="827"/>
      <c r="H5" s="827"/>
      <c r="I5" s="827"/>
      <c r="J5" s="827"/>
      <c r="K5" s="827"/>
      <c r="L5" s="827"/>
      <c r="M5" s="827"/>
      <c r="N5" s="827"/>
      <c r="O5" s="827"/>
      <c r="P5" s="828"/>
      <c r="Q5" s="803" t="s">
        <v>378</v>
      </c>
      <c r="R5" s="804"/>
      <c r="S5" s="804"/>
      <c r="T5" s="804"/>
      <c r="U5" s="805"/>
      <c r="V5" s="803" t="s">
        <v>379</v>
      </c>
      <c r="W5" s="804"/>
      <c r="X5" s="804"/>
      <c r="Y5" s="804"/>
      <c r="Z5" s="805"/>
      <c r="AA5" s="803" t="s">
        <v>380</v>
      </c>
      <c r="AB5" s="804"/>
      <c r="AC5" s="804"/>
      <c r="AD5" s="804"/>
      <c r="AE5" s="804"/>
      <c r="AF5" s="836" t="s">
        <v>381</v>
      </c>
      <c r="AG5" s="804"/>
      <c r="AH5" s="804"/>
      <c r="AI5" s="804"/>
      <c r="AJ5" s="815"/>
      <c r="AK5" s="804" t="s">
        <v>382</v>
      </c>
      <c r="AL5" s="804"/>
      <c r="AM5" s="804"/>
      <c r="AN5" s="804"/>
      <c r="AO5" s="805"/>
      <c r="AP5" s="803" t="s">
        <v>383</v>
      </c>
      <c r="AQ5" s="804"/>
      <c r="AR5" s="804"/>
      <c r="AS5" s="804"/>
      <c r="AT5" s="805"/>
      <c r="AU5" s="803" t="s">
        <v>384</v>
      </c>
      <c r="AV5" s="804"/>
      <c r="AW5" s="804"/>
      <c r="AX5" s="804"/>
      <c r="AY5" s="815"/>
      <c r="AZ5" s="258"/>
      <c r="BA5" s="258"/>
      <c r="BB5" s="258"/>
      <c r="BC5" s="258"/>
      <c r="BD5" s="258"/>
      <c r="BE5" s="259"/>
      <c r="BF5" s="259"/>
      <c r="BG5" s="259"/>
      <c r="BH5" s="259"/>
      <c r="BI5" s="259"/>
      <c r="BJ5" s="259"/>
      <c r="BK5" s="259"/>
      <c r="BL5" s="259"/>
      <c r="BM5" s="259"/>
      <c r="BN5" s="259"/>
      <c r="BO5" s="259"/>
      <c r="BP5" s="259"/>
      <c r="BQ5" s="826" t="s">
        <v>385</v>
      </c>
      <c r="BR5" s="827"/>
      <c r="BS5" s="827"/>
      <c r="BT5" s="827"/>
      <c r="BU5" s="827"/>
      <c r="BV5" s="827"/>
      <c r="BW5" s="827"/>
      <c r="BX5" s="827"/>
      <c r="BY5" s="827"/>
      <c r="BZ5" s="827"/>
      <c r="CA5" s="827"/>
      <c r="CB5" s="827"/>
      <c r="CC5" s="827"/>
      <c r="CD5" s="827"/>
      <c r="CE5" s="827"/>
      <c r="CF5" s="827"/>
      <c r="CG5" s="828"/>
      <c r="CH5" s="803" t="s">
        <v>386</v>
      </c>
      <c r="CI5" s="804"/>
      <c r="CJ5" s="804"/>
      <c r="CK5" s="804"/>
      <c r="CL5" s="805"/>
      <c r="CM5" s="803" t="s">
        <v>387</v>
      </c>
      <c r="CN5" s="804"/>
      <c r="CO5" s="804"/>
      <c r="CP5" s="804"/>
      <c r="CQ5" s="805"/>
      <c r="CR5" s="803" t="s">
        <v>388</v>
      </c>
      <c r="CS5" s="804"/>
      <c r="CT5" s="804"/>
      <c r="CU5" s="804"/>
      <c r="CV5" s="805"/>
      <c r="CW5" s="803" t="s">
        <v>389</v>
      </c>
      <c r="CX5" s="804"/>
      <c r="CY5" s="804"/>
      <c r="CZ5" s="804"/>
      <c r="DA5" s="805"/>
      <c r="DB5" s="803" t="s">
        <v>390</v>
      </c>
      <c r="DC5" s="804"/>
      <c r="DD5" s="804"/>
      <c r="DE5" s="804"/>
      <c r="DF5" s="805"/>
      <c r="DG5" s="809" t="s">
        <v>391</v>
      </c>
      <c r="DH5" s="810"/>
      <c r="DI5" s="810"/>
      <c r="DJ5" s="810"/>
      <c r="DK5" s="811"/>
      <c r="DL5" s="809" t="s">
        <v>392</v>
      </c>
      <c r="DM5" s="810"/>
      <c r="DN5" s="810"/>
      <c r="DO5" s="810"/>
      <c r="DP5" s="811"/>
      <c r="DQ5" s="803" t="s">
        <v>393</v>
      </c>
      <c r="DR5" s="804"/>
      <c r="DS5" s="804"/>
      <c r="DT5" s="804"/>
      <c r="DU5" s="805"/>
      <c r="DV5" s="803" t="s">
        <v>384</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394</v>
      </c>
      <c r="C7" s="818"/>
      <c r="D7" s="818"/>
      <c r="E7" s="818"/>
      <c r="F7" s="818"/>
      <c r="G7" s="818"/>
      <c r="H7" s="818"/>
      <c r="I7" s="818"/>
      <c r="J7" s="818"/>
      <c r="K7" s="818"/>
      <c r="L7" s="818"/>
      <c r="M7" s="818"/>
      <c r="N7" s="818"/>
      <c r="O7" s="818"/>
      <c r="P7" s="819"/>
      <c r="Q7" s="820">
        <v>191980</v>
      </c>
      <c r="R7" s="821"/>
      <c r="S7" s="821"/>
      <c r="T7" s="821"/>
      <c r="U7" s="821"/>
      <c r="V7" s="821">
        <v>185094</v>
      </c>
      <c r="W7" s="821"/>
      <c r="X7" s="821"/>
      <c r="Y7" s="821"/>
      <c r="Z7" s="821"/>
      <c r="AA7" s="821">
        <v>6887</v>
      </c>
      <c r="AB7" s="821"/>
      <c r="AC7" s="821"/>
      <c r="AD7" s="821"/>
      <c r="AE7" s="822"/>
      <c r="AF7" s="823">
        <v>6701</v>
      </c>
      <c r="AG7" s="824"/>
      <c r="AH7" s="824"/>
      <c r="AI7" s="824"/>
      <c r="AJ7" s="825"/>
      <c r="AK7" s="860">
        <v>6814</v>
      </c>
      <c r="AL7" s="861"/>
      <c r="AM7" s="861"/>
      <c r="AN7" s="861"/>
      <c r="AO7" s="861"/>
      <c r="AP7" s="861">
        <v>27796</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t="s">
        <v>593</v>
      </c>
      <c r="BS7" s="864" t="s">
        <v>592</v>
      </c>
      <c r="BT7" s="865"/>
      <c r="BU7" s="865"/>
      <c r="BV7" s="865"/>
      <c r="BW7" s="865"/>
      <c r="BX7" s="865"/>
      <c r="BY7" s="865"/>
      <c r="BZ7" s="865"/>
      <c r="CA7" s="865"/>
      <c r="CB7" s="865"/>
      <c r="CC7" s="865"/>
      <c r="CD7" s="865"/>
      <c r="CE7" s="865"/>
      <c r="CF7" s="865"/>
      <c r="CG7" s="866"/>
      <c r="CH7" s="857">
        <v>0</v>
      </c>
      <c r="CI7" s="858"/>
      <c r="CJ7" s="858"/>
      <c r="CK7" s="858"/>
      <c r="CL7" s="859"/>
      <c r="CM7" s="857">
        <v>15</v>
      </c>
      <c r="CN7" s="858"/>
      <c r="CO7" s="858"/>
      <c r="CP7" s="858"/>
      <c r="CQ7" s="859"/>
      <c r="CR7" s="857">
        <v>10</v>
      </c>
      <c r="CS7" s="858"/>
      <c r="CT7" s="858"/>
      <c r="CU7" s="858"/>
      <c r="CV7" s="859"/>
      <c r="CW7" s="857" t="s">
        <v>585</v>
      </c>
      <c r="CX7" s="858"/>
      <c r="CY7" s="858"/>
      <c r="CZ7" s="858"/>
      <c r="DA7" s="859"/>
      <c r="DB7" s="857">
        <v>2291</v>
      </c>
      <c r="DC7" s="858"/>
      <c r="DD7" s="858"/>
      <c r="DE7" s="858"/>
      <c r="DF7" s="859"/>
      <c r="DG7" s="857" t="s">
        <v>585</v>
      </c>
      <c r="DH7" s="858"/>
      <c r="DI7" s="858"/>
      <c r="DJ7" s="858"/>
      <c r="DK7" s="859"/>
      <c r="DL7" s="857" t="s">
        <v>585</v>
      </c>
      <c r="DM7" s="858"/>
      <c r="DN7" s="858"/>
      <c r="DO7" s="858"/>
      <c r="DP7" s="859"/>
      <c r="DQ7" s="857" t="s">
        <v>585</v>
      </c>
      <c r="DR7" s="858"/>
      <c r="DS7" s="858"/>
      <c r="DT7" s="858"/>
      <c r="DU7" s="859"/>
      <c r="DV7" s="838"/>
      <c r="DW7" s="839"/>
      <c r="DX7" s="839"/>
      <c r="DY7" s="839"/>
      <c r="DZ7" s="840"/>
      <c r="EA7" s="256"/>
    </row>
    <row r="8" spans="1:131" s="257" customFormat="1" ht="26.25" customHeight="1" x14ac:dyDescent="0.2">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594</v>
      </c>
      <c r="BT8" s="855"/>
      <c r="BU8" s="855"/>
      <c r="BV8" s="855"/>
      <c r="BW8" s="855"/>
      <c r="BX8" s="855"/>
      <c r="BY8" s="855"/>
      <c r="BZ8" s="855"/>
      <c r="CA8" s="855"/>
      <c r="CB8" s="855"/>
      <c r="CC8" s="855"/>
      <c r="CD8" s="855"/>
      <c r="CE8" s="855"/>
      <c r="CF8" s="855"/>
      <c r="CG8" s="856"/>
      <c r="CH8" s="867">
        <v>0</v>
      </c>
      <c r="CI8" s="868"/>
      <c r="CJ8" s="868"/>
      <c r="CK8" s="868"/>
      <c r="CL8" s="869"/>
      <c r="CM8" s="867">
        <v>172</v>
      </c>
      <c r="CN8" s="868"/>
      <c r="CO8" s="868"/>
      <c r="CP8" s="868"/>
      <c r="CQ8" s="869"/>
      <c r="CR8" s="867">
        <v>50</v>
      </c>
      <c r="CS8" s="868"/>
      <c r="CT8" s="868"/>
      <c r="CU8" s="868"/>
      <c r="CV8" s="869"/>
      <c r="CW8" s="867">
        <v>19</v>
      </c>
      <c r="CX8" s="868"/>
      <c r="CY8" s="868"/>
      <c r="CZ8" s="868"/>
      <c r="DA8" s="869"/>
      <c r="DB8" s="867" t="s">
        <v>585</v>
      </c>
      <c r="DC8" s="868"/>
      <c r="DD8" s="868"/>
      <c r="DE8" s="868"/>
      <c r="DF8" s="869"/>
      <c r="DG8" s="867" t="s">
        <v>585</v>
      </c>
      <c r="DH8" s="868"/>
      <c r="DI8" s="868"/>
      <c r="DJ8" s="868"/>
      <c r="DK8" s="869"/>
      <c r="DL8" s="867" t="s">
        <v>585</v>
      </c>
      <c r="DM8" s="868"/>
      <c r="DN8" s="868"/>
      <c r="DO8" s="868"/>
      <c r="DP8" s="869"/>
      <c r="DQ8" s="867" t="s">
        <v>585</v>
      </c>
      <c r="DR8" s="868"/>
      <c r="DS8" s="868"/>
      <c r="DT8" s="868"/>
      <c r="DU8" s="869"/>
      <c r="DV8" s="870"/>
      <c r="DW8" s="871"/>
      <c r="DX8" s="871"/>
      <c r="DY8" s="871"/>
      <c r="DZ8" s="872"/>
      <c r="EA8" s="256"/>
    </row>
    <row r="9" spans="1:131" s="257" customFormat="1" ht="26.25" customHeight="1" x14ac:dyDescent="0.2">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595</v>
      </c>
      <c r="BT9" s="855"/>
      <c r="BU9" s="855"/>
      <c r="BV9" s="855"/>
      <c r="BW9" s="855"/>
      <c r="BX9" s="855"/>
      <c r="BY9" s="855"/>
      <c r="BZ9" s="855"/>
      <c r="CA9" s="855"/>
      <c r="CB9" s="855"/>
      <c r="CC9" s="855"/>
      <c r="CD9" s="855"/>
      <c r="CE9" s="855"/>
      <c r="CF9" s="855"/>
      <c r="CG9" s="856"/>
      <c r="CH9" s="867">
        <v>2</v>
      </c>
      <c r="CI9" s="868"/>
      <c r="CJ9" s="868"/>
      <c r="CK9" s="868"/>
      <c r="CL9" s="869"/>
      <c r="CM9" s="867">
        <v>32</v>
      </c>
      <c r="CN9" s="868"/>
      <c r="CO9" s="868"/>
      <c r="CP9" s="868"/>
      <c r="CQ9" s="869"/>
      <c r="CR9" s="867">
        <v>3</v>
      </c>
      <c r="CS9" s="868"/>
      <c r="CT9" s="868"/>
      <c r="CU9" s="868"/>
      <c r="CV9" s="869"/>
      <c r="CW9" s="867">
        <v>206</v>
      </c>
      <c r="CX9" s="868"/>
      <c r="CY9" s="868"/>
      <c r="CZ9" s="868"/>
      <c r="DA9" s="869"/>
      <c r="DB9" s="867" t="s">
        <v>585</v>
      </c>
      <c r="DC9" s="868"/>
      <c r="DD9" s="868"/>
      <c r="DE9" s="868"/>
      <c r="DF9" s="869"/>
      <c r="DG9" s="867" t="s">
        <v>585</v>
      </c>
      <c r="DH9" s="868"/>
      <c r="DI9" s="868"/>
      <c r="DJ9" s="868"/>
      <c r="DK9" s="869"/>
      <c r="DL9" s="867" t="s">
        <v>585</v>
      </c>
      <c r="DM9" s="868"/>
      <c r="DN9" s="868"/>
      <c r="DO9" s="868"/>
      <c r="DP9" s="869"/>
      <c r="DQ9" s="867" t="s">
        <v>585</v>
      </c>
      <c r="DR9" s="868"/>
      <c r="DS9" s="868"/>
      <c r="DT9" s="868"/>
      <c r="DU9" s="869"/>
      <c r="DV9" s="870"/>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t="s">
        <v>596</v>
      </c>
      <c r="BT10" s="855"/>
      <c r="BU10" s="855"/>
      <c r="BV10" s="855"/>
      <c r="BW10" s="855"/>
      <c r="BX10" s="855"/>
      <c r="BY10" s="855"/>
      <c r="BZ10" s="855"/>
      <c r="CA10" s="855"/>
      <c r="CB10" s="855"/>
      <c r="CC10" s="855"/>
      <c r="CD10" s="855"/>
      <c r="CE10" s="855"/>
      <c r="CF10" s="855"/>
      <c r="CG10" s="856"/>
      <c r="CH10" s="867">
        <v>14</v>
      </c>
      <c r="CI10" s="868"/>
      <c r="CJ10" s="868"/>
      <c r="CK10" s="868"/>
      <c r="CL10" s="869"/>
      <c r="CM10" s="867">
        <v>94</v>
      </c>
      <c r="CN10" s="868"/>
      <c r="CO10" s="868"/>
      <c r="CP10" s="868"/>
      <c r="CQ10" s="869"/>
      <c r="CR10" s="867">
        <v>3</v>
      </c>
      <c r="CS10" s="868"/>
      <c r="CT10" s="868"/>
      <c r="CU10" s="868"/>
      <c r="CV10" s="869"/>
      <c r="CW10" s="867">
        <v>25</v>
      </c>
      <c r="CX10" s="868"/>
      <c r="CY10" s="868"/>
      <c r="CZ10" s="868"/>
      <c r="DA10" s="869"/>
      <c r="DB10" s="867" t="s">
        <v>585</v>
      </c>
      <c r="DC10" s="868"/>
      <c r="DD10" s="868"/>
      <c r="DE10" s="868"/>
      <c r="DF10" s="869"/>
      <c r="DG10" s="867" t="s">
        <v>585</v>
      </c>
      <c r="DH10" s="868"/>
      <c r="DI10" s="868"/>
      <c r="DJ10" s="868"/>
      <c r="DK10" s="869"/>
      <c r="DL10" s="867" t="s">
        <v>585</v>
      </c>
      <c r="DM10" s="868"/>
      <c r="DN10" s="868"/>
      <c r="DO10" s="868"/>
      <c r="DP10" s="869"/>
      <c r="DQ10" s="867" t="s">
        <v>585</v>
      </c>
      <c r="DR10" s="868"/>
      <c r="DS10" s="868"/>
      <c r="DT10" s="868"/>
      <c r="DU10" s="869"/>
      <c r="DV10" s="870"/>
      <c r="DW10" s="871"/>
      <c r="DX10" s="871"/>
      <c r="DY10" s="871"/>
      <c r="DZ10" s="872"/>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395</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5">
      <c r="A23" s="266" t="s">
        <v>396</v>
      </c>
      <c r="B23" s="876" t="s">
        <v>397</v>
      </c>
      <c r="C23" s="877"/>
      <c r="D23" s="877"/>
      <c r="E23" s="877"/>
      <c r="F23" s="877"/>
      <c r="G23" s="877"/>
      <c r="H23" s="877"/>
      <c r="I23" s="877"/>
      <c r="J23" s="877"/>
      <c r="K23" s="877"/>
      <c r="L23" s="877"/>
      <c r="M23" s="877"/>
      <c r="N23" s="877"/>
      <c r="O23" s="877"/>
      <c r="P23" s="878"/>
      <c r="Q23" s="879">
        <v>191980</v>
      </c>
      <c r="R23" s="880"/>
      <c r="S23" s="880"/>
      <c r="T23" s="880"/>
      <c r="U23" s="880"/>
      <c r="V23" s="880">
        <v>185094</v>
      </c>
      <c r="W23" s="880"/>
      <c r="X23" s="880"/>
      <c r="Y23" s="880"/>
      <c r="Z23" s="880"/>
      <c r="AA23" s="880">
        <v>6887</v>
      </c>
      <c r="AB23" s="880"/>
      <c r="AC23" s="880"/>
      <c r="AD23" s="880"/>
      <c r="AE23" s="881"/>
      <c r="AF23" s="882">
        <v>6701</v>
      </c>
      <c r="AG23" s="880"/>
      <c r="AH23" s="880"/>
      <c r="AI23" s="880"/>
      <c r="AJ23" s="883"/>
      <c r="AK23" s="884"/>
      <c r="AL23" s="885"/>
      <c r="AM23" s="885"/>
      <c r="AN23" s="885"/>
      <c r="AO23" s="885"/>
      <c r="AP23" s="880">
        <v>27796</v>
      </c>
      <c r="AQ23" s="880"/>
      <c r="AR23" s="880"/>
      <c r="AS23" s="880"/>
      <c r="AT23" s="880"/>
      <c r="AU23" s="886"/>
      <c r="AV23" s="886"/>
      <c r="AW23" s="886"/>
      <c r="AX23" s="886"/>
      <c r="AY23" s="887"/>
      <c r="AZ23" s="895" t="s">
        <v>130</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2">
      <c r="A24" s="894" t="s">
        <v>398</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5">
      <c r="A25" s="835" t="s">
        <v>399</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377</v>
      </c>
      <c r="B26" s="827"/>
      <c r="C26" s="827"/>
      <c r="D26" s="827"/>
      <c r="E26" s="827"/>
      <c r="F26" s="827"/>
      <c r="G26" s="827"/>
      <c r="H26" s="827"/>
      <c r="I26" s="827"/>
      <c r="J26" s="827"/>
      <c r="K26" s="827"/>
      <c r="L26" s="827"/>
      <c r="M26" s="827"/>
      <c r="N26" s="827"/>
      <c r="O26" s="827"/>
      <c r="P26" s="828"/>
      <c r="Q26" s="803" t="s">
        <v>400</v>
      </c>
      <c r="R26" s="804"/>
      <c r="S26" s="804"/>
      <c r="T26" s="804"/>
      <c r="U26" s="805"/>
      <c r="V26" s="803" t="s">
        <v>401</v>
      </c>
      <c r="W26" s="804"/>
      <c r="X26" s="804"/>
      <c r="Y26" s="804"/>
      <c r="Z26" s="805"/>
      <c r="AA26" s="803" t="s">
        <v>402</v>
      </c>
      <c r="AB26" s="804"/>
      <c r="AC26" s="804"/>
      <c r="AD26" s="804"/>
      <c r="AE26" s="804"/>
      <c r="AF26" s="898" t="s">
        <v>403</v>
      </c>
      <c r="AG26" s="899"/>
      <c r="AH26" s="899"/>
      <c r="AI26" s="899"/>
      <c r="AJ26" s="900"/>
      <c r="AK26" s="804" t="s">
        <v>404</v>
      </c>
      <c r="AL26" s="804"/>
      <c r="AM26" s="804"/>
      <c r="AN26" s="804"/>
      <c r="AO26" s="805"/>
      <c r="AP26" s="803" t="s">
        <v>405</v>
      </c>
      <c r="AQ26" s="804"/>
      <c r="AR26" s="804"/>
      <c r="AS26" s="804"/>
      <c r="AT26" s="805"/>
      <c r="AU26" s="803" t="s">
        <v>406</v>
      </c>
      <c r="AV26" s="804"/>
      <c r="AW26" s="804"/>
      <c r="AX26" s="804"/>
      <c r="AY26" s="805"/>
      <c r="AZ26" s="803" t="s">
        <v>407</v>
      </c>
      <c r="BA26" s="804"/>
      <c r="BB26" s="804"/>
      <c r="BC26" s="804"/>
      <c r="BD26" s="805"/>
      <c r="BE26" s="803" t="s">
        <v>384</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8">
        <v>1</v>
      </c>
      <c r="B28" s="817" t="s">
        <v>408</v>
      </c>
      <c r="C28" s="818"/>
      <c r="D28" s="818"/>
      <c r="E28" s="818"/>
      <c r="F28" s="818"/>
      <c r="G28" s="818"/>
      <c r="H28" s="818"/>
      <c r="I28" s="818"/>
      <c r="J28" s="818"/>
      <c r="K28" s="818"/>
      <c r="L28" s="818"/>
      <c r="M28" s="818"/>
      <c r="N28" s="818"/>
      <c r="O28" s="818"/>
      <c r="P28" s="819"/>
      <c r="Q28" s="908">
        <v>35057</v>
      </c>
      <c r="R28" s="909"/>
      <c r="S28" s="909"/>
      <c r="T28" s="909"/>
      <c r="U28" s="909"/>
      <c r="V28" s="909">
        <v>34490</v>
      </c>
      <c r="W28" s="909"/>
      <c r="X28" s="909"/>
      <c r="Y28" s="909"/>
      <c r="Z28" s="909"/>
      <c r="AA28" s="909">
        <v>568</v>
      </c>
      <c r="AB28" s="909"/>
      <c r="AC28" s="909"/>
      <c r="AD28" s="909"/>
      <c r="AE28" s="910"/>
      <c r="AF28" s="911">
        <v>568</v>
      </c>
      <c r="AG28" s="909"/>
      <c r="AH28" s="909"/>
      <c r="AI28" s="909"/>
      <c r="AJ28" s="912"/>
      <c r="AK28" s="913">
        <v>4090</v>
      </c>
      <c r="AL28" s="904"/>
      <c r="AM28" s="904"/>
      <c r="AN28" s="904"/>
      <c r="AO28" s="904"/>
      <c r="AP28" s="904" t="s">
        <v>522</v>
      </c>
      <c r="AQ28" s="904"/>
      <c r="AR28" s="904"/>
      <c r="AS28" s="904"/>
      <c r="AT28" s="904"/>
      <c r="AU28" s="904" t="s">
        <v>585</v>
      </c>
      <c r="AV28" s="904"/>
      <c r="AW28" s="904"/>
      <c r="AX28" s="904"/>
      <c r="AY28" s="904"/>
      <c r="AZ28" s="905" t="s">
        <v>522</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8">
        <v>2</v>
      </c>
      <c r="B29" s="841" t="s">
        <v>409</v>
      </c>
      <c r="C29" s="842"/>
      <c r="D29" s="842"/>
      <c r="E29" s="842"/>
      <c r="F29" s="842"/>
      <c r="G29" s="842"/>
      <c r="H29" s="842"/>
      <c r="I29" s="842"/>
      <c r="J29" s="842"/>
      <c r="K29" s="842"/>
      <c r="L29" s="842"/>
      <c r="M29" s="842"/>
      <c r="N29" s="842"/>
      <c r="O29" s="842"/>
      <c r="P29" s="843"/>
      <c r="Q29" s="844">
        <v>33422</v>
      </c>
      <c r="R29" s="845"/>
      <c r="S29" s="845"/>
      <c r="T29" s="845"/>
      <c r="U29" s="845"/>
      <c r="V29" s="845">
        <v>31071</v>
      </c>
      <c r="W29" s="845"/>
      <c r="X29" s="845"/>
      <c r="Y29" s="845"/>
      <c r="Z29" s="845"/>
      <c r="AA29" s="845">
        <v>2352</v>
      </c>
      <c r="AB29" s="845"/>
      <c r="AC29" s="845"/>
      <c r="AD29" s="845"/>
      <c r="AE29" s="846"/>
      <c r="AF29" s="847">
        <v>2352</v>
      </c>
      <c r="AG29" s="848"/>
      <c r="AH29" s="848"/>
      <c r="AI29" s="848"/>
      <c r="AJ29" s="849"/>
      <c r="AK29" s="916">
        <v>6262</v>
      </c>
      <c r="AL29" s="917"/>
      <c r="AM29" s="917"/>
      <c r="AN29" s="917"/>
      <c r="AO29" s="917"/>
      <c r="AP29" s="917" t="s">
        <v>522</v>
      </c>
      <c r="AQ29" s="917"/>
      <c r="AR29" s="917"/>
      <c r="AS29" s="917"/>
      <c r="AT29" s="917"/>
      <c r="AU29" s="917" t="s">
        <v>585</v>
      </c>
      <c r="AV29" s="917"/>
      <c r="AW29" s="917"/>
      <c r="AX29" s="917"/>
      <c r="AY29" s="917"/>
      <c r="AZ29" s="918" t="s">
        <v>522</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8">
        <v>3</v>
      </c>
      <c r="B30" s="841" t="s">
        <v>410</v>
      </c>
      <c r="C30" s="842"/>
      <c r="D30" s="842"/>
      <c r="E30" s="842"/>
      <c r="F30" s="842"/>
      <c r="G30" s="842"/>
      <c r="H30" s="842"/>
      <c r="I30" s="842"/>
      <c r="J30" s="842"/>
      <c r="K30" s="842"/>
      <c r="L30" s="842"/>
      <c r="M30" s="842"/>
      <c r="N30" s="842"/>
      <c r="O30" s="842"/>
      <c r="P30" s="843"/>
      <c r="Q30" s="844">
        <v>9003</v>
      </c>
      <c r="R30" s="845"/>
      <c r="S30" s="845"/>
      <c r="T30" s="845"/>
      <c r="U30" s="845"/>
      <c r="V30" s="845">
        <v>8770</v>
      </c>
      <c r="W30" s="845"/>
      <c r="X30" s="845"/>
      <c r="Y30" s="845"/>
      <c r="Z30" s="845"/>
      <c r="AA30" s="845">
        <v>233</v>
      </c>
      <c r="AB30" s="845"/>
      <c r="AC30" s="845"/>
      <c r="AD30" s="845"/>
      <c r="AE30" s="846"/>
      <c r="AF30" s="847">
        <v>233</v>
      </c>
      <c r="AG30" s="848"/>
      <c r="AH30" s="848"/>
      <c r="AI30" s="848"/>
      <c r="AJ30" s="849"/>
      <c r="AK30" s="916">
        <v>4768</v>
      </c>
      <c r="AL30" s="917"/>
      <c r="AM30" s="917"/>
      <c r="AN30" s="917"/>
      <c r="AO30" s="917"/>
      <c r="AP30" s="917" t="s">
        <v>522</v>
      </c>
      <c r="AQ30" s="917"/>
      <c r="AR30" s="917"/>
      <c r="AS30" s="917"/>
      <c r="AT30" s="917"/>
      <c r="AU30" s="917" t="s">
        <v>585</v>
      </c>
      <c r="AV30" s="917"/>
      <c r="AW30" s="917"/>
      <c r="AX30" s="917"/>
      <c r="AY30" s="917"/>
      <c r="AZ30" s="918" t="s">
        <v>522</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8">
        <v>4</v>
      </c>
      <c r="B31" s="841"/>
      <c r="C31" s="842"/>
      <c r="D31" s="842"/>
      <c r="E31" s="842"/>
      <c r="F31" s="842"/>
      <c r="G31" s="842"/>
      <c r="H31" s="842"/>
      <c r="I31" s="842"/>
      <c r="J31" s="842"/>
      <c r="K31" s="842"/>
      <c r="L31" s="842"/>
      <c r="M31" s="842"/>
      <c r="N31" s="842"/>
      <c r="O31" s="842"/>
      <c r="P31" s="843"/>
      <c r="Q31" s="844"/>
      <c r="R31" s="845"/>
      <c r="S31" s="845"/>
      <c r="T31" s="845"/>
      <c r="U31" s="845"/>
      <c r="V31" s="845"/>
      <c r="W31" s="845"/>
      <c r="X31" s="845"/>
      <c r="Y31" s="845"/>
      <c r="Z31" s="845"/>
      <c r="AA31" s="845"/>
      <c r="AB31" s="845"/>
      <c r="AC31" s="845"/>
      <c r="AD31" s="845"/>
      <c r="AE31" s="846"/>
      <c r="AF31" s="847"/>
      <c r="AG31" s="848"/>
      <c r="AH31" s="848"/>
      <c r="AI31" s="848"/>
      <c r="AJ31" s="849"/>
      <c r="AK31" s="916"/>
      <c r="AL31" s="917"/>
      <c r="AM31" s="917"/>
      <c r="AN31" s="917"/>
      <c r="AO31" s="917"/>
      <c r="AP31" s="917"/>
      <c r="AQ31" s="917"/>
      <c r="AR31" s="917"/>
      <c r="AS31" s="917"/>
      <c r="AT31" s="917"/>
      <c r="AU31" s="917"/>
      <c r="AV31" s="917"/>
      <c r="AW31" s="917"/>
      <c r="AX31" s="917"/>
      <c r="AY31" s="917"/>
      <c r="AZ31" s="918"/>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8">
        <v>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16"/>
      <c r="AL32" s="917"/>
      <c r="AM32" s="917"/>
      <c r="AN32" s="917"/>
      <c r="AO32" s="917"/>
      <c r="AP32" s="917"/>
      <c r="AQ32" s="917"/>
      <c r="AR32" s="917"/>
      <c r="AS32" s="917"/>
      <c r="AT32" s="917"/>
      <c r="AU32" s="917"/>
      <c r="AV32" s="917"/>
      <c r="AW32" s="917"/>
      <c r="AX32" s="917"/>
      <c r="AY32" s="917"/>
      <c r="AZ32" s="918"/>
      <c r="BA32" s="918"/>
      <c r="BB32" s="918"/>
      <c r="BC32" s="918"/>
      <c r="BD32" s="918"/>
      <c r="BE32" s="914"/>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411</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6" t="s">
        <v>396</v>
      </c>
      <c r="B63" s="876" t="s">
        <v>412</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3152</v>
      </c>
      <c r="AG63" s="928"/>
      <c r="AH63" s="928"/>
      <c r="AI63" s="928"/>
      <c r="AJ63" s="929"/>
      <c r="AK63" s="930"/>
      <c r="AL63" s="925"/>
      <c r="AM63" s="925"/>
      <c r="AN63" s="925"/>
      <c r="AO63" s="925"/>
      <c r="AP63" s="928" t="s">
        <v>585</v>
      </c>
      <c r="AQ63" s="928"/>
      <c r="AR63" s="928"/>
      <c r="AS63" s="928"/>
      <c r="AT63" s="928"/>
      <c r="AU63" s="928" t="s">
        <v>585</v>
      </c>
      <c r="AV63" s="928"/>
      <c r="AW63" s="928"/>
      <c r="AX63" s="928"/>
      <c r="AY63" s="928"/>
      <c r="AZ63" s="932"/>
      <c r="BA63" s="932"/>
      <c r="BB63" s="932"/>
      <c r="BC63" s="932"/>
      <c r="BD63" s="932"/>
      <c r="BE63" s="933"/>
      <c r="BF63" s="933"/>
      <c r="BG63" s="933"/>
      <c r="BH63" s="933"/>
      <c r="BI63" s="934"/>
      <c r="BJ63" s="935" t="s">
        <v>413</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415</v>
      </c>
      <c r="B66" s="827"/>
      <c r="C66" s="827"/>
      <c r="D66" s="827"/>
      <c r="E66" s="827"/>
      <c r="F66" s="827"/>
      <c r="G66" s="827"/>
      <c r="H66" s="827"/>
      <c r="I66" s="827"/>
      <c r="J66" s="827"/>
      <c r="K66" s="827"/>
      <c r="L66" s="827"/>
      <c r="M66" s="827"/>
      <c r="N66" s="827"/>
      <c r="O66" s="827"/>
      <c r="P66" s="828"/>
      <c r="Q66" s="803" t="s">
        <v>416</v>
      </c>
      <c r="R66" s="804"/>
      <c r="S66" s="804"/>
      <c r="T66" s="804"/>
      <c r="U66" s="805"/>
      <c r="V66" s="803" t="s">
        <v>417</v>
      </c>
      <c r="W66" s="804"/>
      <c r="X66" s="804"/>
      <c r="Y66" s="804"/>
      <c r="Z66" s="805"/>
      <c r="AA66" s="803" t="s">
        <v>418</v>
      </c>
      <c r="AB66" s="804"/>
      <c r="AC66" s="804"/>
      <c r="AD66" s="804"/>
      <c r="AE66" s="805"/>
      <c r="AF66" s="938" t="s">
        <v>419</v>
      </c>
      <c r="AG66" s="899"/>
      <c r="AH66" s="899"/>
      <c r="AI66" s="899"/>
      <c r="AJ66" s="939"/>
      <c r="AK66" s="803" t="s">
        <v>420</v>
      </c>
      <c r="AL66" s="827"/>
      <c r="AM66" s="827"/>
      <c r="AN66" s="827"/>
      <c r="AO66" s="828"/>
      <c r="AP66" s="803" t="s">
        <v>421</v>
      </c>
      <c r="AQ66" s="804"/>
      <c r="AR66" s="804"/>
      <c r="AS66" s="804"/>
      <c r="AT66" s="805"/>
      <c r="AU66" s="803" t="s">
        <v>422</v>
      </c>
      <c r="AV66" s="804"/>
      <c r="AW66" s="804"/>
      <c r="AX66" s="804"/>
      <c r="AY66" s="805"/>
      <c r="AZ66" s="803" t="s">
        <v>384</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60">
        <v>1</v>
      </c>
      <c r="B68" s="955" t="s">
        <v>586</v>
      </c>
      <c r="C68" s="956"/>
      <c r="D68" s="956"/>
      <c r="E68" s="956"/>
      <c r="F68" s="956"/>
      <c r="G68" s="956"/>
      <c r="H68" s="956"/>
      <c r="I68" s="956"/>
      <c r="J68" s="956"/>
      <c r="K68" s="956"/>
      <c r="L68" s="956"/>
      <c r="M68" s="956"/>
      <c r="N68" s="956"/>
      <c r="O68" s="956"/>
      <c r="P68" s="957"/>
      <c r="Q68" s="958">
        <v>8315</v>
      </c>
      <c r="R68" s="952"/>
      <c r="S68" s="952"/>
      <c r="T68" s="952"/>
      <c r="U68" s="952"/>
      <c r="V68" s="952">
        <v>7739</v>
      </c>
      <c r="W68" s="952"/>
      <c r="X68" s="952"/>
      <c r="Y68" s="952"/>
      <c r="Z68" s="952"/>
      <c r="AA68" s="952">
        <v>576</v>
      </c>
      <c r="AB68" s="952"/>
      <c r="AC68" s="952"/>
      <c r="AD68" s="952"/>
      <c r="AE68" s="952"/>
      <c r="AF68" s="952">
        <v>576</v>
      </c>
      <c r="AG68" s="952"/>
      <c r="AH68" s="952"/>
      <c r="AI68" s="952"/>
      <c r="AJ68" s="952"/>
      <c r="AK68" s="952">
        <v>50</v>
      </c>
      <c r="AL68" s="952"/>
      <c r="AM68" s="952"/>
      <c r="AN68" s="952"/>
      <c r="AO68" s="952"/>
      <c r="AP68" s="952">
        <v>4023</v>
      </c>
      <c r="AQ68" s="952"/>
      <c r="AR68" s="952"/>
      <c r="AS68" s="952"/>
      <c r="AT68" s="952"/>
      <c r="AU68" s="952">
        <v>173</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3">
        <v>2</v>
      </c>
      <c r="B69" s="959" t="s">
        <v>587</v>
      </c>
      <c r="C69" s="960"/>
      <c r="D69" s="960"/>
      <c r="E69" s="960"/>
      <c r="F69" s="960"/>
      <c r="G69" s="960"/>
      <c r="H69" s="960"/>
      <c r="I69" s="960"/>
      <c r="J69" s="960"/>
      <c r="K69" s="960"/>
      <c r="L69" s="960"/>
      <c r="M69" s="960"/>
      <c r="N69" s="960"/>
      <c r="O69" s="960"/>
      <c r="P69" s="961"/>
      <c r="Q69" s="962">
        <v>183520</v>
      </c>
      <c r="R69" s="917"/>
      <c r="S69" s="917"/>
      <c r="T69" s="917"/>
      <c r="U69" s="917"/>
      <c r="V69" s="917">
        <v>169130</v>
      </c>
      <c r="W69" s="917"/>
      <c r="X69" s="917"/>
      <c r="Y69" s="917"/>
      <c r="Z69" s="917"/>
      <c r="AA69" s="917">
        <v>14390</v>
      </c>
      <c r="AB69" s="917"/>
      <c r="AC69" s="917"/>
      <c r="AD69" s="917"/>
      <c r="AE69" s="917"/>
      <c r="AF69" s="917">
        <v>43717</v>
      </c>
      <c r="AG69" s="917"/>
      <c r="AH69" s="917"/>
      <c r="AI69" s="917"/>
      <c r="AJ69" s="917"/>
      <c r="AK69" s="917" t="s">
        <v>585</v>
      </c>
      <c r="AL69" s="917"/>
      <c r="AM69" s="917"/>
      <c r="AN69" s="917"/>
      <c r="AO69" s="917"/>
      <c r="AP69" s="917" t="s">
        <v>585</v>
      </c>
      <c r="AQ69" s="917"/>
      <c r="AR69" s="917"/>
      <c r="AS69" s="917"/>
      <c r="AT69" s="917"/>
      <c r="AU69" s="917" t="s">
        <v>585</v>
      </c>
      <c r="AV69" s="917"/>
      <c r="AW69" s="917"/>
      <c r="AX69" s="917"/>
      <c r="AY69" s="917"/>
      <c r="AZ69" s="963" t="s">
        <v>591</v>
      </c>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3">
        <v>3</v>
      </c>
      <c r="B70" s="959" t="s">
        <v>588</v>
      </c>
      <c r="C70" s="960"/>
      <c r="D70" s="960"/>
      <c r="E70" s="960"/>
      <c r="F70" s="960"/>
      <c r="G70" s="960"/>
      <c r="H70" s="960"/>
      <c r="I70" s="960"/>
      <c r="J70" s="960"/>
      <c r="K70" s="960"/>
      <c r="L70" s="960"/>
      <c r="M70" s="960"/>
      <c r="N70" s="960"/>
      <c r="O70" s="960"/>
      <c r="P70" s="961"/>
      <c r="Q70" s="962">
        <v>92734</v>
      </c>
      <c r="R70" s="917"/>
      <c r="S70" s="917"/>
      <c r="T70" s="917"/>
      <c r="U70" s="917"/>
      <c r="V70" s="917">
        <v>86360</v>
      </c>
      <c r="W70" s="917"/>
      <c r="X70" s="917"/>
      <c r="Y70" s="917"/>
      <c r="Z70" s="917"/>
      <c r="AA70" s="917">
        <v>6374</v>
      </c>
      <c r="AB70" s="917"/>
      <c r="AC70" s="917"/>
      <c r="AD70" s="917"/>
      <c r="AE70" s="917"/>
      <c r="AF70" s="917">
        <v>6374</v>
      </c>
      <c r="AG70" s="917"/>
      <c r="AH70" s="917"/>
      <c r="AI70" s="917"/>
      <c r="AJ70" s="917"/>
      <c r="AK70" s="917">
        <v>10959</v>
      </c>
      <c r="AL70" s="917"/>
      <c r="AM70" s="917"/>
      <c r="AN70" s="917"/>
      <c r="AO70" s="917"/>
      <c r="AP70" s="917">
        <v>55767</v>
      </c>
      <c r="AQ70" s="917"/>
      <c r="AR70" s="917"/>
      <c r="AS70" s="917"/>
      <c r="AT70" s="917"/>
      <c r="AU70" s="917">
        <v>1283</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3">
        <v>4</v>
      </c>
      <c r="B71" s="959" t="s">
        <v>589</v>
      </c>
      <c r="C71" s="960"/>
      <c r="D71" s="960"/>
      <c r="E71" s="960"/>
      <c r="F71" s="960"/>
      <c r="G71" s="960"/>
      <c r="H71" s="960"/>
      <c r="I71" s="960"/>
      <c r="J71" s="960"/>
      <c r="K71" s="960"/>
      <c r="L71" s="960"/>
      <c r="M71" s="960"/>
      <c r="N71" s="960"/>
      <c r="O71" s="960"/>
      <c r="P71" s="961"/>
      <c r="Q71" s="962">
        <v>6959</v>
      </c>
      <c r="R71" s="917"/>
      <c r="S71" s="917"/>
      <c r="T71" s="917"/>
      <c r="U71" s="917"/>
      <c r="V71" s="917">
        <v>6856</v>
      </c>
      <c r="W71" s="917"/>
      <c r="X71" s="917"/>
      <c r="Y71" s="917"/>
      <c r="Z71" s="917"/>
      <c r="AA71" s="917">
        <v>103</v>
      </c>
      <c r="AB71" s="917"/>
      <c r="AC71" s="917"/>
      <c r="AD71" s="917"/>
      <c r="AE71" s="917"/>
      <c r="AF71" s="917">
        <v>103</v>
      </c>
      <c r="AG71" s="917"/>
      <c r="AH71" s="917"/>
      <c r="AI71" s="917"/>
      <c r="AJ71" s="917"/>
      <c r="AK71" s="917">
        <v>2441</v>
      </c>
      <c r="AL71" s="917"/>
      <c r="AM71" s="917"/>
      <c r="AN71" s="917"/>
      <c r="AO71" s="917"/>
      <c r="AP71" s="917" t="s">
        <v>585</v>
      </c>
      <c r="AQ71" s="917"/>
      <c r="AR71" s="917"/>
      <c r="AS71" s="917"/>
      <c r="AT71" s="917"/>
      <c r="AU71" s="917" t="s">
        <v>585</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3">
        <v>5</v>
      </c>
      <c r="B72" s="959" t="s">
        <v>590</v>
      </c>
      <c r="C72" s="960"/>
      <c r="D72" s="960"/>
      <c r="E72" s="960"/>
      <c r="F72" s="960"/>
      <c r="G72" s="960"/>
      <c r="H72" s="960"/>
      <c r="I72" s="960"/>
      <c r="J72" s="960"/>
      <c r="K72" s="960"/>
      <c r="L72" s="960"/>
      <c r="M72" s="960"/>
      <c r="N72" s="960"/>
      <c r="O72" s="960"/>
      <c r="P72" s="961"/>
      <c r="Q72" s="962">
        <v>1424517</v>
      </c>
      <c r="R72" s="917"/>
      <c r="S72" s="917"/>
      <c r="T72" s="917"/>
      <c r="U72" s="917"/>
      <c r="V72" s="917">
        <v>1354325</v>
      </c>
      <c r="W72" s="917"/>
      <c r="X72" s="917"/>
      <c r="Y72" s="917"/>
      <c r="Z72" s="917"/>
      <c r="AA72" s="917">
        <v>70191</v>
      </c>
      <c r="AB72" s="917"/>
      <c r="AC72" s="917"/>
      <c r="AD72" s="917"/>
      <c r="AE72" s="917"/>
      <c r="AF72" s="917">
        <v>70191</v>
      </c>
      <c r="AG72" s="917"/>
      <c r="AH72" s="917"/>
      <c r="AI72" s="917"/>
      <c r="AJ72" s="917"/>
      <c r="AK72" s="917">
        <v>20230</v>
      </c>
      <c r="AL72" s="917"/>
      <c r="AM72" s="917"/>
      <c r="AN72" s="917"/>
      <c r="AO72" s="917"/>
      <c r="AP72" s="917" t="s">
        <v>585</v>
      </c>
      <c r="AQ72" s="917"/>
      <c r="AR72" s="917"/>
      <c r="AS72" s="917"/>
      <c r="AT72" s="917"/>
      <c r="AU72" s="917" t="s">
        <v>585</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3">
        <v>6</v>
      </c>
      <c r="B73" s="959"/>
      <c r="C73" s="960"/>
      <c r="D73" s="960"/>
      <c r="E73" s="960"/>
      <c r="F73" s="960"/>
      <c r="G73" s="960"/>
      <c r="H73" s="960"/>
      <c r="I73" s="960"/>
      <c r="J73" s="960"/>
      <c r="K73" s="960"/>
      <c r="L73" s="960"/>
      <c r="M73" s="960"/>
      <c r="N73" s="960"/>
      <c r="O73" s="960"/>
      <c r="P73" s="961"/>
      <c r="Q73" s="962"/>
      <c r="R73" s="917"/>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3">
        <v>7</v>
      </c>
      <c r="B74" s="959"/>
      <c r="C74" s="960"/>
      <c r="D74" s="960"/>
      <c r="E74" s="960"/>
      <c r="F74" s="960"/>
      <c r="G74" s="960"/>
      <c r="H74" s="960"/>
      <c r="I74" s="960"/>
      <c r="J74" s="960"/>
      <c r="K74" s="960"/>
      <c r="L74" s="960"/>
      <c r="M74" s="960"/>
      <c r="N74" s="960"/>
      <c r="O74" s="960"/>
      <c r="P74" s="961"/>
      <c r="Q74" s="962"/>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6" t="s">
        <v>396</v>
      </c>
      <c r="B88" s="876" t="s">
        <v>423</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120962</v>
      </c>
      <c r="AG88" s="928"/>
      <c r="AH88" s="928"/>
      <c r="AI88" s="928"/>
      <c r="AJ88" s="928"/>
      <c r="AK88" s="925"/>
      <c r="AL88" s="925"/>
      <c r="AM88" s="925"/>
      <c r="AN88" s="925"/>
      <c r="AO88" s="925"/>
      <c r="AP88" s="928">
        <v>59789</v>
      </c>
      <c r="AQ88" s="928"/>
      <c r="AR88" s="928"/>
      <c r="AS88" s="928"/>
      <c r="AT88" s="928"/>
      <c r="AU88" s="928">
        <v>1456</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396</v>
      </c>
      <c r="BR102" s="876" t="s">
        <v>424</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66</v>
      </c>
      <c r="CS102" s="936"/>
      <c r="CT102" s="936"/>
      <c r="CU102" s="936"/>
      <c r="CV102" s="979"/>
      <c r="CW102" s="978">
        <v>250</v>
      </c>
      <c r="CX102" s="936"/>
      <c r="CY102" s="936"/>
      <c r="CZ102" s="936"/>
      <c r="DA102" s="979"/>
      <c r="DB102" s="978">
        <v>2291</v>
      </c>
      <c r="DC102" s="936"/>
      <c r="DD102" s="936"/>
      <c r="DE102" s="936"/>
      <c r="DF102" s="979"/>
      <c r="DG102" s="978" t="s">
        <v>585</v>
      </c>
      <c r="DH102" s="936"/>
      <c r="DI102" s="936"/>
      <c r="DJ102" s="936"/>
      <c r="DK102" s="979"/>
      <c r="DL102" s="978" t="s">
        <v>585</v>
      </c>
      <c r="DM102" s="936"/>
      <c r="DN102" s="936"/>
      <c r="DO102" s="936"/>
      <c r="DP102" s="979"/>
      <c r="DQ102" s="978" t="s">
        <v>585</v>
      </c>
      <c r="DR102" s="936"/>
      <c r="DS102" s="936"/>
      <c r="DT102" s="936"/>
      <c r="DU102" s="979"/>
      <c r="DV102" s="1002"/>
      <c r="DW102" s="1003"/>
      <c r="DX102" s="1003"/>
      <c r="DY102" s="1003"/>
      <c r="DZ102" s="1004"/>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07" t="s">
        <v>429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2">
      <c r="A109" s="1000" t="s">
        <v>431</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432</v>
      </c>
      <c r="AB109" s="981"/>
      <c r="AC109" s="981"/>
      <c r="AD109" s="981"/>
      <c r="AE109" s="982"/>
      <c r="AF109" s="980" t="s">
        <v>433</v>
      </c>
      <c r="AG109" s="981"/>
      <c r="AH109" s="981"/>
      <c r="AI109" s="981"/>
      <c r="AJ109" s="982"/>
      <c r="AK109" s="980" t="s">
        <v>312</v>
      </c>
      <c r="AL109" s="981"/>
      <c r="AM109" s="981"/>
      <c r="AN109" s="981"/>
      <c r="AO109" s="982"/>
      <c r="AP109" s="980" t="s">
        <v>434</v>
      </c>
      <c r="AQ109" s="981"/>
      <c r="AR109" s="981"/>
      <c r="AS109" s="981"/>
      <c r="AT109" s="983"/>
      <c r="AU109" s="1000" t="s">
        <v>431</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432</v>
      </c>
      <c r="BR109" s="981"/>
      <c r="BS109" s="981"/>
      <c r="BT109" s="981"/>
      <c r="BU109" s="982"/>
      <c r="BV109" s="980" t="s">
        <v>433</v>
      </c>
      <c r="BW109" s="981"/>
      <c r="BX109" s="981"/>
      <c r="BY109" s="981"/>
      <c r="BZ109" s="982"/>
      <c r="CA109" s="980" t="s">
        <v>312</v>
      </c>
      <c r="CB109" s="981"/>
      <c r="CC109" s="981"/>
      <c r="CD109" s="981"/>
      <c r="CE109" s="982"/>
      <c r="CF109" s="1001" t="s">
        <v>434</v>
      </c>
      <c r="CG109" s="1001"/>
      <c r="CH109" s="1001"/>
      <c r="CI109" s="1001"/>
      <c r="CJ109" s="1001"/>
      <c r="CK109" s="980" t="s">
        <v>435</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432</v>
      </c>
      <c r="DH109" s="981"/>
      <c r="DI109" s="981"/>
      <c r="DJ109" s="981"/>
      <c r="DK109" s="982"/>
      <c r="DL109" s="980" t="s">
        <v>433</v>
      </c>
      <c r="DM109" s="981"/>
      <c r="DN109" s="981"/>
      <c r="DO109" s="981"/>
      <c r="DP109" s="982"/>
      <c r="DQ109" s="980" t="s">
        <v>312</v>
      </c>
      <c r="DR109" s="981"/>
      <c r="DS109" s="981"/>
      <c r="DT109" s="981"/>
      <c r="DU109" s="982"/>
      <c r="DV109" s="980" t="s">
        <v>434</v>
      </c>
      <c r="DW109" s="981"/>
      <c r="DX109" s="981"/>
      <c r="DY109" s="981"/>
      <c r="DZ109" s="983"/>
    </row>
    <row r="110" spans="1:131" s="248" customFormat="1" ht="26.25" customHeight="1" x14ac:dyDescent="0.2">
      <c r="A110" s="984" t="s">
        <v>436</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3402752</v>
      </c>
      <c r="AB110" s="988"/>
      <c r="AC110" s="988"/>
      <c r="AD110" s="988"/>
      <c r="AE110" s="989"/>
      <c r="AF110" s="990">
        <v>3201419</v>
      </c>
      <c r="AG110" s="988"/>
      <c r="AH110" s="988"/>
      <c r="AI110" s="988"/>
      <c r="AJ110" s="989"/>
      <c r="AK110" s="990">
        <v>3135929</v>
      </c>
      <c r="AL110" s="988"/>
      <c r="AM110" s="988"/>
      <c r="AN110" s="988"/>
      <c r="AO110" s="989"/>
      <c r="AP110" s="991">
        <v>3.8</v>
      </c>
      <c r="AQ110" s="992"/>
      <c r="AR110" s="992"/>
      <c r="AS110" s="992"/>
      <c r="AT110" s="993"/>
      <c r="AU110" s="994" t="s">
        <v>73</v>
      </c>
      <c r="AV110" s="995"/>
      <c r="AW110" s="995"/>
      <c r="AX110" s="995"/>
      <c r="AY110" s="995"/>
      <c r="AZ110" s="1036" t="s">
        <v>437</v>
      </c>
      <c r="BA110" s="985"/>
      <c r="BB110" s="985"/>
      <c r="BC110" s="985"/>
      <c r="BD110" s="985"/>
      <c r="BE110" s="985"/>
      <c r="BF110" s="985"/>
      <c r="BG110" s="985"/>
      <c r="BH110" s="985"/>
      <c r="BI110" s="985"/>
      <c r="BJ110" s="985"/>
      <c r="BK110" s="985"/>
      <c r="BL110" s="985"/>
      <c r="BM110" s="985"/>
      <c r="BN110" s="985"/>
      <c r="BO110" s="985"/>
      <c r="BP110" s="986"/>
      <c r="BQ110" s="1022">
        <v>28356509</v>
      </c>
      <c r="BR110" s="1023"/>
      <c r="BS110" s="1023"/>
      <c r="BT110" s="1023"/>
      <c r="BU110" s="1023"/>
      <c r="BV110" s="1023">
        <v>27884671</v>
      </c>
      <c r="BW110" s="1023"/>
      <c r="BX110" s="1023"/>
      <c r="BY110" s="1023"/>
      <c r="BZ110" s="1023"/>
      <c r="CA110" s="1023">
        <v>27796497</v>
      </c>
      <c r="CB110" s="1023"/>
      <c r="CC110" s="1023"/>
      <c r="CD110" s="1023"/>
      <c r="CE110" s="1023"/>
      <c r="CF110" s="1037">
        <v>33.6</v>
      </c>
      <c r="CG110" s="1038"/>
      <c r="CH110" s="1038"/>
      <c r="CI110" s="1038"/>
      <c r="CJ110" s="1038"/>
      <c r="CK110" s="1039" t="s">
        <v>438</v>
      </c>
      <c r="CL110" s="1040"/>
      <c r="CM110" s="1019" t="s">
        <v>439</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440</v>
      </c>
      <c r="DH110" s="1023"/>
      <c r="DI110" s="1023"/>
      <c r="DJ110" s="1023"/>
      <c r="DK110" s="1023"/>
      <c r="DL110" s="1023" t="s">
        <v>441</v>
      </c>
      <c r="DM110" s="1023"/>
      <c r="DN110" s="1023"/>
      <c r="DO110" s="1023"/>
      <c r="DP110" s="1023"/>
      <c r="DQ110" s="1023" t="s">
        <v>442</v>
      </c>
      <c r="DR110" s="1023"/>
      <c r="DS110" s="1023"/>
      <c r="DT110" s="1023"/>
      <c r="DU110" s="1023"/>
      <c r="DV110" s="1024" t="s">
        <v>442</v>
      </c>
      <c r="DW110" s="1024"/>
      <c r="DX110" s="1024"/>
      <c r="DY110" s="1024"/>
      <c r="DZ110" s="1025"/>
    </row>
    <row r="111" spans="1:131" s="248" customFormat="1" ht="26.25" customHeight="1" x14ac:dyDescent="0.2">
      <c r="A111" s="1026" t="s">
        <v>443</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442</v>
      </c>
      <c r="AB111" s="1030"/>
      <c r="AC111" s="1030"/>
      <c r="AD111" s="1030"/>
      <c r="AE111" s="1031"/>
      <c r="AF111" s="1032" t="s">
        <v>442</v>
      </c>
      <c r="AG111" s="1030"/>
      <c r="AH111" s="1030"/>
      <c r="AI111" s="1030"/>
      <c r="AJ111" s="1031"/>
      <c r="AK111" s="1032" t="s">
        <v>413</v>
      </c>
      <c r="AL111" s="1030"/>
      <c r="AM111" s="1030"/>
      <c r="AN111" s="1030"/>
      <c r="AO111" s="1031"/>
      <c r="AP111" s="1033" t="s">
        <v>440</v>
      </c>
      <c r="AQ111" s="1034"/>
      <c r="AR111" s="1034"/>
      <c r="AS111" s="1034"/>
      <c r="AT111" s="1035"/>
      <c r="AU111" s="996"/>
      <c r="AV111" s="997"/>
      <c r="AW111" s="997"/>
      <c r="AX111" s="997"/>
      <c r="AY111" s="997"/>
      <c r="AZ111" s="1045" t="s">
        <v>444</v>
      </c>
      <c r="BA111" s="1046"/>
      <c r="BB111" s="1046"/>
      <c r="BC111" s="1046"/>
      <c r="BD111" s="1046"/>
      <c r="BE111" s="1046"/>
      <c r="BF111" s="1046"/>
      <c r="BG111" s="1046"/>
      <c r="BH111" s="1046"/>
      <c r="BI111" s="1046"/>
      <c r="BJ111" s="1046"/>
      <c r="BK111" s="1046"/>
      <c r="BL111" s="1046"/>
      <c r="BM111" s="1046"/>
      <c r="BN111" s="1046"/>
      <c r="BO111" s="1046"/>
      <c r="BP111" s="1047"/>
      <c r="BQ111" s="1015">
        <v>1319945</v>
      </c>
      <c r="BR111" s="1016"/>
      <c r="BS111" s="1016"/>
      <c r="BT111" s="1016"/>
      <c r="BU111" s="1016"/>
      <c r="BV111" s="1016">
        <v>1257974</v>
      </c>
      <c r="BW111" s="1016"/>
      <c r="BX111" s="1016"/>
      <c r="BY111" s="1016"/>
      <c r="BZ111" s="1016"/>
      <c r="CA111" s="1016">
        <v>1659031</v>
      </c>
      <c r="CB111" s="1016"/>
      <c r="CC111" s="1016"/>
      <c r="CD111" s="1016"/>
      <c r="CE111" s="1016"/>
      <c r="CF111" s="1010">
        <v>2</v>
      </c>
      <c r="CG111" s="1011"/>
      <c r="CH111" s="1011"/>
      <c r="CI111" s="1011"/>
      <c r="CJ111" s="1011"/>
      <c r="CK111" s="1041"/>
      <c r="CL111" s="1042"/>
      <c r="CM111" s="1012" t="s">
        <v>445</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440</v>
      </c>
      <c r="DH111" s="1016"/>
      <c r="DI111" s="1016"/>
      <c r="DJ111" s="1016"/>
      <c r="DK111" s="1016"/>
      <c r="DL111" s="1016" t="s">
        <v>442</v>
      </c>
      <c r="DM111" s="1016"/>
      <c r="DN111" s="1016"/>
      <c r="DO111" s="1016"/>
      <c r="DP111" s="1016"/>
      <c r="DQ111" s="1016" t="s">
        <v>442</v>
      </c>
      <c r="DR111" s="1016"/>
      <c r="DS111" s="1016"/>
      <c r="DT111" s="1016"/>
      <c r="DU111" s="1016"/>
      <c r="DV111" s="1017" t="s">
        <v>442</v>
      </c>
      <c r="DW111" s="1017"/>
      <c r="DX111" s="1017"/>
      <c r="DY111" s="1017"/>
      <c r="DZ111" s="1018"/>
    </row>
    <row r="112" spans="1:131" s="248" customFormat="1" ht="26.25" customHeight="1" x14ac:dyDescent="0.2">
      <c r="A112" s="1048" t="s">
        <v>446</v>
      </c>
      <c r="B112" s="1049"/>
      <c r="C112" s="1046" t="s">
        <v>447</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v>26683</v>
      </c>
      <c r="AB112" s="1055"/>
      <c r="AC112" s="1055"/>
      <c r="AD112" s="1055"/>
      <c r="AE112" s="1056"/>
      <c r="AF112" s="1057">
        <v>86683</v>
      </c>
      <c r="AG112" s="1055"/>
      <c r="AH112" s="1055"/>
      <c r="AI112" s="1055"/>
      <c r="AJ112" s="1056"/>
      <c r="AK112" s="1057">
        <v>166827</v>
      </c>
      <c r="AL112" s="1055"/>
      <c r="AM112" s="1055"/>
      <c r="AN112" s="1055"/>
      <c r="AO112" s="1056"/>
      <c r="AP112" s="1058">
        <v>0.2</v>
      </c>
      <c r="AQ112" s="1059"/>
      <c r="AR112" s="1059"/>
      <c r="AS112" s="1059"/>
      <c r="AT112" s="1060"/>
      <c r="AU112" s="996"/>
      <c r="AV112" s="997"/>
      <c r="AW112" s="997"/>
      <c r="AX112" s="997"/>
      <c r="AY112" s="997"/>
      <c r="AZ112" s="1045" t="s">
        <v>448</v>
      </c>
      <c r="BA112" s="1046"/>
      <c r="BB112" s="1046"/>
      <c r="BC112" s="1046"/>
      <c r="BD112" s="1046"/>
      <c r="BE112" s="1046"/>
      <c r="BF112" s="1046"/>
      <c r="BG112" s="1046"/>
      <c r="BH112" s="1046"/>
      <c r="BI112" s="1046"/>
      <c r="BJ112" s="1046"/>
      <c r="BK112" s="1046"/>
      <c r="BL112" s="1046"/>
      <c r="BM112" s="1046"/>
      <c r="BN112" s="1046"/>
      <c r="BO112" s="1046"/>
      <c r="BP112" s="1047"/>
      <c r="BQ112" s="1015" t="s">
        <v>442</v>
      </c>
      <c r="BR112" s="1016"/>
      <c r="BS112" s="1016"/>
      <c r="BT112" s="1016"/>
      <c r="BU112" s="1016"/>
      <c r="BV112" s="1016" t="s">
        <v>413</v>
      </c>
      <c r="BW112" s="1016"/>
      <c r="BX112" s="1016"/>
      <c r="BY112" s="1016"/>
      <c r="BZ112" s="1016"/>
      <c r="CA112" s="1016" t="s">
        <v>449</v>
      </c>
      <c r="CB112" s="1016"/>
      <c r="CC112" s="1016"/>
      <c r="CD112" s="1016"/>
      <c r="CE112" s="1016"/>
      <c r="CF112" s="1010" t="s">
        <v>441</v>
      </c>
      <c r="CG112" s="1011"/>
      <c r="CH112" s="1011"/>
      <c r="CI112" s="1011"/>
      <c r="CJ112" s="1011"/>
      <c r="CK112" s="1041"/>
      <c r="CL112" s="1042"/>
      <c r="CM112" s="1012" t="s">
        <v>450</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451</v>
      </c>
      <c r="DH112" s="1016"/>
      <c r="DI112" s="1016"/>
      <c r="DJ112" s="1016"/>
      <c r="DK112" s="1016"/>
      <c r="DL112" s="1016" t="s">
        <v>449</v>
      </c>
      <c r="DM112" s="1016"/>
      <c r="DN112" s="1016"/>
      <c r="DO112" s="1016"/>
      <c r="DP112" s="1016"/>
      <c r="DQ112" s="1016" t="s">
        <v>449</v>
      </c>
      <c r="DR112" s="1016"/>
      <c r="DS112" s="1016"/>
      <c r="DT112" s="1016"/>
      <c r="DU112" s="1016"/>
      <c r="DV112" s="1017" t="s">
        <v>441</v>
      </c>
      <c r="DW112" s="1017"/>
      <c r="DX112" s="1017"/>
      <c r="DY112" s="1017"/>
      <c r="DZ112" s="1018"/>
    </row>
    <row r="113" spans="1:130" s="248" customFormat="1" ht="26.25" customHeight="1" x14ac:dyDescent="0.2">
      <c r="A113" s="1050"/>
      <c r="B113" s="1051"/>
      <c r="C113" s="1046" t="s">
        <v>452</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t="s">
        <v>449</v>
      </c>
      <c r="AB113" s="1030"/>
      <c r="AC113" s="1030"/>
      <c r="AD113" s="1030"/>
      <c r="AE113" s="1031"/>
      <c r="AF113" s="1032" t="s">
        <v>449</v>
      </c>
      <c r="AG113" s="1030"/>
      <c r="AH113" s="1030"/>
      <c r="AI113" s="1030"/>
      <c r="AJ113" s="1031"/>
      <c r="AK113" s="1032" t="s">
        <v>449</v>
      </c>
      <c r="AL113" s="1030"/>
      <c r="AM113" s="1030"/>
      <c r="AN113" s="1030"/>
      <c r="AO113" s="1031"/>
      <c r="AP113" s="1033" t="s">
        <v>442</v>
      </c>
      <c r="AQ113" s="1034"/>
      <c r="AR113" s="1034"/>
      <c r="AS113" s="1034"/>
      <c r="AT113" s="1035"/>
      <c r="AU113" s="996"/>
      <c r="AV113" s="997"/>
      <c r="AW113" s="997"/>
      <c r="AX113" s="997"/>
      <c r="AY113" s="997"/>
      <c r="AZ113" s="1045" t="s">
        <v>453</v>
      </c>
      <c r="BA113" s="1046"/>
      <c r="BB113" s="1046"/>
      <c r="BC113" s="1046"/>
      <c r="BD113" s="1046"/>
      <c r="BE113" s="1046"/>
      <c r="BF113" s="1046"/>
      <c r="BG113" s="1046"/>
      <c r="BH113" s="1046"/>
      <c r="BI113" s="1046"/>
      <c r="BJ113" s="1046"/>
      <c r="BK113" s="1046"/>
      <c r="BL113" s="1046"/>
      <c r="BM113" s="1046"/>
      <c r="BN113" s="1046"/>
      <c r="BO113" s="1046"/>
      <c r="BP113" s="1047"/>
      <c r="BQ113" s="1015">
        <v>1208079</v>
      </c>
      <c r="BR113" s="1016"/>
      <c r="BS113" s="1016"/>
      <c r="BT113" s="1016"/>
      <c r="BU113" s="1016"/>
      <c r="BV113" s="1016">
        <v>1247474</v>
      </c>
      <c r="BW113" s="1016"/>
      <c r="BX113" s="1016"/>
      <c r="BY113" s="1016"/>
      <c r="BZ113" s="1016"/>
      <c r="CA113" s="1016">
        <v>1455606</v>
      </c>
      <c r="CB113" s="1016"/>
      <c r="CC113" s="1016"/>
      <c r="CD113" s="1016"/>
      <c r="CE113" s="1016"/>
      <c r="CF113" s="1010">
        <v>1.8</v>
      </c>
      <c r="CG113" s="1011"/>
      <c r="CH113" s="1011"/>
      <c r="CI113" s="1011"/>
      <c r="CJ113" s="1011"/>
      <c r="CK113" s="1041"/>
      <c r="CL113" s="1042"/>
      <c r="CM113" s="1012" t="s">
        <v>454</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442</v>
      </c>
      <c r="DH113" s="1055"/>
      <c r="DI113" s="1055"/>
      <c r="DJ113" s="1055"/>
      <c r="DK113" s="1056"/>
      <c r="DL113" s="1057" t="s">
        <v>130</v>
      </c>
      <c r="DM113" s="1055"/>
      <c r="DN113" s="1055"/>
      <c r="DO113" s="1055"/>
      <c r="DP113" s="1056"/>
      <c r="DQ113" s="1057" t="s">
        <v>442</v>
      </c>
      <c r="DR113" s="1055"/>
      <c r="DS113" s="1055"/>
      <c r="DT113" s="1055"/>
      <c r="DU113" s="1056"/>
      <c r="DV113" s="1058" t="s">
        <v>449</v>
      </c>
      <c r="DW113" s="1059"/>
      <c r="DX113" s="1059"/>
      <c r="DY113" s="1059"/>
      <c r="DZ113" s="1060"/>
    </row>
    <row r="114" spans="1:130" s="248" customFormat="1" ht="26.25" customHeight="1" x14ac:dyDescent="0.2">
      <c r="A114" s="1050"/>
      <c r="B114" s="1051"/>
      <c r="C114" s="1046" t="s">
        <v>455</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95096</v>
      </c>
      <c r="AB114" s="1055"/>
      <c r="AC114" s="1055"/>
      <c r="AD114" s="1055"/>
      <c r="AE114" s="1056"/>
      <c r="AF114" s="1057">
        <v>100008</v>
      </c>
      <c r="AG114" s="1055"/>
      <c r="AH114" s="1055"/>
      <c r="AI114" s="1055"/>
      <c r="AJ114" s="1056"/>
      <c r="AK114" s="1057">
        <v>112011</v>
      </c>
      <c r="AL114" s="1055"/>
      <c r="AM114" s="1055"/>
      <c r="AN114" s="1055"/>
      <c r="AO114" s="1056"/>
      <c r="AP114" s="1058">
        <v>0.1</v>
      </c>
      <c r="AQ114" s="1059"/>
      <c r="AR114" s="1059"/>
      <c r="AS114" s="1059"/>
      <c r="AT114" s="1060"/>
      <c r="AU114" s="996"/>
      <c r="AV114" s="997"/>
      <c r="AW114" s="997"/>
      <c r="AX114" s="997"/>
      <c r="AY114" s="997"/>
      <c r="AZ114" s="1045" t="s">
        <v>456</v>
      </c>
      <c r="BA114" s="1046"/>
      <c r="BB114" s="1046"/>
      <c r="BC114" s="1046"/>
      <c r="BD114" s="1046"/>
      <c r="BE114" s="1046"/>
      <c r="BF114" s="1046"/>
      <c r="BG114" s="1046"/>
      <c r="BH114" s="1046"/>
      <c r="BI114" s="1046"/>
      <c r="BJ114" s="1046"/>
      <c r="BK114" s="1046"/>
      <c r="BL114" s="1046"/>
      <c r="BM114" s="1046"/>
      <c r="BN114" s="1046"/>
      <c r="BO114" s="1046"/>
      <c r="BP114" s="1047"/>
      <c r="BQ114" s="1015">
        <v>15153867</v>
      </c>
      <c r="BR114" s="1016"/>
      <c r="BS114" s="1016"/>
      <c r="BT114" s="1016"/>
      <c r="BU114" s="1016"/>
      <c r="BV114" s="1016">
        <v>13976603</v>
      </c>
      <c r="BW114" s="1016"/>
      <c r="BX114" s="1016"/>
      <c r="BY114" s="1016"/>
      <c r="BZ114" s="1016"/>
      <c r="CA114" s="1016">
        <v>15326587</v>
      </c>
      <c r="CB114" s="1016"/>
      <c r="CC114" s="1016"/>
      <c r="CD114" s="1016"/>
      <c r="CE114" s="1016"/>
      <c r="CF114" s="1010">
        <v>18.5</v>
      </c>
      <c r="CG114" s="1011"/>
      <c r="CH114" s="1011"/>
      <c r="CI114" s="1011"/>
      <c r="CJ114" s="1011"/>
      <c r="CK114" s="1041"/>
      <c r="CL114" s="1042"/>
      <c r="CM114" s="1012" t="s">
        <v>457</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130</v>
      </c>
      <c r="DH114" s="1055"/>
      <c r="DI114" s="1055"/>
      <c r="DJ114" s="1055"/>
      <c r="DK114" s="1056"/>
      <c r="DL114" s="1057" t="s">
        <v>449</v>
      </c>
      <c r="DM114" s="1055"/>
      <c r="DN114" s="1055"/>
      <c r="DO114" s="1055"/>
      <c r="DP114" s="1056"/>
      <c r="DQ114" s="1057" t="s">
        <v>442</v>
      </c>
      <c r="DR114" s="1055"/>
      <c r="DS114" s="1055"/>
      <c r="DT114" s="1055"/>
      <c r="DU114" s="1056"/>
      <c r="DV114" s="1058" t="s">
        <v>442</v>
      </c>
      <c r="DW114" s="1059"/>
      <c r="DX114" s="1059"/>
      <c r="DY114" s="1059"/>
      <c r="DZ114" s="1060"/>
    </row>
    <row r="115" spans="1:130" s="248" customFormat="1" ht="26.25" customHeight="1" x14ac:dyDescent="0.2">
      <c r="A115" s="1050"/>
      <c r="B115" s="1051"/>
      <c r="C115" s="1046" t="s">
        <v>458</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15200</v>
      </c>
      <c r="AB115" s="1030"/>
      <c r="AC115" s="1030"/>
      <c r="AD115" s="1030"/>
      <c r="AE115" s="1031"/>
      <c r="AF115" s="1032">
        <v>15200</v>
      </c>
      <c r="AG115" s="1030"/>
      <c r="AH115" s="1030"/>
      <c r="AI115" s="1030"/>
      <c r="AJ115" s="1031"/>
      <c r="AK115" s="1032">
        <v>15200</v>
      </c>
      <c r="AL115" s="1030"/>
      <c r="AM115" s="1030"/>
      <c r="AN115" s="1030"/>
      <c r="AO115" s="1031"/>
      <c r="AP115" s="1033">
        <v>0</v>
      </c>
      <c r="AQ115" s="1034"/>
      <c r="AR115" s="1034"/>
      <c r="AS115" s="1034"/>
      <c r="AT115" s="1035"/>
      <c r="AU115" s="996"/>
      <c r="AV115" s="997"/>
      <c r="AW115" s="997"/>
      <c r="AX115" s="997"/>
      <c r="AY115" s="997"/>
      <c r="AZ115" s="1045" t="s">
        <v>459</v>
      </c>
      <c r="BA115" s="1046"/>
      <c r="BB115" s="1046"/>
      <c r="BC115" s="1046"/>
      <c r="BD115" s="1046"/>
      <c r="BE115" s="1046"/>
      <c r="BF115" s="1046"/>
      <c r="BG115" s="1046"/>
      <c r="BH115" s="1046"/>
      <c r="BI115" s="1046"/>
      <c r="BJ115" s="1046"/>
      <c r="BK115" s="1046"/>
      <c r="BL115" s="1046"/>
      <c r="BM115" s="1046"/>
      <c r="BN115" s="1046"/>
      <c r="BO115" s="1046"/>
      <c r="BP115" s="1047"/>
      <c r="BQ115" s="1015" t="s">
        <v>413</v>
      </c>
      <c r="BR115" s="1016"/>
      <c r="BS115" s="1016"/>
      <c r="BT115" s="1016"/>
      <c r="BU115" s="1016"/>
      <c r="BV115" s="1016" t="s">
        <v>442</v>
      </c>
      <c r="BW115" s="1016"/>
      <c r="BX115" s="1016"/>
      <c r="BY115" s="1016"/>
      <c r="BZ115" s="1016"/>
      <c r="CA115" s="1016" t="s">
        <v>442</v>
      </c>
      <c r="CB115" s="1016"/>
      <c r="CC115" s="1016"/>
      <c r="CD115" s="1016"/>
      <c r="CE115" s="1016"/>
      <c r="CF115" s="1010" t="s">
        <v>449</v>
      </c>
      <c r="CG115" s="1011"/>
      <c r="CH115" s="1011"/>
      <c r="CI115" s="1011"/>
      <c r="CJ115" s="1011"/>
      <c r="CK115" s="1041"/>
      <c r="CL115" s="1042"/>
      <c r="CM115" s="1045" t="s">
        <v>460</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v>1304745</v>
      </c>
      <c r="DH115" s="1055"/>
      <c r="DI115" s="1055"/>
      <c r="DJ115" s="1055"/>
      <c r="DK115" s="1056"/>
      <c r="DL115" s="1057">
        <v>1242774</v>
      </c>
      <c r="DM115" s="1055"/>
      <c r="DN115" s="1055"/>
      <c r="DO115" s="1055"/>
      <c r="DP115" s="1056"/>
      <c r="DQ115" s="1057">
        <v>1643831</v>
      </c>
      <c r="DR115" s="1055"/>
      <c r="DS115" s="1055"/>
      <c r="DT115" s="1055"/>
      <c r="DU115" s="1056"/>
      <c r="DV115" s="1058">
        <v>2</v>
      </c>
      <c r="DW115" s="1059"/>
      <c r="DX115" s="1059"/>
      <c r="DY115" s="1059"/>
      <c r="DZ115" s="1060"/>
    </row>
    <row r="116" spans="1:130" s="248" customFormat="1" ht="26.25" customHeight="1" x14ac:dyDescent="0.2">
      <c r="A116" s="1052"/>
      <c r="B116" s="1053"/>
      <c r="C116" s="1061" t="s">
        <v>461</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442</v>
      </c>
      <c r="AB116" s="1055"/>
      <c r="AC116" s="1055"/>
      <c r="AD116" s="1055"/>
      <c r="AE116" s="1056"/>
      <c r="AF116" s="1057" t="s">
        <v>449</v>
      </c>
      <c r="AG116" s="1055"/>
      <c r="AH116" s="1055"/>
      <c r="AI116" s="1055"/>
      <c r="AJ116" s="1056"/>
      <c r="AK116" s="1057" t="s">
        <v>449</v>
      </c>
      <c r="AL116" s="1055"/>
      <c r="AM116" s="1055"/>
      <c r="AN116" s="1055"/>
      <c r="AO116" s="1056"/>
      <c r="AP116" s="1058" t="s">
        <v>441</v>
      </c>
      <c r="AQ116" s="1059"/>
      <c r="AR116" s="1059"/>
      <c r="AS116" s="1059"/>
      <c r="AT116" s="1060"/>
      <c r="AU116" s="996"/>
      <c r="AV116" s="997"/>
      <c r="AW116" s="997"/>
      <c r="AX116" s="997"/>
      <c r="AY116" s="997"/>
      <c r="AZ116" s="1063" t="s">
        <v>462</v>
      </c>
      <c r="BA116" s="1064"/>
      <c r="BB116" s="1064"/>
      <c r="BC116" s="1064"/>
      <c r="BD116" s="1064"/>
      <c r="BE116" s="1064"/>
      <c r="BF116" s="1064"/>
      <c r="BG116" s="1064"/>
      <c r="BH116" s="1064"/>
      <c r="BI116" s="1064"/>
      <c r="BJ116" s="1064"/>
      <c r="BK116" s="1064"/>
      <c r="BL116" s="1064"/>
      <c r="BM116" s="1064"/>
      <c r="BN116" s="1064"/>
      <c r="BO116" s="1064"/>
      <c r="BP116" s="1065"/>
      <c r="BQ116" s="1015" t="s">
        <v>442</v>
      </c>
      <c r="BR116" s="1016"/>
      <c r="BS116" s="1016"/>
      <c r="BT116" s="1016"/>
      <c r="BU116" s="1016"/>
      <c r="BV116" s="1016" t="s">
        <v>451</v>
      </c>
      <c r="BW116" s="1016"/>
      <c r="BX116" s="1016"/>
      <c r="BY116" s="1016"/>
      <c r="BZ116" s="1016"/>
      <c r="CA116" s="1016" t="s">
        <v>449</v>
      </c>
      <c r="CB116" s="1016"/>
      <c r="CC116" s="1016"/>
      <c r="CD116" s="1016"/>
      <c r="CE116" s="1016"/>
      <c r="CF116" s="1010" t="s">
        <v>130</v>
      </c>
      <c r="CG116" s="1011"/>
      <c r="CH116" s="1011"/>
      <c r="CI116" s="1011"/>
      <c r="CJ116" s="1011"/>
      <c r="CK116" s="1041"/>
      <c r="CL116" s="1042"/>
      <c r="CM116" s="1012" t="s">
        <v>463</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15200</v>
      </c>
      <c r="DH116" s="1055"/>
      <c r="DI116" s="1055"/>
      <c r="DJ116" s="1055"/>
      <c r="DK116" s="1056"/>
      <c r="DL116" s="1057">
        <v>15200</v>
      </c>
      <c r="DM116" s="1055"/>
      <c r="DN116" s="1055"/>
      <c r="DO116" s="1055"/>
      <c r="DP116" s="1056"/>
      <c r="DQ116" s="1057">
        <v>15200</v>
      </c>
      <c r="DR116" s="1055"/>
      <c r="DS116" s="1055"/>
      <c r="DT116" s="1055"/>
      <c r="DU116" s="1056"/>
      <c r="DV116" s="1058">
        <v>0</v>
      </c>
      <c r="DW116" s="1059"/>
      <c r="DX116" s="1059"/>
      <c r="DY116" s="1059"/>
      <c r="DZ116" s="1060"/>
    </row>
    <row r="117" spans="1:130" s="248" customFormat="1" ht="26.25" customHeight="1" x14ac:dyDescent="0.2">
      <c r="A117" s="1000" t="s">
        <v>190</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464</v>
      </c>
      <c r="Z117" s="982"/>
      <c r="AA117" s="1072">
        <v>3539731</v>
      </c>
      <c r="AB117" s="1073"/>
      <c r="AC117" s="1073"/>
      <c r="AD117" s="1073"/>
      <c r="AE117" s="1074"/>
      <c r="AF117" s="1075">
        <v>3403310</v>
      </c>
      <c r="AG117" s="1073"/>
      <c r="AH117" s="1073"/>
      <c r="AI117" s="1073"/>
      <c r="AJ117" s="1074"/>
      <c r="AK117" s="1075">
        <v>3429967</v>
      </c>
      <c r="AL117" s="1073"/>
      <c r="AM117" s="1073"/>
      <c r="AN117" s="1073"/>
      <c r="AO117" s="1074"/>
      <c r="AP117" s="1076"/>
      <c r="AQ117" s="1077"/>
      <c r="AR117" s="1077"/>
      <c r="AS117" s="1077"/>
      <c r="AT117" s="1078"/>
      <c r="AU117" s="996"/>
      <c r="AV117" s="997"/>
      <c r="AW117" s="997"/>
      <c r="AX117" s="997"/>
      <c r="AY117" s="997"/>
      <c r="AZ117" s="1063" t="s">
        <v>465</v>
      </c>
      <c r="BA117" s="1064"/>
      <c r="BB117" s="1064"/>
      <c r="BC117" s="1064"/>
      <c r="BD117" s="1064"/>
      <c r="BE117" s="1064"/>
      <c r="BF117" s="1064"/>
      <c r="BG117" s="1064"/>
      <c r="BH117" s="1064"/>
      <c r="BI117" s="1064"/>
      <c r="BJ117" s="1064"/>
      <c r="BK117" s="1064"/>
      <c r="BL117" s="1064"/>
      <c r="BM117" s="1064"/>
      <c r="BN117" s="1064"/>
      <c r="BO117" s="1064"/>
      <c r="BP117" s="1065"/>
      <c r="BQ117" s="1015" t="s">
        <v>451</v>
      </c>
      <c r="BR117" s="1016"/>
      <c r="BS117" s="1016"/>
      <c r="BT117" s="1016"/>
      <c r="BU117" s="1016"/>
      <c r="BV117" s="1016" t="s">
        <v>451</v>
      </c>
      <c r="BW117" s="1016"/>
      <c r="BX117" s="1016"/>
      <c r="BY117" s="1016"/>
      <c r="BZ117" s="1016"/>
      <c r="CA117" s="1016" t="s">
        <v>451</v>
      </c>
      <c r="CB117" s="1016"/>
      <c r="CC117" s="1016"/>
      <c r="CD117" s="1016"/>
      <c r="CE117" s="1016"/>
      <c r="CF117" s="1010" t="s">
        <v>451</v>
      </c>
      <c r="CG117" s="1011"/>
      <c r="CH117" s="1011"/>
      <c r="CI117" s="1011"/>
      <c r="CJ117" s="1011"/>
      <c r="CK117" s="1041"/>
      <c r="CL117" s="1042"/>
      <c r="CM117" s="1012" t="s">
        <v>466</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451</v>
      </c>
      <c r="DH117" s="1055"/>
      <c r="DI117" s="1055"/>
      <c r="DJ117" s="1055"/>
      <c r="DK117" s="1056"/>
      <c r="DL117" s="1057" t="s">
        <v>451</v>
      </c>
      <c r="DM117" s="1055"/>
      <c r="DN117" s="1055"/>
      <c r="DO117" s="1055"/>
      <c r="DP117" s="1056"/>
      <c r="DQ117" s="1057" t="s">
        <v>451</v>
      </c>
      <c r="DR117" s="1055"/>
      <c r="DS117" s="1055"/>
      <c r="DT117" s="1055"/>
      <c r="DU117" s="1056"/>
      <c r="DV117" s="1058" t="s">
        <v>451</v>
      </c>
      <c r="DW117" s="1059"/>
      <c r="DX117" s="1059"/>
      <c r="DY117" s="1059"/>
      <c r="DZ117" s="1060"/>
    </row>
    <row r="118" spans="1:130" s="248" customFormat="1" ht="26.25" customHeight="1" x14ac:dyDescent="0.2">
      <c r="A118" s="1000" t="s">
        <v>435</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432</v>
      </c>
      <c r="AB118" s="981"/>
      <c r="AC118" s="981"/>
      <c r="AD118" s="981"/>
      <c r="AE118" s="982"/>
      <c r="AF118" s="980" t="s">
        <v>433</v>
      </c>
      <c r="AG118" s="981"/>
      <c r="AH118" s="981"/>
      <c r="AI118" s="981"/>
      <c r="AJ118" s="982"/>
      <c r="AK118" s="980" t="s">
        <v>312</v>
      </c>
      <c r="AL118" s="981"/>
      <c r="AM118" s="981"/>
      <c r="AN118" s="981"/>
      <c r="AO118" s="982"/>
      <c r="AP118" s="1067" t="s">
        <v>434</v>
      </c>
      <c r="AQ118" s="1068"/>
      <c r="AR118" s="1068"/>
      <c r="AS118" s="1068"/>
      <c r="AT118" s="1069"/>
      <c r="AU118" s="996"/>
      <c r="AV118" s="997"/>
      <c r="AW118" s="997"/>
      <c r="AX118" s="997"/>
      <c r="AY118" s="997"/>
      <c r="AZ118" s="1070" t="s">
        <v>467</v>
      </c>
      <c r="BA118" s="1061"/>
      <c r="BB118" s="1061"/>
      <c r="BC118" s="1061"/>
      <c r="BD118" s="1061"/>
      <c r="BE118" s="1061"/>
      <c r="BF118" s="1061"/>
      <c r="BG118" s="1061"/>
      <c r="BH118" s="1061"/>
      <c r="BI118" s="1061"/>
      <c r="BJ118" s="1061"/>
      <c r="BK118" s="1061"/>
      <c r="BL118" s="1061"/>
      <c r="BM118" s="1061"/>
      <c r="BN118" s="1061"/>
      <c r="BO118" s="1061"/>
      <c r="BP118" s="1062"/>
      <c r="BQ118" s="1093" t="s">
        <v>442</v>
      </c>
      <c r="BR118" s="1094"/>
      <c r="BS118" s="1094"/>
      <c r="BT118" s="1094"/>
      <c r="BU118" s="1094"/>
      <c r="BV118" s="1094" t="s">
        <v>442</v>
      </c>
      <c r="BW118" s="1094"/>
      <c r="BX118" s="1094"/>
      <c r="BY118" s="1094"/>
      <c r="BZ118" s="1094"/>
      <c r="CA118" s="1094" t="s">
        <v>442</v>
      </c>
      <c r="CB118" s="1094"/>
      <c r="CC118" s="1094"/>
      <c r="CD118" s="1094"/>
      <c r="CE118" s="1094"/>
      <c r="CF118" s="1010" t="s">
        <v>442</v>
      </c>
      <c r="CG118" s="1011"/>
      <c r="CH118" s="1011"/>
      <c r="CI118" s="1011"/>
      <c r="CJ118" s="1011"/>
      <c r="CK118" s="1041"/>
      <c r="CL118" s="1042"/>
      <c r="CM118" s="1012" t="s">
        <v>468</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442</v>
      </c>
      <c r="DH118" s="1055"/>
      <c r="DI118" s="1055"/>
      <c r="DJ118" s="1055"/>
      <c r="DK118" s="1056"/>
      <c r="DL118" s="1057" t="s">
        <v>442</v>
      </c>
      <c r="DM118" s="1055"/>
      <c r="DN118" s="1055"/>
      <c r="DO118" s="1055"/>
      <c r="DP118" s="1056"/>
      <c r="DQ118" s="1057" t="s">
        <v>442</v>
      </c>
      <c r="DR118" s="1055"/>
      <c r="DS118" s="1055"/>
      <c r="DT118" s="1055"/>
      <c r="DU118" s="1056"/>
      <c r="DV118" s="1058" t="s">
        <v>442</v>
      </c>
      <c r="DW118" s="1059"/>
      <c r="DX118" s="1059"/>
      <c r="DY118" s="1059"/>
      <c r="DZ118" s="1060"/>
    </row>
    <row r="119" spans="1:130" s="248" customFormat="1" ht="26.25" customHeight="1" x14ac:dyDescent="0.2">
      <c r="A119" s="1154" t="s">
        <v>438</v>
      </c>
      <c r="B119" s="1040"/>
      <c r="C119" s="1019" t="s">
        <v>439</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442</v>
      </c>
      <c r="AB119" s="988"/>
      <c r="AC119" s="988"/>
      <c r="AD119" s="988"/>
      <c r="AE119" s="989"/>
      <c r="AF119" s="990" t="s">
        <v>442</v>
      </c>
      <c r="AG119" s="988"/>
      <c r="AH119" s="988"/>
      <c r="AI119" s="988"/>
      <c r="AJ119" s="989"/>
      <c r="AK119" s="990" t="s">
        <v>442</v>
      </c>
      <c r="AL119" s="988"/>
      <c r="AM119" s="988"/>
      <c r="AN119" s="988"/>
      <c r="AO119" s="989"/>
      <c r="AP119" s="991" t="s">
        <v>442</v>
      </c>
      <c r="AQ119" s="992"/>
      <c r="AR119" s="992"/>
      <c r="AS119" s="992"/>
      <c r="AT119" s="993"/>
      <c r="AU119" s="998"/>
      <c r="AV119" s="999"/>
      <c r="AW119" s="999"/>
      <c r="AX119" s="999"/>
      <c r="AY119" s="999"/>
      <c r="AZ119" s="279" t="s">
        <v>190</v>
      </c>
      <c r="BA119" s="279"/>
      <c r="BB119" s="279"/>
      <c r="BC119" s="279"/>
      <c r="BD119" s="279"/>
      <c r="BE119" s="279"/>
      <c r="BF119" s="279"/>
      <c r="BG119" s="279"/>
      <c r="BH119" s="279"/>
      <c r="BI119" s="279"/>
      <c r="BJ119" s="279"/>
      <c r="BK119" s="279"/>
      <c r="BL119" s="279"/>
      <c r="BM119" s="279"/>
      <c r="BN119" s="279"/>
      <c r="BO119" s="1071" t="s">
        <v>469</v>
      </c>
      <c r="BP119" s="1102"/>
      <c r="BQ119" s="1093">
        <v>46038400</v>
      </c>
      <c r="BR119" s="1094"/>
      <c r="BS119" s="1094"/>
      <c r="BT119" s="1094"/>
      <c r="BU119" s="1094"/>
      <c r="BV119" s="1094">
        <v>44366722</v>
      </c>
      <c r="BW119" s="1094"/>
      <c r="BX119" s="1094"/>
      <c r="BY119" s="1094"/>
      <c r="BZ119" s="1094"/>
      <c r="CA119" s="1094">
        <v>46237721</v>
      </c>
      <c r="CB119" s="1094"/>
      <c r="CC119" s="1094"/>
      <c r="CD119" s="1094"/>
      <c r="CE119" s="1094"/>
      <c r="CF119" s="1095"/>
      <c r="CG119" s="1096"/>
      <c r="CH119" s="1096"/>
      <c r="CI119" s="1096"/>
      <c r="CJ119" s="1097"/>
      <c r="CK119" s="1043"/>
      <c r="CL119" s="1044"/>
      <c r="CM119" s="1098" t="s">
        <v>470</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413</v>
      </c>
      <c r="DH119" s="1080"/>
      <c r="DI119" s="1080"/>
      <c r="DJ119" s="1080"/>
      <c r="DK119" s="1081"/>
      <c r="DL119" s="1079" t="s">
        <v>413</v>
      </c>
      <c r="DM119" s="1080"/>
      <c r="DN119" s="1080"/>
      <c r="DO119" s="1080"/>
      <c r="DP119" s="1081"/>
      <c r="DQ119" s="1079" t="s">
        <v>130</v>
      </c>
      <c r="DR119" s="1080"/>
      <c r="DS119" s="1080"/>
      <c r="DT119" s="1080"/>
      <c r="DU119" s="1081"/>
      <c r="DV119" s="1082" t="s">
        <v>413</v>
      </c>
      <c r="DW119" s="1083"/>
      <c r="DX119" s="1083"/>
      <c r="DY119" s="1083"/>
      <c r="DZ119" s="1084"/>
    </row>
    <row r="120" spans="1:130" s="248" customFormat="1" ht="26.25" customHeight="1" x14ac:dyDescent="0.2">
      <c r="A120" s="1155"/>
      <c r="B120" s="1042"/>
      <c r="C120" s="1012" t="s">
        <v>445</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471</v>
      </c>
      <c r="AB120" s="1055"/>
      <c r="AC120" s="1055"/>
      <c r="AD120" s="1055"/>
      <c r="AE120" s="1056"/>
      <c r="AF120" s="1057" t="s">
        <v>472</v>
      </c>
      <c r="AG120" s="1055"/>
      <c r="AH120" s="1055"/>
      <c r="AI120" s="1055"/>
      <c r="AJ120" s="1056"/>
      <c r="AK120" s="1057" t="s">
        <v>413</v>
      </c>
      <c r="AL120" s="1055"/>
      <c r="AM120" s="1055"/>
      <c r="AN120" s="1055"/>
      <c r="AO120" s="1056"/>
      <c r="AP120" s="1058" t="s">
        <v>413</v>
      </c>
      <c r="AQ120" s="1059"/>
      <c r="AR120" s="1059"/>
      <c r="AS120" s="1059"/>
      <c r="AT120" s="1060"/>
      <c r="AU120" s="1085" t="s">
        <v>473</v>
      </c>
      <c r="AV120" s="1086"/>
      <c r="AW120" s="1086"/>
      <c r="AX120" s="1086"/>
      <c r="AY120" s="1087"/>
      <c r="AZ120" s="1036" t="s">
        <v>474</v>
      </c>
      <c r="BA120" s="985"/>
      <c r="BB120" s="985"/>
      <c r="BC120" s="985"/>
      <c r="BD120" s="985"/>
      <c r="BE120" s="985"/>
      <c r="BF120" s="985"/>
      <c r="BG120" s="985"/>
      <c r="BH120" s="985"/>
      <c r="BI120" s="985"/>
      <c r="BJ120" s="985"/>
      <c r="BK120" s="985"/>
      <c r="BL120" s="985"/>
      <c r="BM120" s="985"/>
      <c r="BN120" s="985"/>
      <c r="BO120" s="985"/>
      <c r="BP120" s="986"/>
      <c r="BQ120" s="1022">
        <v>62656942</v>
      </c>
      <c r="BR120" s="1023"/>
      <c r="BS120" s="1023"/>
      <c r="BT120" s="1023"/>
      <c r="BU120" s="1023"/>
      <c r="BV120" s="1023">
        <v>66420174</v>
      </c>
      <c r="BW120" s="1023"/>
      <c r="BX120" s="1023"/>
      <c r="BY120" s="1023"/>
      <c r="BZ120" s="1023"/>
      <c r="CA120" s="1023">
        <v>64219088</v>
      </c>
      <c r="CB120" s="1023"/>
      <c r="CC120" s="1023"/>
      <c r="CD120" s="1023"/>
      <c r="CE120" s="1023"/>
      <c r="CF120" s="1037">
        <v>77.5</v>
      </c>
      <c r="CG120" s="1038"/>
      <c r="CH120" s="1038"/>
      <c r="CI120" s="1038"/>
      <c r="CJ120" s="1038"/>
      <c r="CK120" s="1103" t="s">
        <v>475</v>
      </c>
      <c r="CL120" s="1104"/>
      <c r="CM120" s="1104"/>
      <c r="CN120" s="1104"/>
      <c r="CO120" s="1105"/>
      <c r="CP120" s="1111" t="s">
        <v>476</v>
      </c>
      <c r="CQ120" s="1112"/>
      <c r="CR120" s="1112"/>
      <c r="CS120" s="1112"/>
      <c r="CT120" s="1112"/>
      <c r="CU120" s="1112"/>
      <c r="CV120" s="1112"/>
      <c r="CW120" s="1112"/>
      <c r="CX120" s="1112"/>
      <c r="CY120" s="1112"/>
      <c r="CZ120" s="1112"/>
      <c r="DA120" s="1112"/>
      <c r="DB120" s="1112"/>
      <c r="DC120" s="1112"/>
      <c r="DD120" s="1112"/>
      <c r="DE120" s="1112"/>
      <c r="DF120" s="1113"/>
      <c r="DG120" s="1022" t="s">
        <v>413</v>
      </c>
      <c r="DH120" s="1023"/>
      <c r="DI120" s="1023"/>
      <c r="DJ120" s="1023"/>
      <c r="DK120" s="1023"/>
      <c r="DL120" s="1023" t="s">
        <v>130</v>
      </c>
      <c r="DM120" s="1023"/>
      <c r="DN120" s="1023"/>
      <c r="DO120" s="1023"/>
      <c r="DP120" s="1023"/>
      <c r="DQ120" s="1023" t="s">
        <v>413</v>
      </c>
      <c r="DR120" s="1023"/>
      <c r="DS120" s="1023"/>
      <c r="DT120" s="1023"/>
      <c r="DU120" s="1023"/>
      <c r="DV120" s="1024" t="s">
        <v>413</v>
      </c>
      <c r="DW120" s="1024"/>
      <c r="DX120" s="1024"/>
      <c r="DY120" s="1024"/>
      <c r="DZ120" s="1025"/>
    </row>
    <row r="121" spans="1:130" s="248" customFormat="1" ht="26.25" customHeight="1" x14ac:dyDescent="0.2">
      <c r="A121" s="1155"/>
      <c r="B121" s="1042"/>
      <c r="C121" s="1063" t="s">
        <v>477</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413</v>
      </c>
      <c r="AB121" s="1055"/>
      <c r="AC121" s="1055"/>
      <c r="AD121" s="1055"/>
      <c r="AE121" s="1056"/>
      <c r="AF121" s="1057" t="s">
        <v>478</v>
      </c>
      <c r="AG121" s="1055"/>
      <c r="AH121" s="1055"/>
      <c r="AI121" s="1055"/>
      <c r="AJ121" s="1056"/>
      <c r="AK121" s="1057" t="s">
        <v>413</v>
      </c>
      <c r="AL121" s="1055"/>
      <c r="AM121" s="1055"/>
      <c r="AN121" s="1055"/>
      <c r="AO121" s="1056"/>
      <c r="AP121" s="1058" t="s">
        <v>413</v>
      </c>
      <c r="AQ121" s="1059"/>
      <c r="AR121" s="1059"/>
      <c r="AS121" s="1059"/>
      <c r="AT121" s="1060"/>
      <c r="AU121" s="1088"/>
      <c r="AV121" s="1089"/>
      <c r="AW121" s="1089"/>
      <c r="AX121" s="1089"/>
      <c r="AY121" s="1090"/>
      <c r="AZ121" s="1045" t="s">
        <v>479</v>
      </c>
      <c r="BA121" s="1046"/>
      <c r="BB121" s="1046"/>
      <c r="BC121" s="1046"/>
      <c r="BD121" s="1046"/>
      <c r="BE121" s="1046"/>
      <c r="BF121" s="1046"/>
      <c r="BG121" s="1046"/>
      <c r="BH121" s="1046"/>
      <c r="BI121" s="1046"/>
      <c r="BJ121" s="1046"/>
      <c r="BK121" s="1046"/>
      <c r="BL121" s="1046"/>
      <c r="BM121" s="1046"/>
      <c r="BN121" s="1046"/>
      <c r="BO121" s="1046"/>
      <c r="BP121" s="1047"/>
      <c r="BQ121" s="1015" t="s">
        <v>413</v>
      </c>
      <c r="BR121" s="1016"/>
      <c r="BS121" s="1016"/>
      <c r="BT121" s="1016"/>
      <c r="BU121" s="1016"/>
      <c r="BV121" s="1016" t="s">
        <v>480</v>
      </c>
      <c r="BW121" s="1016"/>
      <c r="BX121" s="1016"/>
      <c r="BY121" s="1016"/>
      <c r="BZ121" s="1016"/>
      <c r="CA121" s="1016" t="s">
        <v>413</v>
      </c>
      <c r="CB121" s="1016"/>
      <c r="CC121" s="1016"/>
      <c r="CD121" s="1016"/>
      <c r="CE121" s="1016"/>
      <c r="CF121" s="1010" t="s">
        <v>480</v>
      </c>
      <c r="CG121" s="1011"/>
      <c r="CH121" s="1011"/>
      <c r="CI121" s="1011"/>
      <c r="CJ121" s="1011"/>
      <c r="CK121" s="1106"/>
      <c r="CL121" s="1107"/>
      <c r="CM121" s="1107"/>
      <c r="CN121" s="1107"/>
      <c r="CO121" s="1108"/>
      <c r="CP121" s="1116" t="s">
        <v>481</v>
      </c>
      <c r="CQ121" s="1117"/>
      <c r="CR121" s="1117"/>
      <c r="CS121" s="1117"/>
      <c r="CT121" s="1117"/>
      <c r="CU121" s="1117"/>
      <c r="CV121" s="1117"/>
      <c r="CW121" s="1117"/>
      <c r="CX121" s="1117"/>
      <c r="CY121" s="1117"/>
      <c r="CZ121" s="1117"/>
      <c r="DA121" s="1117"/>
      <c r="DB121" s="1117"/>
      <c r="DC121" s="1117"/>
      <c r="DD121" s="1117"/>
      <c r="DE121" s="1117"/>
      <c r="DF121" s="1118"/>
      <c r="DG121" s="1015" t="s">
        <v>472</v>
      </c>
      <c r="DH121" s="1016"/>
      <c r="DI121" s="1016"/>
      <c r="DJ121" s="1016"/>
      <c r="DK121" s="1016"/>
      <c r="DL121" s="1016" t="s">
        <v>472</v>
      </c>
      <c r="DM121" s="1016"/>
      <c r="DN121" s="1016"/>
      <c r="DO121" s="1016"/>
      <c r="DP121" s="1016"/>
      <c r="DQ121" s="1016" t="s">
        <v>413</v>
      </c>
      <c r="DR121" s="1016"/>
      <c r="DS121" s="1016"/>
      <c r="DT121" s="1016"/>
      <c r="DU121" s="1016"/>
      <c r="DV121" s="1017" t="s">
        <v>413</v>
      </c>
      <c r="DW121" s="1017"/>
      <c r="DX121" s="1017"/>
      <c r="DY121" s="1017"/>
      <c r="DZ121" s="1018"/>
    </row>
    <row r="122" spans="1:130" s="248" customFormat="1" ht="26.25" customHeight="1" x14ac:dyDescent="0.2">
      <c r="A122" s="1155"/>
      <c r="B122" s="1042"/>
      <c r="C122" s="1012" t="s">
        <v>457</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413</v>
      </c>
      <c r="AB122" s="1055"/>
      <c r="AC122" s="1055"/>
      <c r="AD122" s="1055"/>
      <c r="AE122" s="1056"/>
      <c r="AF122" s="1057" t="s">
        <v>413</v>
      </c>
      <c r="AG122" s="1055"/>
      <c r="AH122" s="1055"/>
      <c r="AI122" s="1055"/>
      <c r="AJ122" s="1056"/>
      <c r="AK122" s="1057" t="s">
        <v>130</v>
      </c>
      <c r="AL122" s="1055"/>
      <c r="AM122" s="1055"/>
      <c r="AN122" s="1055"/>
      <c r="AO122" s="1056"/>
      <c r="AP122" s="1058" t="s">
        <v>413</v>
      </c>
      <c r="AQ122" s="1059"/>
      <c r="AR122" s="1059"/>
      <c r="AS122" s="1059"/>
      <c r="AT122" s="1060"/>
      <c r="AU122" s="1088"/>
      <c r="AV122" s="1089"/>
      <c r="AW122" s="1089"/>
      <c r="AX122" s="1089"/>
      <c r="AY122" s="1090"/>
      <c r="AZ122" s="1070" t="s">
        <v>482</v>
      </c>
      <c r="BA122" s="1061"/>
      <c r="BB122" s="1061"/>
      <c r="BC122" s="1061"/>
      <c r="BD122" s="1061"/>
      <c r="BE122" s="1061"/>
      <c r="BF122" s="1061"/>
      <c r="BG122" s="1061"/>
      <c r="BH122" s="1061"/>
      <c r="BI122" s="1061"/>
      <c r="BJ122" s="1061"/>
      <c r="BK122" s="1061"/>
      <c r="BL122" s="1061"/>
      <c r="BM122" s="1061"/>
      <c r="BN122" s="1061"/>
      <c r="BO122" s="1061"/>
      <c r="BP122" s="1062"/>
      <c r="BQ122" s="1093">
        <v>54224240</v>
      </c>
      <c r="BR122" s="1094"/>
      <c r="BS122" s="1094"/>
      <c r="BT122" s="1094"/>
      <c r="BU122" s="1094"/>
      <c r="BV122" s="1094">
        <v>49380488</v>
      </c>
      <c r="BW122" s="1094"/>
      <c r="BX122" s="1094"/>
      <c r="BY122" s="1094"/>
      <c r="BZ122" s="1094"/>
      <c r="CA122" s="1094">
        <v>46327118</v>
      </c>
      <c r="CB122" s="1094"/>
      <c r="CC122" s="1094"/>
      <c r="CD122" s="1094"/>
      <c r="CE122" s="1094"/>
      <c r="CF122" s="1114">
        <v>55.9</v>
      </c>
      <c r="CG122" s="1115"/>
      <c r="CH122" s="1115"/>
      <c r="CI122" s="1115"/>
      <c r="CJ122" s="1115"/>
      <c r="CK122" s="1106"/>
      <c r="CL122" s="1107"/>
      <c r="CM122" s="1107"/>
      <c r="CN122" s="1107"/>
      <c r="CO122" s="1108"/>
      <c r="CP122" s="1116" t="s">
        <v>483</v>
      </c>
      <c r="CQ122" s="1117"/>
      <c r="CR122" s="1117"/>
      <c r="CS122" s="1117"/>
      <c r="CT122" s="1117"/>
      <c r="CU122" s="1117"/>
      <c r="CV122" s="1117"/>
      <c r="CW122" s="1117"/>
      <c r="CX122" s="1117"/>
      <c r="CY122" s="1117"/>
      <c r="CZ122" s="1117"/>
      <c r="DA122" s="1117"/>
      <c r="DB122" s="1117"/>
      <c r="DC122" s="1117"/>
      <c r="DD122" s="1117"/>
      <c r="DE122" s="1117"/>
      <c r="DF122" s="1118"/>
      <c r="DG122" s="1015" t="s">
        <v>472</v>
      </c>
      <c r="DH122" s="1016"/>
      <c r="DI122" s="1016"/>
      <c r="DJ122" s="1016"/>
      <c r="DK122" s="1016"/>
      <c r="DL122" s="1016" t="s">
        <v>413</v>
      </c>
      <c r="DM122" s="1016"/>
      <c r="DN122" s="1016"/>
      <c r="DO122" s="1016"/>
      <c r="DP122" s="1016"/>
      <c r="DQ122" s="1016" t="s">
        <v>413</v>
      </c>
      <c r="DR122" s="1016"/>
      <c r="DS122" s="1016"/>
      <c r="DT122" s="1016"/>
      <c r="DU122" s="1016"/>
      <c r="DV122" s="1017" t="s">
        <v>484</v>
      </c>
      <c r="DW122" s="1017"/>
      <c r="DX122" s="1017"/>
      <c r="DY122" s="1017"/>
      <c r="DZ122" s="1018"/>
    </row>
    <row r="123" spans="1:130" s="248" customFormat="1" ht="26.25" customHeight="1" x14ac:dyDescent="0.2">
      <c r="A123" s="1155"/>
      <c r="B123" s="1042"/>
      <c r="C123" s="1012" t="s">
        <v>463</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15200</v>
      </c>
      <c r="AB123" s="1055"/>
      <c r="AC123" s="1055"/>
      <c r="AD123" s="1055"/>
      <c r="AE123" s="1056"/>
      <c r="AF123" s="1057">
        <v>15200</v>
      </c>
      <c r="AG123" s="1055"/>
      <c r="AH123" s="1055"/>
      <c r="AI123" s="1055"/>
      <c r="AJ123" s="1056"/>
      <c r="AK123" s="1057">
        <v>15200</v>
      </c>
      <c r="AL123" s="1055"/>
      <c r="AM123" s="1055"/>
      <c r="AN123" s="1055"/>
      <c r="AO123" s="1056"/>
      <c r="AP123" s="1058">
        <v>0</v>
      </c>
      <c r="AQ123" s="1059"/>
      <c r="AR123" s="1059"/>
      <c r="AS123" s="1059"/>
      <c r="AT123" s="1060"/>
      <c r="AU123" s="1091"/>
      <c r="AV123" s="1092"/>
      <c r="AW123" s="1092"/>
      <c r="AX123" s="1092"/>
      <c r="AY123" s="1092"/>
      <c r="AZ123" s="279" t="s">
        <v>190</v>
      </c>
      <c r="BA123" s="279"/>
      <c r="BB123" s="279"/>
      <c r="BC123" s="279"/>
      <c r="BD123" s="279"/>
      <c r="BE123" s="279"/>
      <c r="BF123" s="279"/>
      <c r="BG123" s="279"/>
      <c r="BH123" s="279"/>
      <c r="BI123" s="279"/>
      <c r="BJ123" s="279"/>
      <c r="BK123" s="279"/>
      <c r="BL123" s="279"/>
      <c r="BM123" s="279"/>
      <c r="BN123" s="279"/>
      <c r="BO123" s="1071" t="s">
        <v>485</v>
      </c>
      <c r="BP123" s="1102"/>
      <c r="BQ123" s="1161">
        <v>116881182</v>
      </c>
      <c r="BR123" s="1162"/>
      <c r="BS123" s="1162"/>
      <c r="BT123" s="1162"/>
      <c r="BU123" s="1162"/>
      <c r="BV123" s="1162">
        <v>115800662</v>
      </c>
      <c r="BW123" s="1162"/>
      <c r="BX123" s="1162"/>
      <c r="BY123" s="1162"/>
      <c r="BZ123" s="1162"/>
      <c r="CA123" s="1162">
        <v>110546206</v>
      </c>
      <c r="CB123" s="1162"/>
      <c r="CC123" s="1162"/>
      <c r="CD123" s="1162"/>
      <c r="CE123" s="1162"/>
      <c r="CF123" s="1095"/>
      <c r="CG123" s="1096"/>
      <c r="CH123" s="1096"/>
      <c r="CI123" s="1096"/>
      <c r="CJ123" s="1097"/>
      <c r="CK123" s="1106"/>
      <c r="CL123" s="1107"/>
      <c r="CM123" s="1107"/>
      <c r="CN123" s="1107"/>
      <c r="CO123" s="1108"/>
      <c r="CP123" s="1116"/>
      <c r="CQ123" s="1117"/>
      <c r="CR123" s="1117"/>
      <c r="CS123" s="1117"/>
      <c r="CT123" s="1117"/>
      <c r="CU123" s="1117"/>
      <c r="CV123" s="1117"/>
      <c r="CW123" s="1117"/>
      <c r="CX123" s="1117"/>
      <c r="CY123" s="1117"/>
      <c r="CZ123" s="1117"/>
      <c r="DA123" s="1117"/>
      <c r="DB123" s="1117"/>
      <c r="DC123" s="1117"/>
      <c r="DD123" s="1117"/>
      <c r="DE123" s="1117"/>
      <c r="DF123" s="1118"/>
      <c r="DG123" s="1054"/>
      <c r="DH123" s="1055"/>
      <c r="DI123" s="1055"/>
      <c r="DJ123" s="1055"/>
      <c r="DK123" s="1056"/>
      <c r="DL123" s="1057"/>
      <c r="DM123" s="1055"/>
      <c r="DN123" s="1055"/>
      <c r="DO123" s="1055"/>
      <c r="DP123" s="1056"/>
      <c r="DQ123" s="1057"/>
      <c r="DR123" s="1055"/>
      <c r="DS123" s="1055"/>
      <c r="DT123" s="1055"/>
      <c r="DU123" s="1056"/>
      <c r="DV123" s="1058"/>
      <c r="DW123" s="1059"/>
      <c r="DX123" s="1059"/>
      <c r="DY123" s="1059"/>
      <c r="DZ123" s="1060"/>
    </row>
    <row r="124" spans="1:130" s="248" customFormat="1" ht="26.25" customHeight="1" thickBot="1" x14ac:dyDescent="0.25">
      <c r="A124" s="1155"/>
      <c r="B124" s="1042"/>
      <c r="C124" s="1012" t="s">
        <v>466</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413</v>
      </c>
      <c r="AB124" s="1055"/>
      <c r="AC124" s="1055"/>
      <c r="AD124" s="1055"/>
      <c r="AE124" s="1056"/>
      <c r="AF124" s="1057" t="s">
        <v>413</v>
      </c>
      <c r="AG124" s="1055"/>
      <c r="AH124" s="1055"/>
      <c r="AI124" s="1055"/>
      <c r="AJ124" s="1056"/>
      <c r="AK124" s="1057" t="s">
        <v>413</v>
      </c>
      <c r="AL124" s="1055"/>
      <c r="AM124" s="1055"/>
      <c r="AN124" s="1055"/>
      <c r="AO124" s="1056"/>
      <c r="AP124" s="1058" t="s">
        <v>413</v>
      </c>
      <c r="AQ124" s="1059"/>
      <c r="AR124" s="1059"/>
      <c r="AS124" s="1059"/>
      <c r="AT124" s="1060"/>
      <c r="AU124" s="1157" t="s">
        <v>486</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413</v>
      </c>
      <c r="BR124" s="1124"/>
      <c r="BS124" s="1124"/>
      <c r="BT124" s="1124"/>
      <c r="BU124" s="1124"/>
      <c r="BV124" s="1124" t="s">
        <v>413</v>
      </c>
      <c r="BW124" s="1124"/>
      <c r="BX124" s="1124"/>
      <c r="BY124" s="1124"/>
      <c r="BZ124" s="1124"/>
      <c r="CA124" s="1124" t="s">
        <v>413</v>
      </c>
      <c r="CB124" s="1124"/>
      <c r="CC124" s="1124"/>
      <c r="CD124" s="1124"/>
      <c r="CE124" s="1124"/>
      <c r="CF124" s="1125"/>
      <c r="CG124" s="1126"/>
      <c r="CH124" s="1126"/>
      <c r="CI124" s="1126"/>
      <c r="CJ124" s="1127"/>
      <c r="CK124" s="1109"/>
      <c r="CL124" s="1109"/>
      <c r="CM124" s="1109"/>
      <c r="CN124" s="1109"/>
      <c r="CO124" s="1110"/>
      <c r="CP124" s="1116" t="s">
        <v>487</v>
      </c>
      <c r="CQ124" s="1117"/>
      <c r="CR124" s="1117"/>
      <c r="CS124" s="1117"/>
      <c r="CT124" s="1117"/>
      <c r="CU124" s="1117"/>
      <c r="CV124" s="1117"/>
      <c r="CW124" s="1117"/>
      <c r="CX124" s="1117"/>
      <c r="CY124" s="1117"/>
      <c r="CZ124" s="1117"/>
      <c r="DA124" s="1117"/>
      <c r="DB124" s="1117"/>
      <c r="DC124" s="1117"/>
      <c r="DD124" s="1117"/>
      <c r="DE124" s="1117"/>
      <c r="DF124" s="1118"/>
      <c r="DG124" s="1101" t="s">
        <v>413</v>
      </c>
      <c r="DH124" s="1080"/>
      <c r="DI124" s="1080"/>
      <c r="DJ124" s="1080"/>
      <c r="DK124" s="1081"/>
      <c r="DL124" s="1079" t="s">
        <v>413</v>
      </c>
      <c r="DM124" s="1080"/>
      <c r="DN124" s="1080"/>
      <c r="DO124" s="1080"/>
      <c r="DP124" s="1081"/>
      <c r="DQ124" s="1079" t="s">
        <v>484</v>
      </c>
      <c r="DR124" s="1080"/>
      <c r="DS124" s="1080"/>
      <c r="DT124" s="1080"/>
      <c r="DU124" s="1081"/>
      <c r="DV124" s="1082" t="s">
        <v>413</v>
      </c>
      <c r="DW124" s="1083"/>
      <c r="DX124" s="1083"/>
      <c r="DY124" s="1083"/>
      <c r="DZ124" s="1084"/>
    </row>
    <row r="125" spans="1:130" s="248" customFormat="1" ht="26.25" customHeight="1" x14ac:dyDescent="0.2">
      <c r="A125" s="1155"/>
      <c r="B125" s="1042"/>
      <c r="C125" s="1012" t="s">
        <v>468</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471</v>
      </c>
      <c r="AB125" s="1055"/>
      <c r="AC125" s="1055"/>
      <c r="AD125" s="1055"/>
      <c r="AE125" s="1056"/>
      <c r="AF125" s="1057" t="s">
        <v>413</v>
      </c>
      <c r="AG125" s="1055"/>
      <c r="AH125" s="1055"/>
      <c r="AI125" s="1055"/>
      <c r="AJ125" s="1056"/>
      <c r="AK125" s="1057" t="s">
        <v>413</v>
      </c>
      <c r="AL125" s="1055"/>
      <c r="AM125" s="1055"/>
      <c r="AN125" s="1055"/>
      <c r="AO125" s="1056"/>
      <c r="AP125" s="1058" t="s">
        <v>413</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488</v>
      </c>
      <c r="CL125" s="1104"/>
      <c r="CM125" s="1104"/>
      <c r="CN125" s="1104"/>
      <c r="CO125" s="1105"/>
      <c r="CP125" s="1036" t="s">
        <v>489</v>
      </c>
      <c r="CQ125" s="985"/>
      <c r="CR125" s="985"/>
      <c r="CS125" s="985"/>
      <c r="CT125" s="985"/>
      <c r="CU125" s="985"/>
      <c r="CV125" s="985"/>
      <c r="CW125" s="985"/>
      <c r="CX125" s="985"/>
      <c r="CY125" s="985"/>
      <c r="CZ125" s="985"/>
      <c r="DA125" s="985"/>
      <c r="DB125" s="985"/>
      <c r="DC125" s="985"/>
      <c r="DD125" s="985"/>
      <c r="DE125" s="985"/>
      <c r="DF125" s="986"/>
      <c r="DG125" s="1022" t="s">
        <v>413</v>
      </c>
      <c r="DH125" s="1023"/>
      <c r="DI125" s="1023"/>
      <c r="DJ125" s="1023"/>
      <c r="DK125" s="1023"/>
      <c r="DL125" s="1023" t="s">
        <v>484</v>
      </c>
      <c r="DM125" s="1023"/>
      <c r="DN125" s="1023"/>
      <c r="DO125" s="1023"/>
      <c r="DP125" s="1023"/>
      <c r="DQ125" s="1023" t="s">
        <v>413</v>
      </c>
      <c r="DR125" s="1023"/>
      <c r="DS125" s="1023"/>
      <c r="DT125" s="1023"/>
      <c r="DU125" s="1023"/>
      <c r="DV125" s="1024" t="s">
        <v>413</v>
      </c>
      <c r="DW125" s="1024"/>
      <c r="DX125" s="1024"/>
      <c r="DY125" s="1024"/>
      <c r="DZ125" s="1025"/>
    </row>
    <row r="126" spans="1:130" s="248" customFormat="1" ht="26.25" customHeight="1" thickBot="1" x14ac:dyDescent="0.25">
      <c r="A126" s="1155"/>
      <c r="B126" s="1042"/>
      <c r="C126" s="1012" t="s">
        <v>470</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413</v>
      </c>
      <c r="AB126" s="1055"/>
      <c r="AC126" s="1055"/>
      <c r="AD126" s="1055"/>
      <c r="AE126" s="1056"/>
      <c r="AF126" s="1057" t="s">
        <v>130</v>
      </c>
      <c r="AG126" s="1055"/>
      <c r="AH126" s="1055"/>
      <c r="AI126" s="1055"/>
      <c r="AJ126" s="1056"/>
      <c r="AK126" s="1057" t="s">
        <v>413</v>
      </c>
      <c r="AL126" s="1055"/>
      <c r="AM126" s="1055"/>
      <c r="AN126" s="1055"/>
      <c r="AO126" s="1056"/>
      <c r="AP126" s="1058" t="s">
        <v>413</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490</v>
      </c>
      <c r="CQ126" s="1046"/>
      <c r="CR126" s="1046"/>
      <c r="CS126" s="1046"/>
      <c r="CT126" s="1046"/>
      <c r="CU126" s="1046"/>
      <c r="CV126" s="1046"/>
      <c r="CW126" s="1046"/>
      <c r="CX126" s="1046"/>
      <c r="CY126" s="1046"/>
      <c r="CZ126" s="1046"/>
      <c r="DA126" s="1046"/>
      <c r="DB126" s="1046"/>
      <c r="DC126" s="1046"/>
      <c r="DD126" s="1046"/>
      <c r="DE126" s="1046"/>
      <c r="DF126" s="1047"/>
      <c r="DG126" s="1015" t="s">
        <v>413</v>
      </c>
      <c r="DH126" s="1016"/>
      <c r="DI126" s="1016"/>
      <c r="DJ126" s="1016"/>
      <c r="DK126" s="1016"/>
      <c r="DL126" s="1016" t="s">
        <v>413</v>
      </c>
      <c r="DM126" s="1016"/>
      <c r="DN126" s="1016"/>
      <c r="DO126" s="1016"/>
      <c r="DP126" s="1016"/>
      <c r="DQ126" s="1016" t="s">
        <v>413</v>
      </c>
      <c r="DR126" s="1016"/>
      <c r="DS126" s="1016"/>
      <c r="DT126" s="1016"/>
      <c r="DU126" s="1016"/>
      <c r="DV126" s="1017" t="s">
        <v>130</v>
      </c>
      <c r="DW126" s="1017"/>
      <c r="DX126" s="1017"/>
      <c r="DY126" s="1017"/>
      <c r="DZ126" s="1018"/>
    </row>
    <row r="127" spans="1:130" s="248" customFormat="1" ht="26.25" customHeight="1" x14ac:dyDescent="0.2">
      <c r="A127" s="1156"/>
      <c r="B127" s="1044"/>
      <c r="C127" s="1098" t="s">
        <v>491</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413</v>
      </c>
      <c r="AB127" s="1055"/>
      <c r="AC127" s="1055"/>
      <c r="AD127" s="1055"/>
      <c r="AE127" s="1056"/>
      <c r="AF127" s="1057" t="s">
        <v>413</v>
      </c>
      <c r="AG127" s="1055"/>
      <c r="AH127" s="1055"/>
      <c r="AI127" s="1055"/>
      <c r="AJ127" s="1056"/>
      <c r="AK127" s="1057" t="s">
        <v>413</v>
      </c>
      <c r="AL127" s="1055"/>
      <c r="AM127" s="1055"/>
      <c r="AN127" s="1055"/>
      <c r="AO127" s="1056"/>
      <c r="AP127" s="1058" t="s">
        <v>413</v>
      </c>
      <c r="AQ127" s="1059"/>
      <c r="AR127" s="1059"/>
      <c r="AS127" s="1059"/>
      <c r="AT127" s="1060"/>
      <c r="AU127" s="284"/>
      <c r="AV127" s="284"/>
      <c r="AW127" s="284"/>
      <c r="AX127" s="1128" t="s">
        <v>492</v>
      </c>
      <c r="AY127" s="1129"/>
      <c r="AZ127" s="1129"/>
      <c r="BA127" s="1129"/>
      <c r="BB127" s="1129"/>
      <c r="BC127" s="1129"/>
      <c r="BD127" s="1129"/>
      <c r="BE127" s="1130"/>
      <c r="BF127" s="1131" t="s">
        <v>493</v>
      </c>
      <c r="BG127" s="1129"/>
      <c r="BH127" s="1129"/>
      <c r="BI127" s="1129"/>
      <c r="BJ127" s="1129"/>
      <c r="BK127" s="1129"/>
      <c r="BL127" s="1130"/>
      <c r="BM127" s="1131" t="s">
        <v>494</v>
      </c>
      <c r="BN127" s="1129"/>
      <c r="BO127" s="1129"/>
      <c r="BP127" s="1129"/>
      <c r="BQ127" s="1129"/>
      <c r="BR127" s="1129"/>
      <c r="BS127" s="1130"/>
      <c r="BT127" s="1131" t="s">
        <v>495</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496</v>
      </c>
      <c r="CQ127" s="1046"/>
      <c r="CR127" s="1046"/>
      <c r="CS127" s="1046"/>
      <c r="CT127" s="1046"/>
      <c r="CU127" s="1046"/>
      <c r="CV127" s="1046"/>
      <c r="CW127" s="1046"/>
      <c r="CX127" s="1046"/>
      <c r="CY127" s="1046"/>
      <c r="CZ127" s="1046"/>
      <c r="DA127" s="1046"/>
      <c r="DB127" s="1046"/>
      <c r="DC127" s="1046"/>
      <c r="DD127" s="1046"/>
      <c r="DE127" s="1046"/>
      <c r="DF127" s="1047"/>
      <c r="DG127" s="1015" t="s">
        <v>413</v>
      </c>
      <c r="DH127" s="1016"/>
      <c r="DI127" s="1016"/>
      <c r="DJ127" s="1016"/>
      <c r="DK127" s="1016"/>
      <c r="DL127" s="1016" t="s">
        <v>413</v>
      </c>
      <c r="DM127" s="1016"/>
      <c r="DN127" s="1016"/>
      <c r="DO127" s="1016"/>
      <c r="DP127" s="1016"/>
      <c r="DQ127" s="1016" t="s">
        <v>413</v>
      </c>
      <c r="DR127" s="1016"/>
      <c r="DS127" s="1016"/>
      <c r="DT127" s="1016"/>
      <c r="DU127" s="1016"/>
      <c r="DV127" s="1017" t="s">
        <v>478</v>
      </c>
      <c r="DW127" s="1017"/>
      <c r="DX127" s="1017"/>
      <c r="DY127" s="1017"/>
      <c r="DZ127" s="1018"/>
    </row>
    <row r="128" spans="1:130" s="248" customFormat="1" ht="26.25" customHeight="1" thickBot="1" x14ac:dyDescent="0.25">
      <c r="A128" s="1139" t="s">
        <v>497</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498</v>
      </c>
      <c r="X128" s="1141"/>
      <c r="Y128" s="1141"/>
      <c r="Z128" s="1142"/>
      <c r="AA128" s="1143" t="s">
        <v>413</v>
      </c>
      <c r="AB128" s="1144"/>
      <c r="AC128" s="1144"/>
      <c r="AD128" s="1144"/>
      <c r="AE128" s="1145"/>
      <c r="AF128" s="1146" t="s">
        <v>413</v>
      </c>
      <c r="AG128" s="1144"/>
      <c r="AH128" s="1144"/>
      <c r="AI128" s="1144"/>
      <c r="AJ128" s="1145"/>
      <c r="AK128" s="1146" t="s">
        <v>471</v>
      </c>
      <c r="AL128" s="1144"/>
      <c r="AM128" s="1144"/>
      <c r="AN128" s="1144"/>
      <c r="AO128" s="1145"/>
      <c r="AP128" s="1147"/>
      <c r="AQ128" s="1148"/>
      <c r="AR128" s="1148"/>
      <c r="AS128" s="1148"/>
      <c r="AT128" s="1149"/>
      <c r="AU128" s="284"/>
      <c r="AV128" s="284"/>
      <c r="AW128" s="284"/>
      <c r="AX128" s="984" t="s">
        <v>499</v>
      </c>
      <c r="AY128" s="985"/>
      <c r="AZ128" s="985"/>
      <c r="BA128" s="985"/>
      <c r="BB128" s="985"/>
      <c r="BC128" s="985"/>
      <c r="BD128" s="985"/>
      <c r="BE128" s="986"/>
      <c r="BF128" s="1150" t="s">
        <v>484</v>
      </c>
      <c r="BG128" s="1151"/>
      <c r="BH128" s="1151"/>
      <c r="BI128" s="1151"/>
      <c r="BJ128" s="1151"/>
      <c r="BK128" s="1151"/>
      <c r="BL128" s="1152"/>
      <c r="BM128" s="1150">
        <v>11.25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500</v>
      </c>
      <c r="CQ128" s="1133"/>
      <c r="CR128" s="1133"/>
      <c r="CS128" s="1133"/>
      <c r="CT128" s="1133"/>
      <c r="CU128" s="1133"/>
      <c r="CV128" s="1133"/>
      <c r="CW128" s="1133"/>
      <c r="CX128" s="1133"/>
      <c r="CY128" s="1133"/>
      <c r="CZ128" s="1133"/>
      <c r="DA128" s="1133"/>
      <c r="DB128" s="1133"/>
      <c r="DC128" s="1133"/>
      <c r="DD128" s="1133"/>
      <c r="DE128" s="1133"/>
      <c r="DF128" s="1134"/>
      <c r="DG128" s="1135" t="s">
        <v>413</v>
      </c>
      <c r="DH128" s="1136"/>
      <c r="DI128" s="1136"/>
      <c r="DJ128" s="1136"/>
      <c r="DK128" s="1136"/>
      <c r="DL128" s="1136" t="s">
        <v>413</v>
      </c>
      <c r="DM128" s="1136"/>
      <c r="DN128" s="1136"/>
      <c r="DO128" s="1136"/>
      <c r="DP128" s="1136"/>
      <c r="DQ128" s="1136" t="s">
        <v>478</v>
      </c>
      <c r="DR128" s="1136"/>
      <c r="DS128" s="1136"/>
      <c r="DT128" s="1136"/>
      <c r="DU128" s="1136"/>
      <c r="DV128" s="1137" t="s">
        <v>413</v>
      </c>
      <c r="DW128" s="1137"/>
      <c r="DX128" s="1137"/>
      <c r="DY128" s="1137"/>
      <c r="DZ128" s="1138"/>
    </row>
    <row r="129" spans="1:131" s="248" customFormat="1" ht="26.25" customHeight="1" x14ac:dyDescent="0.2">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501</v>
      </c>
      <c r="X129" s="1170"/>
      <c r="Y129" s="1170"/>
      <c r="Z129" s="1171"/>
      <c r="AA129" s="1054">
        <v>91444691</v>
      </c>
      <c r="AB129" s="1055"/>
      <c r="AC129" s="1055"/>
      <c r="AD129" s="1055"/>
      <c r="AE129" s="1056"/>
      <c r="AF129" s="1057">
        <v>91036280</v>
      </c>
      <c r="AG129" s="1055"/>
      <c r="AH129" s="1055"/>
      <c r="AI129" s="1055"/>
      <c r="AJ129" s="1056"/>
      <c r="AK129" s="1057">
        <v>88767631</v>
      </c>
      <c r="AL129" s="1055"/>
      <c r="AM129" s="1055"/>
      <c r="AN129" s="1055"/>
      <c r="AO129" s="1056"/>
      <c r="AP129" s="1172"/>
      <c r="AQ129" s="1173"/>
      <c r="AR129" s="1173"/>
      <c r="AS129" s="1173"/>
      <c r="AT129" s="1174"/>
      <c r="AU129" s="286"/>
      <c r="AV129" s="286"/>
      <c r="AW129" s="286"/>
      <c r="AX129" s="1163" t="s">
        <v>502</v>
      </c>
      <c r="AY129" s="1046"/>
      <c r="AZ129" s="1046"/>
      <c r="BA129" s="1046"/>
      <c r="BB129" s="1046"/>
      <c r="BC129" s="1046"/>
      <c r="BD129" s="1046"/>
      <c r="BE129" s="1047"/>
      <c r="BF129" s="1164" t="s">
        <v>413</v>
      </c>
      <c r="BG129" s="1165"/>
      <c r="BH129" s="1165"/>
      <c r="BI129" s="1165"/>
      <c r="BJ129" s="1165"/>
      <c r="BK129" s="1165"/>
      <c r="BL129" s="1166"/>
      <c r="BM129" s="1164">
        <v>16.25</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26" t="s">
        <v>503</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504</v>
      </c>
      <c r="X130" s="1170"/>
      <c r="Y130" s="1170"/>
      <c r="Z130" s="1171"/>
      <c r="AA130" s="1054">
        <v>6109740</v>
      </c>
      <c r="AB130" s="1055"/>
      <c r="AC130" s="1055"/>
      <c r="AD130" s="1055"/>
      <c r="AE130" s="1056"/>
      <c r="AF130" s="1057">
        <v>5991264</v>
      </c>
      <c r="AG130" s="1055"/>
      <c r="AH130" s="1055"/>
      <c r="AI130" s="1055"/>
      <c r="AJ130" s="1056"/>
      <c r="AK130" s="1057">
        <v>5936583</v>
      </c>
      <c r="AL130" s="1055"/>
      <c r="AM130" s="1055"/>
      <c r="AN130" s="1055"/>
      <c r="AO130" s="1056"/>
      <c r="AP130" s="1172"/>
      <c r="AQ130" s="1173"/>
      <c r="AR130" s="1173"/>
      <c r="AS130" s="1173"/>
      <c r="AT130" s="1174"/>
      <c r="AU130" s="286"/>
      <c r="AV130" s="286"/>
      <c r="AW130" s="286"/>
      <c r="AX130" s="1163" t="s">
        <v>505</v>
      </c>
      <c r="AY130" s="1046"/>
      <c r="AZ130" s="1046"/>
      <c r="BA130" s="1046"/>
      <c r="BB130" s="1046"/>
      <c r="BC130" s="1046"/>
      <c r="BD130" s="1046"/>
      <c r="BE130" s="1047"/>
      <c r="BF130" s="1200">
        <v>-3</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506</v>
      </c>
      <c r="X131" s="1208"/>
      <c r="Y131" s="1208"/>
      <c r="Z131" s="1209"/>
      <c r="AA131" s="1101">
        <v>85334951</v>
      </c>
      <c r="AB131" s="1080"/>
      <c r="AC131" s="1080"/>
      <c r="AD131" s="1080"/>
      <c r="AE131" s="1081"/>
      <c r="AF131" s="1079">
        <v>85045016</v>
      </c>
      <c r="AG131" s="1080"/>
      <c r="AH131" s="1080"/>
      <c r="AI131" s="1080"/>
      <c r="AJ131" s="1081"/>
      <c r="AK131" s="1079">
        <v>82831048</v>
      </c>
      <c r="AL131" s="1080"/>
      <c r="AM131" s="1080"/>
      <c r="AN131" s="1080"/>
      <c r="AO131" s="1081"/>
      <c r="AP131" s="1210"/>
      <c r="AQ131" s="1211"/>
      <c r="AR131" s="1211"/>
      <c r="AS131" s="1211"/>
      <c r="AT131" s="1212"/>
      <c r="AU131" s="286"/>
      <c r="AV131" s="286"/>
      <c r="AW131" s="286"/>
      <c r="AX131" s="1182" t="s">
        <v>507</v>
      </c>
      <c r="AY131" s="1133"/>
      <c r="AZ131" s="1133"/>
      <c r="BA131" s="1133"/>
      <c r="BB131" s="1133"/>
      <c r="BC131" s="1133"/>
      <c r="BD131" s="1133"/>
      <c r="BE131" s="1134"/>
      <c r="BF131" s="1183" t="s">
        <v>413</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89" t="s">
        <v>508</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509</v>
      </c>
      <c r="W132" s="1193"/>
      <c r="X132" s="1193"/>
      <c r="Y132" s="1193"/>
      <c r="Z132" s="1194"/>
      <c r="AA132" s="1195">
        <v>-3.011672205</v>
      </c>
      <c r="AB132" s="1196"/>
      <c r="AC132" s="1196"/>
      <c r="AD132" s="1196"/>
      <c r="AE132" s="1197"/>
      <c r="AF132" s="1198">
        <v>-3.0430401709999999</v>
      </c>
      <c r="AG132" s="1196"/>
      <c r="AH132" s="1196"/>
      <c r="AI132" s="1196"/>
      <c r="AJ132" s="1197"/>
      <c r="AK132" s="1198">
        <v>-3.0261792660000002</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510</v>
      </c>
      <c r="W133" s="1176"/>
      <c r="X133" s="1176"/>
      <c r="Y133" s="1176"/>
      <c r="Z133" s="1177"/>
      <c r="AA133" s="1178">
        <v>-3.4</v>
      </c>
      <c r="AB133" s="1179"/>
      <c r="AC133" s="1179"/>
      <c r="AD133" s="1179"/>
      <c r="AE133" s="1180"/>
      <c r="AF133" s="1178">
        <v>-3.2</v>
      </c>
      <c r="AG133" s="1179"/>
      <c r="AH133" s="1179"/>
      <c r="AI133" s="1179"/>
      <c r="AJ133" s="1180"/>
      <c r="AK133" s="1178">
        <v>-3</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Bl6G2j7tXaINUo+GuKOXFVXobtpabZit/7Um0b98fSU1cUzaqL6fyYTW5BOaPzK121Y/Cd6Kd7f3egw8o2zzeQ==" saltValue="oQ+Vd/6UdJ9c4YFuAwMMu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N29"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511</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BoPpOAE3vwS5HKnAwoYae1HTMpZwhIoV6BPqD9jaS0zhc4FqoFO0097sz0XxqIq2RTvUxISQAGnyKCsrXW/cpQ==" saltValue="zrBP8W9eXxRElDLlq6bsDg=="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F29"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nokPkbzWFrgivnssFOp2JH1tntAAfp+JnGThDVEelwnzZ3ygMvF1lKoY6+ez4PFAHfN6sMZajF/xz5XoQrqwyg==" saltValue="j/ZSyUhaElBTOxbo8cGPcA=="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27"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512</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513</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514</v>
      </c>
      <c r="AP7" s="305"/>
      <c r="AQ7" s="306" t="s">
        <v>515</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516</v>
      </c>
      <c r="AQ8" s="312" t="s">
        <v>517</v>
      </c>
      <c r="AR8" s="313" t="s">
        <v>518</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519</v>
      </c>
      <c r="AL9" s="1216"/>
      <c r="AM9" s="1216"/>
      <c r="AN9" s="1217"/>
      <c r="AO9" s="314">
        <v>25272464</v>
      </c>
      <c r="AP9" s="314">
        <v>71561</v>
      </c>
      <c r="AQ9" s="315">
        <v>64942</v>
      </c>
      <c r="AR9" s="316">
        <v>10.199999999999999</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520</v>
      </c>
      <c r="AL10" s="1216"/>
      <c r="AM10" s="1216"/>
      <c r="AN10" s="1217"/>
      <c r="AO10" s="317">
        <v>322987</v>
      </c>
      <c r="AP10" s="317">
        <v>915</v>
      </c>
      <c r="AQ10" s="318">
        <v>879</v>
      </c>
      <c r="AR10" s="319">
        <v>4.0999999999999996</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521</v>
      </c>
      <c r="AL11" s="1216"/>
      <c r="AM11" s="1216"/>
      <c r="AN11" s="1217"/>
      <c r="AO11" s="317" t="s">
        <v>522</v>
      </c>
      <c r="AP11" s="317" t="s">
        <v>522</v>
      </c>
      <c r="AQ11" s="318" t="s">
        <v>522</v>
      </c>
      <c r="AR11" s="319" t="s">
        <v>522</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523</v>
      </c>
      <c r="AL12" s="1216"/>
      <c r="AM12" s="1216"/>
      <c r="AN12" s="1217"/>
      <c r="AO12" s="317" t="s">
        <v>522</v>
      </c>
      <c r="AP12" s="317" t="s">
        <v>522</v>
      </c>
      <c r="AQ12" s="318" t="s">
        <v>522</v>
      </c>
      <c r="AR12" s="319" t="s">
        <v>522</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524</v>
      </c>
      <c r="AL13" s="1216"/>
      <c r="AM13" s="1216"/>
      <c r="AN13" s="1217"/>
      <c r="AO13" s="317">
        <v>835790</v>
      </c>
      <c r="AP13" s="317">
        <v>2367</v>
      </c>
      <c r="AQ13" s="318">
        <v>2352</v>
      </c>
      <c r="AR13" s="319">
        <v>0.6</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525</v>
      </c>
      <c r="AL14" s="1216"/>
      <c r="AM14" s="1216"/>
      <c r="AN14" s="1217"/>
      <c r="AO14" s="317">
        <v>386534</v>
      </c>
      <c r="AP14" s="317">
        <v>1095</v>
      </c>
      <c r="AQ14" s="318">
        <v>1462</v>
      </c>
      <c r="AR14" s="319">
        <v>-25.1</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526</v>
      </c>
      <c r="AL15" s="1222"/>
      <c r="AM15" s="1222"/>
      <c r="AN15" s="1223"/>
      <c r="AO15" s="317">
        <v>-1935253</v>
      </c>
      <c r="AP15" s="317">
        <v>-5480</v>
      </c>
      <c r="AQ15" s="318">
        <v>-4941</v>
      </c>
      <c r="AR15" s="319">
        <v>10.9</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190</v>
      </c>
      <c r="AL16" s="1222"/>
      <c r="AM16" s="1222"/>
      <c r="AN16" s="1223"/>
      <c r="AO16" s="317">
        <v>24882522</v>
      </c>
      <c r="AP16" s="317">
        <v>70457</v>
      </c>
      <c r="AQ16" s="318">
        <v>64694</v>
      </c>
      <c r="AR16" s="319">
        <v>8.9</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527</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528</v>
      </c>
      <c r="AP20" s="326" t="s">
        <v>529</v>
      </c>
      <c r="AQ20" s="327" t="s">
        <v>530</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531</v>
      </c>
      <c r="AL21" s="1225"/>
      <c r="AM21" s="1225"/>
      <c r="AN21" s="1226"/>
      <c r="AO21" s="330">
        <v>7.57</v>
      </c>
      <c r="AP21" s="331">
        <v>6.27</v>
      </c>
      <c r="AQ21" s="332">
        <v>1.3</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532</v>
      </c>
      <c r="AL22" s="1225"/>
      <c r="AM22" s="1225"/>
      <c r="AN22" s="1226"/>
      <c r="AO22" s="335">
        <v>98.4</v>
      </c>
      <c r="AP22" s="336">
        <v>98.9</v>
      </c>
      <c r="AQ22" s="337">
        <v>-0.5</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533</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534</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535</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514</v>
      </c>
      <c r="AP30" s="305"/>
      <c r="AQ30" s="306" t="s">
        <v>515</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516</v>
      </c>
      <c r="AQ31" s="312" t="s">
        <v>517</v>
      </c>
      <c r="AR31" s="313" t="s">
        <v>518</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536</v>
      </c>
      <c r="AL32" s="1219"/>
      <c r="AM32" s="1219"/>
      <c r="AN32" s="1220"/>
      <c r="AO32" s="345">
        <v>3135929</v>
      </c>
      <c r="AP32" s="345">
        <v>8880</v>
      </c>
      <c r="AQ32" s="346">
        <v>4470</v>
      </c>
      <c r="AR32" s="347">
        <v>98.7</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537</v>
      </c>
      <c r="AL33" s="1219"/>
      <c r="AM33" s="1219"/>
      <c r="AN33" s="1220"/>
      <c r="AO33" s="345" t="s">
        <v>522</v>
      </c>
      <c r="AP33" s="345" t="s">
        <v>522</v>
      </c>
      <c r="AQ33" s="346" t="s">
        <v>522</v>
      </c>
      <c r="AR33" s="347" t="s">
        <v>522</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538</v>
      </c>
      <c r="AL34" s="1219"/>
      <c r="AM34" s="1219"/>
      <c r="AN34" s="1220"/>
      <c r="AO34" s="345">
        <v>166827</v>
      </c>
      <c r="AP34" s="345">
        <v>472</v>
      </c>
      <c r="AQ34" s="346">
        <v>430</v>
      </c>
      <c r="AR34" s="347">
        <v>9.8000000000000007</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539</v>
      </c>
      <c r="AL35" s="1219"/>
      <c r="AM35" s="1219"/>
      <c r="AN35" s="1220"/>
      <c r="AO35" s="345" t="s">
        <v>522</v>
      </c>
      <c r="AP35" s="345" t="s">
        <v>522</v>
      </c>
      <c r="AQ35" s="346">
        <v>25</v>
      </c>
      <c r="AR35" s="347" t="s">
        <v>522</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540</v>
      </c>
      <c r="AL36" s="1219"/>
      <c r="AM36" s="1219"/>
      <c r="AN36" s="1220"/>
      <c r="AO36" s="345">
        <v>112011</v>
      </c>
      <c r="AP36" s="345">
        <v>317</v>
      </c>
      <c r="AQ36" s="346">
        <v>317</v>
      </c>
      <c r="AR36" s="347">
        <v>0</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541</v>
      </c>
      <c r="AL37" s="1219"/>
      <c r="AM37" s="1219"/>
      <c r="AN37" s="1220"/>
      <c r="AO37" s="345">
        <v>15200</v>
      </c>
      <c r="AP37" s="345">
        <v>43</v>
      </c>
      <c r="AQ37" s="346">
        <v>2439</v>
      </c>
      <c r="AR37" s="347">
        <v>-98.2</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542</v>
      </c>
      <c r="AL38" s="1228"/>
      <c r="AM38" s="1228"/>
      <c r="AN38" s="1229"/>
      <c r="AO38" s="348" t="s">
        <v>522</v>
      </c>
      <c r="AP38" s="348" t="s">
        <v>522</v>
      </c>
      <c r="AQ38" s="349" t="s">
        <v>522</v>
      </c>
      <c r="AR38" s="337" t="s">
        <v>522</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543</v>
      </c>
      <c r="AL39" s="1228"/>
      <c r="AM39" s="1228"/>
      <c r="AN39" s="1229"/>
      <c r="AO39" s="345" t="s">
        <v>522</v>
      </c>
      <c r="AP39" s="345" t="s">
        <v>522</v>
      </c>
      <c r="AQ39" s="346">
        <v>-17</v>
      </c>
      <c r="AR39" s="347" t="s">
        <v>522</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544</v>
      </c>
      <c r="AL40" s="1219"/>
      <c r="AM40" s="1219"/>
      <c r="AN40" s="1220"/>
      <c r="AO40" s="345">
        <v>-5936583</v>
      </c>
      <c r="AP40" s="345">
        <v>-16810</v>
      </c>
      <c r="AQ40" s="346">
        <v>-15313</v>
      </c>
      <c r="AR40" s="347">
        <v>9.8000000000000007</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304</v>
      </c>
      <c r="AL41" s="1231"/>
      <c r="AM41" s="1231"/>
      <c r="AN41" s="1232"/>
      <c r="AO41" s="345">
        <v>-2506616</v>
      </c>
      <c r="AP41" s="345">
        <v>-7098</v>
      </c>
      <c r="AQ41" s="346">
        <v>-7650</v>
      </c>
      <c r="AR41" s="347">
        <v>-7.2</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545</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546</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547</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514</v>
      </c>
      <c r="AN49" s="1235" t="s">
        <v>548</v>
      </c>
      <c r="AO49" s="1236"/>
      <c r="AP49" s="1236"/>
      <c r="AQ49" s="1236"/>
      <c r="AR49" s="1237"/>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549</v>
      </c>
      <c r="AO50" s="362" t="s">
        <v>550</v>
      </c>
      <c r="AP50" s="363" t="s">
        <v>551</v>
      </c>
      <c r="AQ50" s="364" t="s">
        <v>552</v>
      </c>
      <c r="AR50" s="365" t="s">
        <v>553</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554</v>
      </c>
      <c r="AL51" s="358"/>
      <c r="AM51" s="366">
        <v>21470799</v>
      </c>
      <c r="AN51" s="367">
        <v>62207</v>
      </c>
      <c r="AO51" s="368">
        <v>35.4</v>
      </c>
      <c r="AP51" s="369">
        <v>51565</v>
      </c>
      <c r="AQ51" s="370">
        <v>17.8</v>
      </c>
      <c r="AR51" s="371">
        <v>17.600000000000001</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555</v>
      </c>
      <c r="AM52" s="374">
        <v>17509588</v>
      </c>
      <c r="AN52" s="375">
        <v>50731</v>
      </c>
      <c r="AO52" s="376">
        <v>62.8</v>
      </c>
      <c r="AP52" s="377">
        <v>35359</v>
      </c>
      <c r="AQ52" s="378">
        <v>16.5</v>
      </c>
      <c r="AR52" s="379">
        <v>46.3</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556</v>
      </c>
      <c r="AL53" s="358"/>
      <c r="AM53" s="366">
        <v>15331439</v>
      </c>
      <c r="AN53" s="367">
        <v>44052</v>
      </c>
      <c r="AO53" s="368">
        <v>-29.2</v>
      </c>
      <c r="AP53" s="369">
        <v>46686</v>
      </c>
      <c r="AQ53" s="370">
        <v>-9.5</v>
      </c>
      <c r="AR53" s="371">
        <v>-19.7</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555</v>
      </c>
      <c r="AM54" s="374">
        <v>11565292</v>
      </c>
      <c r="AN54" s="375">
        <v>33231</v>
      </c>
      <c r="AO54" s="376">
        <v>-34.5</v>
      </c>
      <c r="AP54" s="377">
        <v>32595</v>
      </c>
      <c r="AQ54" s="378">
        <v>-7.8</v>
      </c>
      <c r="AR54" s="379">
        <v>-26.7</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557</v>
      </c>
      <c r="AL55" s="358"/>
      <c r="AM55" s="366">
        <v>17883388</v>
      </c>
      <c r="AN55" s="367">
        <v>50809</v>
      </c>
      <c r="AO55" s="368">
        <v>15.3</v>
      </c>
      <c r="AP55" s="369">
        <v>49796</v>
      </c>
      <c r="AQ55" s="370">
        <v>6.7</v>
      </c>
      <c r="AR55" s="371">
        <v>8.6</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555</v>
      </c>
      <c r="AM56" s="374">
        <v>13737488</v>
      </c>
      <c r="AN56" s="375">
        <v>39030</v>
      </c>
      <c r="AO56" s="376">
        <v>17.5</v>
      </c>
      <c r="AP56" s="377">
        <v>37281</v>
      </c>
      <c r="AQ56" s="378">
        <v>14.4</v>
      </c>
      <c r="AR56" s="379">
        <v>3.1</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558</v>
      </c>
      <c r="AL57" s="358"/>
      <c r="AM57" s="366">
        <v>18793493</v>
      </c>
      <c r="AN57" s="367">
        <v>53103</v>
      </c>
      <c r="AO57" s="368">
        <v>4.5</v>
      </c>
      <c r="AP57" s="369">
        <v>51681</v>
      </c>
      <c r="AQ57" s="370">
        <v>3.8</v>
      </c>
      <c r="AR57" s="371">
        <v>0.7</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555</v>
      </c>
      <c r="AM58" s="374">
        <v>12251841</v>
      </c>
      <c r="AN58" s="375">
        <v>34619</v>
      </c>
      <c r="AO58" s="376">
        <v>-11.3</v>
      </c>
      <c r="AP58" s="377">
        <v>37226</v>
      </c>
      <c r="AQ58" s="378">
        <v>-0.1</v>
      </c>
      <c r="AR58" s="379">
        <v>-11.2</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559</v>
      </c>
      <c r="AL59" s="358"/>
      <c r="AM59" s="366">
        <v>16917506</v>
      </c>
      <c r="AN59" s="367">
        <v>47904</v>
      </c>
      <c r="AO59" s="368">
        <v>-9.8000000000000007</v>
      </c>
      <c r="AP59" s="369">
        <v>50465</v>
      </c>
      <c r="AQ59" s="370">
        <v>-2.4</v>
      </c>
      <c r="AR59" s="371">
        <v>-7.4</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555</v>
      </c>
      <c r="AM60" s="374">
        <v>10812820</v>
      </c>
      <c r="AN60" s="375">
        <v>30618</v>
      </c>
      <c r="AO60" s="376">
        <v>-11.6</v>
      </c>
      <c r="AP60" s="377">
        <v>34193</v>
      </c>
      <c r="AQ60" s="378">
        <v>-8.1</v>
      </c>
      <c r="AR60" s="379">
        <v>-3.5</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560</v>
      </c>
      <c r="AL61" s="380"/>
      <c r="AM61" s="381">
        <v>18079325</v>
      </c>
      <c r="AN61" s="382">
        <v>51615</v>
      </c>
      <c r="AO61" s="383">
        <v>3.2</v>
      </c>
      <c r="AP61" s="384">
        <v>50039</v>
      </c>
      <c r="AQ61" s="385">
        <v>3.3</v>
      </c>
      <c r="AR61" s="371">
        <v>-0.1</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555</v>
      </c>
      <c r="AM62" s="374">
        <v>13175406</v>
      </c>
      <c r="AN62" s="375">
        <v>37646</v>
      </c>
      <c r="AO62" s="376">
        <v>4.5999999999999996</v>
      </c>
      <c r="AP62" s="377">
        <v>35331</v>
      </c>
      <c r="AQ62" s="378">
        <v>3</v>
      </c>
      <c r="AR62" s="379">
        <v>1.6</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DSwu42BuR1LTaYvGf4XLBNXLZsJCBUDyVVqMJ6N3LdtL+BWCX/fn5R5HpuWQFKMeUuWUgHy9gjTEVxUGsg/BKA==" saltValue="i2z7QrZBKBcYAVwQSysGg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I53"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562</v>
      </c>
    </row>
    <row r="120" spans="125:125" ht="13.5" hidden="1" customHeight="1" x14ac:dyDescent="0.2"/>
    <row r="121" spans="125:125" ht="13.5" hidden="1" customHeight="1" x14ac:dyDescent="0.2">
      <c r="DU121" s="292"/>
    </row>
  </sheetData>
  <sheetProtection algorithmName="SHA-512" hashValue="EXKdp/hT7O+XWPzBpP4g5WQ9CUlE+7DsgmOLVZmjvWWm1VcSL82+O7c9zIX3y2SHOj8vU5P9WK7xAhrCbAX2fA==" saltValue="peN3oSUwF3t+4RcIJmEkC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I53"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563</v>
      </c>
    </row>
  </sheetData>
  <sheetProtection algorithmName="SHA-512" hashValue="T3HJRJflv6ODZQ4D1YHzXbfxB8/MaCS5fANSARAUI+pRYFM925YJPK4lPza1lIG2Jv+MTJi4rBTeigeW2Ly6fg==" saltValue="cS2tLnmMq1rVzJOj28b0C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2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2">
      <c r="B47" s="10"/>
      <c r="C47" s="1238" t="s">
        <v>3</v>
      </c>
      <c r="D47" s="1238"/>
      <c r="E47" s="1239"/>
      <c r="F47" s="11">
        <v>18.510000000000002</v>
      </c>
      <c r="G47" s="12">
        <v>18.600000000000001</v>
      </c>
      <c r="H47" s="12">
        <v>19.649999999999999</v>
      </c>
      <c r="I47" s="12">
        <v>20.07</v>
      </c>
      <c r="J47" s="13">
        <v>19.63</v>
      </c>
    </row>
    <row r="48" spans="2:10" ht="57.75" customHeight="1" x14ac:dyDescent="0.2">
      <c r="B48" s="14"/>
      <c r="C48" s="1240" t="s">
        <v>4</v>
      </c>
      <c r="D48" s="1240"/>
      <c r="E48" s="1241"/>
      <c r="F48" s="15">
        <v>4.53</v>
      </c>
      <c r="G48" s="16">
        <v>5.46</v>
      </c>
      <c r="H48" s="16">
        <v>5.0199999999999996</v>
      </c>
      <c r="I48" s="16">
        <v>4.7</v>
      </c>
      <c r="J48" s="17">
        <v>7.55</v>
      </c>
    </row>
    <row r="49" spans="2:10" ht="57.75" customHeight="1" thickBot="1" x14ac:dyDescent="0.25">
      <c r="B49" s="18"/>
      <c r="C49" s="1242" t="s">
        <v>5</v>
      </c>
      <c r="D49" s="1242"/>
      <c r="E49" s="1243"/>
      <c r="F49" s="19" t="s">
        <v>569</v>
      </c>
      <c r="G49" s="20" t="s">
        <v>570</v>
      </c>
      <c r="H49" s="20">
        <v>0.01</v>
      </c>
      <c r="I49" s="20" t="s">
        <v>571</v>
      </c>
      <c r="J49" s="21" t="s">
        <v>572</v>
      </c>
    </row>
    <row r="50" spans="2:10" ht="13.5" customHeight="1" x14ac:dyDescent="0.2"/>
  </sheetData>
  <sheetProtection algorithmName="SHA-512" hashValue="VVOCAJ15ZYwTOBMI8Tq0t6fwubvpYp1Zi1tQt7qi6GMzP37CGTblyCfpne1p1rjQKl94ER898sNV/UD+X2r3gA==" saltValue="McUU+geC9zWf17L2aBrFB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田部井　一真</dc:creator>
  <cp:lastModifiedBy>東京都</cp:lastModifiedBy>
  <dcterms:created xsi:type="dcterms:W3CDTF">2022-09-22T00:21:52Z</dcterms:created>
  <dcterms:modified xsi:type="dcterms:W3CDTF">2022-09-26T02:25:54Z</dcterms:modified>
</cp:coreProperties>
</file>