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3tuika\02keieihikakubunsekihyo-ku-kouei\"/>
    </mc:Choice>
  </mc:AlternateContent>
  <workbookProtection workbookAlgorithmName="SHA-512" workbookHashValue="bUOB4RBcXIHVWREdl1ZjgqBYKiBVEa9kAHvguT/4jTAKB+ahcbY4yU/c0A5IAVxusGoYDG+nEjwicVOUUjNOSw==" workbookSaltValue="UZzkspG+kL5fgp4dSINITw==" workbookSpinCount="100000" lockStructure="1"/>
  <bookViews>
    <workbookView xWindow="0" yWindow="0" windowWidth="15360"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5" l="1"/>
  <c r="HA76" i="4" s="1"/>
  <c r="DT7" i="5"/>
  <c r="DS7" i="5"/>
  <c r="DR7" i="5"/>
  <c r="KO32" i="4" s="1"/>
  <c r="DQ7" i="5"/>
  <c r="DP7" i="5"/>
  <c r="DO7" i="5"/>
  <c r="DN7" i="5"/>
  <c r="DM7" i="5"/>
  <c r="DL7" i="5"/>
  <c r="DK7" i="5"/>
  <c r="DI7" i="5"/>
  <c r="DH7" i="5"/>
  <c r="DG7" i="5"/>
  <c r="DF7" i="5"/>
  <c r="DE7" i="5"/>
  <c r="DD7" i="5"/>
  <c r="DC7" i="5"/>
  <c r="DB7" i="5"/>
  <c r="DA7" i="5"/>
  <c r="KP77" i="4" s="1"/>
  <c r="CZ7" i="5"/>
  <c r="CN7" i="5"/>
  <c r="CM7" i="5"/>
  <c r="BZ7" i="5"/>
  <c r="MA53" i="4" s="1"/>
  <c r="BY7" i="5"/>
  <c r="BX7" i="5"/>
  <c r="BW7" i="5"/>
  <c r="BV7" i="5"/>
  <c r="JC53" i="4" s="1"/>
  <c r="BU7" i="5"/>
  <c r="BT7" i="5"/>
  <c r="BS7" i="5"/>
  <c r="BR7" i="5"/>
  <c r="BQ7" i="5"/>
  <c r="BO7" i="5"/>
  <c r="BN7" i="5"/>
  <c r="BM7" i="5"/>
  <c r="FX53" i="4" s="1"/>
  <c r="BL7" i="5"/>
  <c r="BK7" i="5"/>
  <c r="BJ7" i="5"/>
  <c r="BI7" i="5"/>
  <c r="BH7" i="5"/>
  <c r="BG7" i="5"/>
  <c r="BF7" i="5"/>
  <c r="BD7" i="5"/>
  <c r="BC7" i="5"/>
  <c r="BB7" i="5"/>
  <c r="BA7" i="5"/>
  <c r="AZ7" i="5"/>
  <c r="AY7" i="5"/>
  <c r="AX7" i="5"/>
  <c r="AW7" i="5"/>
  <c r="AV7" i="5"/>
  <c r="AN52" i="4" s="1"/>
  <c r="AU7" i="5"/>
  <c r="AS7" i="5"/>
  <c r="AR7" i="5"/>
  <c r="AQ7" i="5"/>
  <c r="FX32" i="4" s="1"/>
  <c r="AP7" i="5"/>
  <c r="AO7" i="5"/>
  <c r="AN7" i="5"/>
  <c r="AM7" i="5"/>
  <c r="AL7" i="5"/>
  <c r="AK7" i="5"/>
  <c r="AJ7" i="5"/>
  <c r="AH7" i="5"/>
  <c r="CS32" i="4" s="1"/>
  <c r="AG7" i="5"/>
  <c r="AF7" i="5"/>
  <c r="AE7" i="5"/>
  <c r="AD7" i="5"/>
  <c r="U32" i="4" s="1"/>
  <c r="AC7" i="5"/>
  <c r="AB7" i="5"/>
  <c r="AA7" i="5"/>
  <c r="Z7" i="5"/>
  <c r="Y7" i="5"/>
  <c r="X7" i="5"/>
  <c r="W7" i="5"/>
  <c r="V7" i="5"/>
  <c r="HX10" i="4" s="1"/>
  <c r="U7" i="5"/>
  <c r="T7" i="5"/>
  <c r="S7" i="5"/>
  <c r="R7" i="5"/>
  <c r="Q7" i="5"/>
  <c r="P7" i="5"/>
  <c r="O7" i="5"/>
  <c r="N7" i="5"/>
  <c r="FJ8" i="4" s="1"/>
  <c r="M7" i="5"/>
  <c r="L7" i="5"/>
  <c r="K7" i="5"/>
  <c r="J7" i="5"/>
  <c r="B8" i="4" s="1"/>
  <c r="I7" i="5"/>
  <c r="H7" i="5"/>
  <c r="G7" i="5"/>
  <c r="F7" i="5"/>
  <c r="E7" i="5"/>
  <c r="D7" i="5"/>
  <c r="C7" i="5"/>
  <c r="B7" i="5"/>
  <c r="DU6" i="5"/>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E88" i="4"/>
  <c r="D88" i="4"/>
  <c r="C88" i="4"/>
  <c r="MI78" i="4"/>
  <c r="LT78" i="4"/>
  <c r="LE78" i="4"/>
  <c r="KP78" i="4"/>
  <c r="KA78" i="4"/>
  <c r="IT78" i="4"/>
  <c r="IE78" i="4"/>
  <c r="HP78" i="4"/>
  <c r="HA78" i="4"/>
  <c r="GL78" i="4"/>
  <c r="BZ78" i="4"/>
  <c r="BK78" i="4"/>
  <c r="AV78" i="4"/>
  <c r="AG78" i="4"/>
  <c r="R78" i="4"/>
  <c r="MI77" i="4"/>
  <c r="LT77" i="4"/>
  <c r="LE77" i="4"/>
  <c r="KA77" i="4"/>
  <c r="IT77" i="4"/>
  <c r="IE77" i="4"/>
  <c r="HP77" i="4"/>
  <c r="HA77" i="4"/>
  <c r="GL77" i="4"/>
  <c r="BZ77" i="4"/>
  <c r="BK77" i="4"/>
  <c r="AV77" i="4"/>
  <c r="AG77" i="4"/>
  <c r="R77" i="4"/>
  <c r="KP76" i="4"/>
  <c r="CV76" i="4"/>
  <c r="AG76" i="4"/>
  <c r="CV67" i="4"/>
  <c r="LH53" i="4"/>
  <c r="KO53" i="4"/>
  <c r="JV53" i="4"/>
  <c r="HJ53" i="4"/>
  <c r="GQ53" i="4"/>
  <c r="FE53" i="4"/>
  <c r="EL53" i="4"/>
  <c r="CS53" i="4"/>
  <c r="BZ53" i="4"/>
  <c r="BG53" i="4"/>
  <c r="AN53" i="4"/>
  <c r="U53" i="4"/>
  <c r="MA52" i="4"/>
  <c r="LH52" i="4"/>
  <c r="KO52" i="4"/>
  <c r="JV52" i="4"/>
  <c r="JC52" i="4"/>
  <c r="HJ52" i="4"/>
  <c r="GQ52" i="4"/>
  <c r="FX52" i="4"/>
  <c r="FE52" i="4"/>
  <c r="EL52" i="4"/>
  <c r="CS52" i="4"/>
  <c r="BZ52" i="4"/>
  <c r="BG52" i="4"/>
  <c r="U52" i="4"/>
  <c r="JV51" i="4"/>
  <c r="FE51" i="4"/>
  <c r="MA32" i="4"/>
  <c r="LH32" i="4"/>
  <c r="JV32" i="4"/>
  <c r="JC32" i="4"/>
  <c r="HJ32" i="4"/>
  <c r="GQ32" i="4"/>
  <c r="FE32" i="4"/>
  <c r="EL32" i="4"/>
  <c r="BZ32" i="4"/>
  <c r="BG32" i="4"/>
  <c r="AN32" i="4"/>
  <c r="MA31" i="4"/>
  <c r="LH31" i="4"/>
  <c r="KO31" i="4"/>
  <c r="JV31" i="4"/>
  <c r="JC31" i="4"/>
  <c r="HJ31" i="4"/>
  <c r="GQ31" i="4"/>
  <c r="FX31" i="4"/>
  <c r="FE31" i="4"/>
  <c r="EL31" i="4"/>
  <c r="CS31" i="4"/>
  <c r="BZ31" i="4"/>
  <c r="BG31" i="4"/>
  <c r="AN31" i="4"/>
  <c r="U31" i="4"/>
  <c r="JV30" i="4"/>
  <c r="LJ10" i="4"/>
  <c r="JQ10" i="4"/>
  <c r="DU10" i="4"/>
  <c r="CF10" i="4"/>
  <c r="B10" i="4"/>
  <c r="LJ8" i="4"/>
  <c r="JQ8" i="4"/>
  <c r="HX8" i="4"/>
  <c r="DU8" i="4"/>
  <c r="CF8" i="4"/>
  <c r="AQ8" i="4"/>
  <c r="B6" i="4"/>
  <c r="BZ76" i="4" l="1"/>
  <c r="MA51" i="4"/>
  <c r="MI76" i="4"/>
  <c r="HJ51" i="4"/>
  <c r="MA30" i="4"/>
  <c r="CS51" i="4"/>
  <c r="HJ30" i="4"/>
  <c r="IT76" i="4"/>
  <c r="CS30" i="4"/>
  <c r="AN30" i="4"/>
  <c r="D11" i="5"/>
  <c r="FE30" i="4"/>
  <c r="AN51" i="4"/>
  <c r="E11" i="5"/>
  <c r="B11" i="5"/>
  <c r="R76" i="4" l="1"/>
  <c r="JC51" i="4"/>
  <c r="KA76" i="4"/>
  <c r="EL51" i="4"/>
  <c r="JC30" i="4"/>
  <c r="EL30" i="4"/>
  <c r="U30" i="4"/>
  <c r="GL76" i="4"/>
  <c r="U51" i="4"/>
  <c r="HP76" i="4"/>
  <c r="BG51" i="4"/>
  <c r="FX30" i="4"/>
  <c r="BG30" i="4"/>
  <c r="AV76" i="4"/>
  <c r="KO51" i="4"/>
  <c r="LE76" i="4"/>
  <c r="FX51" i="4"/>
  <c r="KO30" i="4"/>
  <c r="BZ30" i="4"/>
  <c r="BK76" i="4"/>
  <c r="LH51" i="4"/>
  <c r="GQ51" i="4"/>
  <c r="LH30" i="4"/>
  <c r="IE76" i="4"/>
  <c r="GQ30" i="4"/>
  <c r="LT76" i="4"/>
  <c r="BZ51" i="4"/>
</calcChain>
</file>

<file path=xl/sharedStrings.xml><?xml version="1.0" encoding="utf-8"?>
<sst xmlns="http://schemas.openxmlformats.org/spreadsheetml/2006/main" count="278" uniqueCount="135">
  <si>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</si>
  <si>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</si>
  <si>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</si>
  <si>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</si>
  <si>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</si>
  <si>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</si>
  <si>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</si>
  <si>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</si>
  <si>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</si>
  <si>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</si>
  <si>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</si>
  <si>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</si>
  <si>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</si>
  <si>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</si>
  <si>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</si>
  <si>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</si>
  <si>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</si>
  <si>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</si>
  <si>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</si>
  <si>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</si>
  <si>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</si>
  <si>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</si>
  <si>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</si>
  <si>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</si>
  <si>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</si>
  <si>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</si>
  <si>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</si>
  <si>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</si>
  <si>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</si>
  <si>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</si>
  <si>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</si>
  <si>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</si>
  <si>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</si>
  <si>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</si>
  <si>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</si>
  <si>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</si>
  <si>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</si>
  <si>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</si>
  <si>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</si>
  <si>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</si>
  <si>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</si>
  <si>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</si>
  <si>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</si>
  <si>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</si>
  <si>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</si>
  <si>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</si>
  <si>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</si>
  <si>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</si>
  <si>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</si>
  <si>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</si>
  <si>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</si>
  <si>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</si>
  <si>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</si>
  <si>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</si>
  <si>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</si>
  <si>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</si>
  <si>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</si>
  <si>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</si>
  <si>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</si>
  <si>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</si>
  <si>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</si>
  <si>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</si>
  <si>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</si>
  <si>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</si>
  <si>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</si>
  <si>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</si>
  <si>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</si>
  <si>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</si>
  <si>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</si>
  <si>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</si>
  <si>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</si>
  <si>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</si>
  <si>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</si>
  <si>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</si>
  <si>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</si>
  <si>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</si>
  <si>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</si>
  <si>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</si>
  <si>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</si>
  <si>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</si>
  <si>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</si>
  <si>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</si>
  <si>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</si>
  <si>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</si>
  <si>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</si>
  <si>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</si>
  <si>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</si>
  <si>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</si>
  <si>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</si>
  <si>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</si>
  <si>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</si>
  <si>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</si>
  <si>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</si>
  <si>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</si>
  <si>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</si>
  <si>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</si>
  <si>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</si>
  <si>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</si>
  <si>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</si>
  <si>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</si>
  <si>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</si>
  <si>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当該値(N-2)</t>
    <phoneticPr fontId="5"/>
  </si>
  <si>
    <t>当該値(N-1)</t>
    <phoneticPr fontId="5"/>
  </si>
  <si>
    <t>当該値(N)</t>
    <phoneticPr fontId="5"/>
  </si>
  <si>
    <t>当該値(N-4)</t>
    <phoneticPr fontId="5"/>
  </si>
  <si>
    <t>当該値(N)</t>
    <phoneticPr fontId="5"/>
  </si>
  <si>
    <t>当該値(N-2)</t>
    <phoneticPr fontId="5"/>
  </si>
  <si>
    <t>当該値(N-4)</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</si>
  <si>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</si>
  <si>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</si>
  <si>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</si>
  <si>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</si>
  <si>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</si>
  <si>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東京都　葛飾区</t>
  </si>
  <si>
    <t>金町南駐車場</t>
  </si>
  <si>
    <t>法非適用</t>
  </si>
  <si>
    <t>駐車場整備事業</t>
  </si>
  <si>
    <t>-</t>
  </si>
  <si>
    <t>Ａ１Ｂ１</t>
  </si>
  <si>
    <t>非設置</t>
  </si>
  <si>
    <t>該当数値なし</t>
  </si>
  <si>
    <t>附置義務駐車施設</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</si>
  <si>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</si>
  <si>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</si>
  <si>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</si>
  <si>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</si>
  <si>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</si>
  <si>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</si>
  <si>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</si>
  <si>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</si>
  <si>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</si>
  <si>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①「収益的収支比率」が平均値を下回るのは、建設償還に必要となった過年度一般会計借入金元金返済等の影響である。収支についても年度末の減収等で減少となっており、今後の改善が必要である。
②③「他会計補助金比率」及び「駐車台数一台当たりの他会計補助金額」は、平均値よりも低い水準であるが、全前年度までの平均値よりは高い水準である。これは繰出基準に基づく一般会計からの繰入金が要因である。
④「売上高ＧＯＰ比率」は、収支の低下により前年を下回ったが、平均は上回った。
⑤「ＥＢＩＤＡ」は、過年度一般会計借入金返済の影響で低い数値となっている。収支の低下により、数値も前年度を下回った。</t>
    <rPh sb="132" eb="133">
      <t>ヒク</t>
    </rPh>
    <rPh sb="141" eb="142">
      <t>ゼン</t>
    </rPh>
    <rPh sb="142" eb="145">
      <t>ゼンネンド</t>
    </rPh>
    <rPh sb="148" eb="151">
      <t>ヘイキンチ</t>
    </rPh>
    <rPh sb="154" eb="155">
      <t>タカ</t>
    </rPh>
    <rPh sb="156" eb="158">
      <t>スイジュン</t>
    </rPh>
    <phoneticPr fontId="5"/>
  </si>
  <si>
    <t>金町駅南口再開発事業で建設した高層ビルの一部を取得したものであり、引き続き、併設する商業施設や住宅と一体となった運営を行う。
企業債は、21年度に発行したものであり、25年度以降、元金返済や稼働率の上昇と連動して減少している。しかし、平均値と比較し高い水準にあるため、引き続き、民間のノウハウを活用した運営を継続していく。</t>
    <phoneticPr fontId="5"/>
  </si>
  <si>
    <t>稼働率は、新型コロナウイルス感染症の影響により前年度を下回った。今後もその影響に注視しながら、指定管理者制度による民間事業者のノウハウを活かした運営を行い、稼働率の向上を図る。</t>
    <rPh sb="14" eb="17">
      <t>カンセンショウ</t>
    </rPh>
    <rPh sb="32" eb="34">
      <t>コンゴ</t>
    </rPh>
    <rPh sb="40" eb="42">
      <t>チュウシ</t>
    </rPh>
    <phoneticPr fontId="5"/>
  </si>
  <si>
    <t>金町南駐車場は、ＪＲ金町駅及び京成金町駅に近接しており、 金町六丁目地区第一種市街地再開発事業で建設された施設の一部である。商業施設や図書館、住居などの施設が併設されており、指定管理者制度を導入している。取得時に発行した企業債は、平成25年度から元金返済を行っており、令和11年度の完済を予定している。新型コロナウイルスの影響により、数値が低下しているが、その影響に注視しながら、引き続き、民間のノウハウを活かした駐車場運営を行い、収益等の更なる改善を図る。</t>
    <rPh sb="180" eb="182">
      <t>エイキョウ</t>
    </rPh>
    <rPh sb="183" eb="185">
      <t>チュウシ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</si>
</sst>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64.599999999999994</c:v>
                </c:pt>
                <c:pt idx="1">
                  <c:v>66.8</c:v>
                </c:pt>
                <c:pt idx="2">
                  <c:v>50.1</c:v>
                </c:pt>
                <c:pt idx="3">
                  <c:v>47.5</c:v>
                </c:pt>
                <c:pt idx="4">
                  <c:v>41.9</c:v>
                </c:pt>
              </c:numCache>
            </c:numRef>
          </c:val>
          <c:extLst>
            <c:ext xmlns:c16="http://schemas.microsoft.com/office/drawing/2014/chart" uri="{C3380CC4-5D6E-409C-BE32-E72D297353CC}">
              <c16:uniqueId val="{00000000-4C63-478D-828C-F14DB49F1717}"/>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156</c:v>
                </c:pt>
                <c:pt idx="1">
                  <c:v>218.3</c:v>
                </c:pt>
                <c:pt idx="2">
                  <c:v>255.1</c:v>
                </c:pt>
                <c:pt idx="3">
                  <c:v>225.1</c:v>
                </c:pt>
                <c:pt idx="4">
                  <c:v>130.80000000000001</c:v>
                </c:pt>
              </c:numCache>
            </c:numRef>
          </c:val>
          <c:smooth val="0"/>
          <c:extLst>
            <c:ext xmlns:c16="http://schemas.microsoft.com/office/drawing/2014/chart" uri="{C3380CC4-5D6E-409C-BE32-E72D297353CC}">
              <c16:uniqueId val="{00000001-4C63-478D-828C-F14DB49F1717}"/>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1176.3</c:v>
                </c:pt>
                <c:pt idx="1">
                  <c:v>1048.9000000000001</c:v>
                </c:pt>
                <c:pt idx="2">
                  <c:v>933.2</c:v>
                </c:pt>
                <c:pt idx="3">
                  <c:v>865.8</c:v>
                </c:pt>
                <c:pt idx="4">
                  <c:v>888</c:v>
                </c:pt>
              </c:numCache>
            </c:numRef>
          </c:val>
          <c:extLst>
            <c:ext xmlns:c16="http://schemas.microsoft.com/office/drawing/2014/chart" uri="{C3380CC4-5D6E-409C-BE32-E72D297353CC}">
              <c16:uniqueId val="{00000000-3836-412E-BEF9-69EDFC5DF35A}"/>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283.7</c:v>
                </c:pt>
                <c:pt idx="1">
                  <c:v>263.39999999999998</c:v>
                </c:pt>
                <c:pt idx="2">
                  <c:v>178.3</c:v>
                </c:pt>
                <c:pt idx="3">
                  <c:v>1310.7</c:v>
                </c:pt>
                <c:pt idx="4">
                  <c:v>110.8</c:v>
                </c:pt>
              </c:numCache>
            </c:numRef>
          </c:val>
          <c:smooth val="0"/>
          <c:extLst>
            <c:ext xmlns:c16="http://schemas.microsoft.com/office/drawing/2014/chart" uri="{C3380CC4-5D6E-409C-BE32-E72D297353CC}">
              <c16:uniqueId val="{00000001-3836-412E-BEF9-69EDFC5DF35A}"/>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4C7A-438C-A9B5-D9781752B1BA}"/>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4C7A-438C-A9B5-D9781752B1BA}"/>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7BCD-4AE0-820C-469D10CA1502}"/>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7BCD-4AE0-820C-469D10CA1502}"/>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10.1</c:v>
                </c:pt>
                <c:pt idx="1">
                  <c:v>9.4</c:v>
                </c:pt>
                <c:pt idx="2">
                  <c:v>6.4</c:v>
                </c:pt>
                <c:pt idx="3">
                  <c:v>5.7</c:v>
                </c:pt>
                <c:pt idx="4">
                  <c:v>5.0999999999999996</c:v>
                </c:pt>
              </c:numCache>
            </c:numRef>
          </c:val>
          <c:extLst>
            <c:ext xmlns:c16="http://schemas.microsoft.com/office/drawing/2014/chart" uri="{C3380CC4-5D6E-409C-BE32-E72D297353CC}">
              <c16:uniqueId val="{00000000-AB3A-4ECC-B330-E9DD8A5FD05A}"/>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5.6</c:v>
                </c:pt>
                <c:pt idx="1">
                  <c:v>3.5</c:v>
                </c:pt>
                <c:pt idx="2">
                  <c:v>3.8</c:v>
                </c:pt>
                <c:pt idx="3">
                  <c:v>3.2</c:v>
                </c:pt>
                <c:pt idx="4">
                  <c:v>9.5</c:v>
                </c:pt>
              </c:numCache>
            </c:numRef>
          </c:val>
          <c:smooth val="0"/>
          <c:extLst>
            <c:ext xmlns:c16="http://schemas.microsoft.com/office/drawing/2014/chart" uri="{C3380CC4-5D6E-409C-BE32-E72D297353CC}">
              <c16:uniqueId val="{00000001-AB3A-4ECC-B330-E9DD8A5FD05A}"/>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137</c:v>
                </c:pt>
                <c:pt idx="1">
                  <c:v>117</c:v>
                </c:pt>
                <c:pt idx="2">
                  <c:v>106</c:v>
                </c:pt>
                <c:pt idx="3">
                  <c:v>103</c:v>
                </c:pt>
                <c:pt idx="4">
                  <c:v>109</c:v>
                </c:pt>
              </c:numCache>
            </c:numRef>
          </c:val>
          <c:extLst>
            <c:ext xmlns:c16="http://schemas.microsoft.com/office/drawing/2014/chart" uri="{C3380CC4-5D6E-409C-BE32-E72D297353CC}">
              <c16:uniqueId val="{00000000-7862-4797-AAC9-CDF8F08E5D06}"/>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40</c:v>
                </c:pt>
                <c:pt idx="1">
                  <c:v>28</c:v>
                </c:pt>
                <c:pt idx="2">
                  <c:v>27</c:v>
                </c:pt>
                <c:pt idx="3">
                  <c:v>14</c:v>
                </c:pt>
                <c:pt idx="4">
                  <c:v>4426</c:v>
                </c:pt>
              </c:numCache>
            </c:numRef>
          </c:val>
          <c:smooth val="0"/>
          <c:extLst>
            <c:ext xmlns:c16="http://schemas.microsoft.com/office/drawing/2014/chart" uri="{C3380CC4-5D6E-409C-BE32-E72D297353CC}">
              <c16:uniqueId val="{00000001-7862-4797-AAC9-CDF8F08E5D06}"/>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142.6</c:v>
                </c:pt>
                <c:pt idx="1">
                  <c:v>155.9</c:v>
                </c:pt>
                <c:pt idx="2">
                  <c:v>159.80000000000001</c:v>
                </c:pt>
                <c:pt idx="3">
                  <c:v>151.19999999999999</c:v>
                </c:pt>
                <c:pt idx="4">
                  <c:v>130.9</c:v>
                </c:pt>
              </c:numCache>
            </c:numRef>
          </c:val>
          <c:extLst>
            <c:ext xmlns:c16="http://schemas.microsoft.com/office/drawing/2014/chart" uri="{C3380CC4-5D6E-409C-BE32-E72D297353CC}">
              <c16:uniqueId val="{00000000-006A-4D15-9C4E-7B1F688E2EFB}"/>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135.6</c:v>
                </c:pt>
                <c:pt idx="1">
                  <c:v>134.5</c:v>
                </c:pt>
                <c:pt idx="2">
                  <c:v>134.9</c:v>
                </c:pt>
                <c:pt idx="3">
                  <c:v>129.9</c:v>
                </c:pt>
                <c:pt idx="4">
                  <c:v>105.7</c:v>
                </c:pt>
              </c:numCache>
            </c:numRef>
          </c:val>
          <c:smooth val="0"/>
          <c:extLst>
            <c:ext xmlns:c16="http://schemas.microsoft.com/office/drawing/2014/chart" uri="{C3380CC4-5D6E-409C-BE32-E72D297353CC}">
              <c16:uniqueId val="{00000001-006A-4D15-9C4E-7B1F688E2EFB}"/>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27.7</c:v>
                </c:pt>
                <c:pt idx="1">
                  <c:v>31.4</c:v>
                </c:pt>
                <c:pt idx="2">
                  <c:v>31.2</c:v>
                </c:pt>
                <c:pt idx="3">
                  <c:v>24.2</c:v>
                </c:pt>
                <c:pt idx="4">
                  <c:v>15</c:v>
                </c:pt>
              </c:numCache>
            </c:numRef>
          </c:val>
          <c:extLst>
            <c:ext xmlns:c16="http://schemas.microsoft.com/office/drawing/2014/chart" uri="{C3380CC4-5D6E-409C-BE32-E72D297353CC}">
              <c16:uniqueId val="{00000000-5D2A-49B1-9E0E-E34393FC2ECC}"/>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27.9</c:v>
                </c:pt>
                <c:pt idx="1">
                  <c:v>30.9</c:v>
                </c:pt>
                <c:pt idx="2">
                  <c:v>32.4</c:v>
                </c:pt>
                <c:pt idx="3">
                  <c:v>13.1</c:v>
                </c:pt>
                <c:pt idx="4">
                  <c:v>-0.7</c:v>
                </c:pt>
              </c:numCache>
            </c:numRef>
          </c:val>
          <c:smooth val="0"/>
          <c:extLst>
            <c:ext xmlns:c16="http://schemas.microsoft.com/office/drawing/2014/chart" uri="{C3380CC4-5D6E-409C-BE32-E72D297353CC}">
              <c16:uniqueId val="{00000001-5D2A-49B1-9E0E-E34393FC2ECC}"/>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27455</c:v>
                </c:pt>
                <c:pt idx="1">
                  <c:v>32657</c:v>
                </c:pt>
                <c:pt idx="2">
                  <c:v>-49045</c:v>
                </c:pt>
                <c:pt idx="3">
                  <c:v>-57987</c:v>
                </c:pt>
                <c:pt idx="4">
                  <c:v>-71660</c:v>
                </c:pt>
              </c:numCache>
            </c:numRef>
          </c:val>
          <c:extLst>
            <c:ext xmlns:c16="http://schemas.microsoft.com/office/drawing/2014/chart" uri="{C3380CC4-5D6E-409C-BE32-E72D297353CC}">
              <c16:uniqueId val="{00000000-4870-4B19-80F5-D77770CF7092}"/>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19504</c:v>
                </c:pt>
                <c:pt idx="1">
                  <c:v>18068</c:v>
                </c:pt>
                <c:pt idx="2">
                  <c:v>25902</c:v>
                </c:pt>
                <c:pt idx="3">
                  <c:v>23067</c:v>
                </c:pt>
                <c:pt idx="4">
                  <c:v>4197</c:v>
                </c:pt>
              </c:numCache>
            </c:numRef>
          </c:val>
          <c:smooth val="0"/>
          <c:extLst>
            <c:ext xmlns:c16="http://schemas.microsoft.com/office/drawing/2014/chart" uri="{C3380CC4-5D6E-409C-BE32-E72D297353CC}">
              <c16:uniqueId val="{00000001-4870-4B19-80F5-D77770CF7092}"/>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80" t="s">
        <v>
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2">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2">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81" t="str">
        <f>
データ!H6&amp;"　"&amp;データ!I6</f>
        <v>
東京都葛飾区　金町南駐車場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82" t="s">
        <v>
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
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
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
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
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
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
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
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
9</v>
      </c>
      <c r="NE7" s="7"/>
      <c r="NF7" s="7"/>
      <c r="NG7" s="7"/>
      <c r="NH7" s="7"/>
      <c r="NI7" s="7"/>
      <c r="NJ7" s="7"/>
      <c r="NK7" s="7"/>
      <c r="NL7" s="7"/>
      <c r="NM7" s="7"/>
      <c r="NN7" s="7"/>
      <c r="NO7" s="7"/>
      <c r="NP7" s="7"/>
      <c r="NQ7" s="8"/>
    </row>
    <row r="8" spans="1:382" ht="18.75" customHeight="1" x14ac:dyDescent="0.2">
      <c r="A8" s="2"/>
      <c r="B8" s="91" t="str">
        <f>
データ!J7</f>
        <v>
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
データ!K7</f>
        <v>
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
データ!L7</f>
        <v>
-</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
データ!M7</f>
        <v>
Ａ１Ｂ１</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
データ!N7</f>
        <v>
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
データ!S7</f>
        <v>
商業施設</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
データ!T7</f>
        <v>
無</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
データ!U7</f>
        <v>
7623</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
10</v>
      </c>
      <c r="NE8" s="90"/>
      <c r="NF8" s="9" t="s">
        <v>
11</v>
      </c>
      <c r="NG8" s="10"/>
      <c r="NH8" s="10"/>
      <c r="NI8" s="10"/>
      <c r="NJ8" s="10"/>
      <c r="NK8" s="10"/>
      <c r="NL8" s="10"/>
      <c r="NM8" s="10"/>
      <c r="NN8" s="10"/>
      <c r="NO8" s="10"/>
      <c r="NP8" s="10"/>
      <c r="NQ8" s="11"/>
    </row>
    <row r="9" spans="1:382" ht="18.75" customHeight="1" x14ac:dyDescent="0.2">
      <c r="A9" s="2"/>
      <c r="B9" s="82" t="s">
        <v>
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
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
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
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
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
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
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
19</v>
      </c>
      <c r="NE9" s="95"/>
      <c r="NF9" s="12" t="s">
        <v>
20</v>
      </c>
      <c r="NG9" s="13"/>
      <c r="NH9" s="13"/>
      <c r="NI9" s="13"/>
      <c r="NJ9" s="13"/>
      <c r="NK9" s="13"/>
      <c r="NL9" s="13"/>
      <c r="NM9" s="13"/>
      <c r="NN9" s="13"/>
      <c r="NO9" s="13"/>
      <c r="NP9" s="13"/>
      <c r="NQ9" s="14"/>
    </row>
    <row r="10" spans="1:382" ht="18.75" customHeight="1" x14ac:dyDescent="0.2">
      <c r="A10" s="2"/>
      <c r="B10" s="96" t="str">
        <f>
データ!O7</f>
        <v>
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
121</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
データ!Q7</f>
        <v>
立体式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
データ!R7</f>
        <v>
11</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
データ!V7</f>
        <v>
256</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
データ!W7</f>
        <v>
400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
データ!X7</f>
        <v>
利用料金制</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
21</v>
      </c>
      <c r="NE10" s="103"/>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
23</v>
      </c>
      <c r="NE11" s="104"/>
      <c r="NF11" s="104"/>
      <c r="NG11" s="104"/>
      <c r="NH11" s="104"/>
      <c r="NI11" s="104"/>
      <c r="NJ11" s="104"/>
      <c r="NK11" s="104"/>
      <c r="NL11" s="104"/>
      <c r="NM11" s="104"/>
      <c r="NN11" s="104"/>
      <c r="NO11" s="104"/>
      <c r="NP11" s="104"/>
      <c r="NQ11" s="104"/>
      <c r="NR11" s="104"/>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2">
      <c r="A14" s="18"/>
      <c r="B14" s="6"/>
      <c r="C14" s="7"/>
      <c r="D14" s="7"/>
      <c r="E14" s="7"/>
      <c r="F14" s="7"/>
      <c r="G14" s="7"/>
      <c r="H14" s="106" t="s">
        <v>
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
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
26</v>
      </c>
      <c r="NE14" s="109"/>
      <c r="NF14" s="109"/>
      <c r="NG14" s="109"/>
      <c r="NH14" s="109"/>
      <c r="NI14" s="109"/>
      <c r="NJ14" s="109"/>
      <c r="NK14" s="109"/>
      <c r="NL14" s="109"/>
      <c r="NM14" s="109"/>
      <c r="NN14" s="109"/>
      <c r="NO14" s="109"/>
      <c r="NP14" s="109"/>
      <c r="NQ14" s="109"/>
      <c r="NR14" s="110"/>
    </row>
    <row r="15" spans="1:382" ht="13.5" customHeight="1" x14ac:dyDescent="0.2">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
131</v>
      </c>
      <c r="NE15" s="112"/>
      <c r="NF15" s="112"/>
      <c r="NG15" s="112"/>
      <c r="NH15" s="112"/>
      <c r="NI15" s="112"/>
      <c r="NJ15" s="112"/>
      <c r="NK15" s="112"/>
      <c r="NL15" s="112"/>
      <c r="NM15" s="112"/>
      <c r="NN15" s="112"/>
      <c r="NO15" s="112"/>
      <c r="NP15" s="112"/>
      <c r="NQ15" s="112"/>
      <c r="NR15" s="113"/>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2">
      <c r="A30" s="2"/>
      <c r="B30" s="22"/>
      <c r="C30" s="4"/>
      <c r="D30" s="4"/>
      <c r="E30" s="4"/>
      <c r="F30" s="4"/>
      <c r="I30" s="4"/>
      <c r="J30" s="4"/>
      <c r="K30" s="4"/>
      <c r="L30" s="4"/>
      <c r="M30" s="4"/>
      <c r="N30" s="4"/>
      <c r="O30" s="4"/>
      <c r="P30" s="4"/>
      <c r="Q30" s="4"/>
      <c r="R30" s="26"/>
      <c r="S30" s="26"/>
      <c r="T30" s="26"/>
      <c r="U30" s="114" t="str">
        <f>
データ!$B$11</f>
        <v>
H28</v>
      </c>
      <c r="V30" s="114"/>
      <c r="W30" s="114"/>
      <c r="X30" s="114"/>
      <c r="Y30" s="114"/>
      <c r="Z30" s="114"/>
      <c r="AA30" s="114"/>
      <c r="AB30" s="114"/>
      <c r="AC30" s="114"/>
      <c r="AD30" s="114"/>
      <c r="AE30" s="114"/>
      <c r="AF30" s="114"/>
      <c r="AG30" s="114"/>
      <c r="AH30" s="114"/>
      <c r="AI30" s="114"/>
      <c r="AJ30" s="114"/>
      <c r="AK30" s="114"/>
      <c r="AL30" s="114"/>
      <c r="AM30" s="114"/>
      <c r="AN30" s="114" t="str">
        <f>
データ!$C$11</f>
        <v>
H29</v>
      </c>
      <c r="AO30" s="114"/>
      <c r="AP30" s="114"/>
      <c r="AQ30" s="114"/>
      <c r="AR30" s="114"/>
      <c r="AS30" s="114"/>
      <c r="AT30" s="114"/>
      <c r="AU30" s="114"/>
      <c r="AV30" s="114"/>
      <c r="AW30" s="114"/>
      <c r="AX30" s="114"/>
      <c r="AY30" s="114"/>
      <c r="AZ30" s="114"/>
      <c r="BA30" s="114"/>
      <c r="BB30" s="114"/>
      <c r="BC30" s="114"/>
      <c r="BD30" s="114"/>
      <c r="BE30" s="114"/>
      <c r="BF30" s="114"/>
      <c r="BG30" s="114" t="str">
        <f>
データ!$D$11</f>
        <v>
H30</v>
      </c>
      <c r="BH30" s="114"/>
      <c r="BI30" s="114"/>
      <c r="BJ30" s="114"/>
      <c r="BK30" s="114"/>
      <c r="BL30" s="114"/>
      <c r="BM30" s="114"/>
      <c r="BN30" s="114"/>
      <c r="BO30" s="114"/>
      <c r="BP30" s="114"/>
      <c r="BQ30" s="114"/>
      <c r="BR30" s="114"/>
      <c r="BS30" s="114"/>
      <c r="BT30" s="114"/>
      <c r="BU30" s="114"/>
      <c r="BV30" s="114"/>
      <c r="BW30" s="114"/>
      <c r="BX30" s="114"/>
      <c r="BY30" s="114"/>
      <c r="BZ30" s="114" t="str">
        <f>
データ!$E$11</f>
        <v>
R01</v>
      </c>
      <c r="CA30" s="114"/>
      <c r="CB30" s="114"/>
      <c r="CC30" s="114"/>
      <c r="CD30" s="114"/>
      <c r="CE30" s="114"/>
      <c r="CF30" s="114"/>
      <c r="CG30" s="114"/>
      <c r="CH30" s="114"/>
      <c r="CI30" s="114"/>
      <c r="CJ30" s="114"/>
      <c r="CK30" s="114"/>
      <c r="CL30" s="114"/>
      <c r="CM30" s="114"/>
      <c r="CN30" s="114"/>
      <c r="CO30" s="114"/>
      <c r="CP30" s="114"/>
      <c r="CQ30" s="114"/>
      <c r="CR30" s="114"/>
      <c r="CS30" s="114" t="str">
        <f>
データ!$F$11</f>
        <v>
R02</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t="str">
        <f>
データ!$B$11</f>
        <v>
H28</v>
      </c>
      <c r="EM30" s="114"/>
      <c r="EN30" s="114"/>
      <c r="EO30" s="114"/>
      <c r="EP30" s="114"/>
      <c r="EQ30" s="114"/>
      <c r="ER30" s="114"/>
      <c r="ES30" s="114"/>
      <c r="ET30" s="114"/>
      <c r="EU30" s="114"/>
      <c r="EV30" s="114"/>
      <c r="EW30" s="114"/>
      <c r="EX30" s="114"/>
      <c r="EY30" s="114"/>
      <c r="EZ30" s="114"/>
      <c r="FA30" s="114"/>
      <c r="FB30" s="114"/>
      <c r="FC30" s="114"/>
      <c r="FD30" s="114"/>
      <c r="FE30" s="114" t="str">
        <f>
データ!$C$11</f>
        <v>
H29</v>
      </c>
      <c r="FF30" s="114"/>
      <c r="FG30" s="114"/>
      <c r="FH30" s="114"/>
      <c r="FI30" s="114"/>
      <c r="FJ30" s="114"/>
      <c r="FK30" s="114"/>
      <c r="FL30" s="114"/>
      <c r="FM30" s="114"/>
      <c r="FN30" s="114"/>
      <c r="FO30" s="114"/>
      <c r="FP30" s="114"/>
      <c r="FQ30" s="114"/>
      <c r="FR30" s="114"/>
      <c r="FS30" s="114"/>
      <c r="FT30" s="114"/>
      <c r="FU30" s="114"/>
      <c r="FV30" s="114"/>
      <c r="FW30" s="114"/>
      <c r="FX30" s="114" t="str">
        <f>
データ!$D$11</f>
        <v>
H30</v>
      </c>
      <c r="FY30" s="114"/>
      <c r="FZ30" s="114"/>
      <c r="GA30" s="114"/>
      <c r="GB30" s="114"/>
      <c r="GC30" s="114"/>
      <c r="GD30" s="114"/>
      <c r="GE30" s="114"/>
      <c r="GF30" s="114"/>
      <c r="GG30" s="114"/>
      <c r="GH30" s="114"/>
      <c r="GI30" s="114"/>
      <c r="GJ30" s="114"/>
      <c r="GK30" s="114"/>
      <c r="GL30" s="114"/>
      <c r="GM30" s="114"/>
      <c r="GN30" s="114"/>
      <c r="GO30" s="114"/>
      <c r="GP30" s="114"/>
      <c r="GQ30" s="114" t="str">
        <f>
データ!$E$11</f>
        <v>
R01</v>
      </c>
      <c r="GR30" s="114"/>
      <c r="GS30" s="114"/>
      <c r="GT30" s="114"/>
      <c r="GU30" s="114"/>
      <c r="GV30" s="114"/>
      <c r="GW30" s="114"/>
      <c r="GX30" s="114"/>
      <c r="GY30" s="114"/>
      <c r="GZ30" s="114"/>
      <c r="HA30" s="114"/>
      <c r="HB30" s="114"/>
      <c r="HC30" s="114"/>
      <c r="HD30" s="114"/>
      <c r="HE30" s="114"/>
      <c r="HF30" s="114"/>
      <c r="HG30" s="114"/>
      <c r="HH30" s="114"/>
      <c r="HI30" s="114"/>
      <c r="HJ30" s="114" t="str">
        <f>
データ!$F$11</f>
        <v>
R02</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t="str">
        <f>
データ!$B$11</f>
        <v>
H28</v>
      </c>
      <c r="JD30" s="114"/>
      <c r="JE30" s="114"/>
      <c r="JF30" s="114"/>
      <c r="JG30" s="114"/>
      <c r="JH30" s="114"/>
      <c r="JI30" s="114"/>
      <c r="JJ30" s="114"/>
      <c r="JK30" s="114"/>
      <c r="JL30" s="114"/>
      <c r="JM30" s="114"/>
      <c r="JN30" s="114"/>
      <c r="JO30" s="114"/>
      <c r="JP30" s="114"/>
      <c r="JQ30" s="114"/>
      <c r="JR30" s="114"/>
      <c r="JS30" s="114"/>
      <c r="JT30" s="114"/>
      <c r="JU30" s="114"/>
      <c r="JV30" s="114" t="str">
        <f>
データ!$C$11</f>
        <v>
H29</v>
      </c>
      <c r="JW30" s="114"/>
      <c r="JX30" s="114"/>
      <c r="JY30" s="114"/>
      <c r="JZ30" s="114"/>
      <c r="KA30" s="114"/>
      <c r="KB30" s="114"/>
      <c r="KC30" s="114"/>
      <c r="KD30" s="114"/>
      <c r="KE30" s="114"/>
      <c r="KF30" s="114"/>
      <c r="KG30" s="114"/>
      <c r="KH30" s="114"/>
      <c r="KI30" s="114"/>
      <c r="KJ30" s="114"/>
      <c r="KK30" s="114"/>
      <c r="KL30" s="114"/>
      <c r="KM30" s="114"/>
      <c r="KN30" s="114"/>
      <c r="KO30" s="114" t="str">
        <f>
データ!$D$11</f>
        <v>
H30</v>
      </c>
      <c r="KP30" s="114"/>
      <c r="KQ30" s="114"/>
      <c r="KR30" s="114"/>
      <c r="KS30" s="114"/>
      <c r="KT30" s="114"/>
      <c r="KU30" s="114"/>
      <c r="KV30" s="114"/>
      <c r="KW30" s="114"/>
      <c r="KX30" s="114"/>
      <c r="KY30" s="114"/>
      <c r="KZ30" s="114"/>
      <c r="LA30" s="114"/>
      <c r="LB30" s="114"/>
      <c r="LC30" s="114"/>
      <c r="LD30" s="114"/>
      <c r="LE30" s="114"/>
      <c r="LF30" s="114"/>
      <c r="LG30" s="114"/>
      <c r="LH30" s="114" t="str">
        <f>
データ!$E$11</f>
        <v>
R01</v>
      </c>
      <c r="LI30" s="114"/>
      <c r="LJ30" s="114"/>
      <c r="LK30" s="114"/>
      <c r="LL30" s="114"/>
      <c r="LM30" s="114"/>
      <c r="LN30" s="114"/>
      <c r="LO30" s="114"/>
      <c r="LP30" s="114"/>
      <c r="LQ30" s="114"/>
      <c r="LR30" s="114"/>
      <c r="LS30" s="114"/>
      <c r="LT30" s="114"/>
      <c r="LU30" s="114"/>
      <c r="LV30" s="114"/>
      <c r="LW30" s="114"/>
      <c r="LX30" s="114"/>
      <c r="LY30" s="114"/>
      <c r="LZ30" s="114"/>
      <c r="MA30" s="114" t="str">
        <f>
データ!$F$11</f>
        <v>
R02</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2">
      <c r="A31" s="2"/>
      <c r="B31" s="22"/>
      <c r="C31" s="4"/>
      <c r="D31" s="4"/>
      <c r="E31" s="4"/>
      <c r="F31" s="4"/>
      <c r="I31" s="28"/>
      <c r="J31" s="115" t="s">
        <v>
27</v>
      </c>
      <c r="K31" s="116"/>
      <c r="L31" s="116"/>
      <c r="M31" s="116"/>
      <c r="N31" s="116"/>
      <c r="O31" s="116"/>
      <c r="P31" s="116"/>
      <c r="Q31" s="116"/>
      <c r="R31" s="116"/>
      <c r="S31" s="116"/>
      <c r="T31" s="117"/>
      <c r="U31" s="118">
        <f>
データ!Y7</f>
        <v>
64.599999999999994</v>
      </c>
      <c r="V31" s="118"/>
      <c r="W31" s="118"/>
      <c r="X31" s="118"/>
      <c r="Y31" s="118"/>
      <c r="Z31" s="118"/>
      <c r="AA31" s="118"/>
      <c r="AB31" s="118"/>
      <c r="AC31" s="118"/>
      <c r="AD31" s="118"/>
      <c r="AE31" s="118"/>
      <c r="AF31" s="118"/>
      <c r="AG31" s="118"/>
      <c r="AH31" s="118"/>
      <c r="AI31" s="118"/>
      <c r="AJ31" s="118"/>
      <c r="AK31" s="118"/>
      <c r="AL31" s="118"/>
      <c r="AM31" s="118"/>
      <c r="AN31" s="118">
        <f>
データ!Z7</f>
        <v>
66.8</v>
      </c>
      <c r="AO31" s="118"/>
      <c r="AP31" s="118"/>
      <c r="AQ31" s="118"/>
      <c r="AR31" s="118"/>
      <c r="AS31" s="118"/>
      <c r="AT31" s="118"/>
      <c r="AU31" s="118"/>
      <c r="AV31" s="118"/>
      <c r="AW31" s="118"/>
      <c r="AX31" s="118"/>
      <c r="AY31" s="118"/>
      <c r="AZ31" s="118"/>
      <c r="BA31" s="118"/>
      <c r="BB31" s="118"/>
      <c r="BC31" s="118"/>
      <c r="BD31" s="118"/>
      <c r="BE31" s="118"/>
      <c r="BF31" s="118"/>
      <c r="BG31" s="118">
        <f>
データ!AA7</f>
        <v>
50.1</v>
      </c>
      <c r="BH31" s="118"/>
      <c r="BI31" s="118"/>
      <c r="BJ31" s="118"/>
      <c r="BK31" s="118"/>
      <c r="BL31" s="118"/>
      <c r="BM31" s="118"/>
      <c r="BN31" s="118"/>
      <c r="BO31" s="118"/>
      <c r="BP31" s="118"/>
      <c r="BQ31" s="118"/>
      <c r="BR31" s="118"/>
      <c r="BS31" s="118"/>
      <c r="BT31" s="118"/>
      <c r="BU31" s="118"/>
      <c r="BV31" s="118"/>
      <c r="BW31" s="118"/>
      <c r="BX31" s="118"/>
      <c r="BY31" s="118"/>
      <c r="BZ31" s="118">
        <f>
データ!AB7</f>
        <v>
47.5</v>
      </c>
      <c r="CA31" s="118"/>
      <c r="CB31" s="118"/>
      <c r="CC31" s="118"/>
      <c r="CD31" s="118"/>
      <c r="CE31" s="118"/>
      <c r="CF31" s="118"/>
      <c r="CG31" s="118"/>
      <c r="CH31" s="118"/>
      <c r="CI31" s="118"/>
      <c r="CJ31" s="118"/>
      <c r="CK31" s="118"/>
      <c r="CL31" s="118"/>
      <c r="CM31" s="118"/>
      <c r="CN31" s="118"/>
      <c r="CO31" s="118"/>
      <c r="CP31" s="118"/>
      <c r="CQ31" s="118"/>
      <c r="CR31" s="118"/>
      <c r="CS31" s="118">
        <f>
データ!AC7</f>
        <v>
41.9</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
27</v>
      </c>
      <c r="EB31" s="116"/>
      <c r="EC31" s="116"/>
      <c r="ED31" s="116"/>
      <c r="EE31" s="116"/>
      <c r="EF31" s="116"/>
      <c r="EG31" s="116"/>
      <c r="EH31" s="116"/>
      <c r="EI31" s="116"/>
      <c r="EJ31" s="116"/>
      <c r="EK31" s="117"/>
      <c r="EL31" s="118">
        <f>
データ!AJ7</f>
        <v>
10.1</v>
      </c>
      <c r="EM31" s="118"/>
      <c r="EN31" s="118"/>
      <c r="EO31" s="118"/>
      <c r="EP31" s="118"/>
      <c r="EQ31" s="118"/>
      <c r="ER31" s="118"/>
      <c r="ES31" s="118"/>
      <c r="ET31" s="118"/>
      <c r="EU31" s="118"/>
      <c r="EV31" s="118"/>
      <c r="EW31" s="118"/>
      <c r="EX31" s="118"/>
      <c r="EY31" s="118"/>
      <c r="EZ31" s="118"/>
      <c r="FA31" s="118"/>
      <c r="FB31" s="118"/>
      <c r="FC31" s="118"/>
      <c r="FD31" s="118"/>
      <c r="FE31" s="118">
        <f>
データ!AK7</f>
        <v>
9.4</v>
      </c>
      <c r="FF31" s="118"/>
      <c r="FG31" s="118"/>
      <c r="FH31" s="118"/>
      <c r="FI31" s="118"/>
      <c r="FJ31" s="118"/>
      <c r="FK31" s="118"/>
      <c r="FL31" s="118"/>
      <c r="FM31" s="118"/>
      <c r="FN31" s="118"/>
      <c r="FO31" s="118"/>
      <c r="FP31" s="118"/>
      <c r="FQ31" s="118"/>
      <c r="FR31" s="118"/>
      <c r="FS31" s="118"/>
      <c r="FT31" s="118"/>
      <c r="FU31" s="118"/>
      <c r="FV31" s="118"/>
      <c r="FW31" s="118"/>
      <c r="FX31" s="118">
        <f>
データ!AL7</f>
        <v>
6.4</v>
      </c>
      <c r="FY31" s="118"/>
      <c r="FZ31" s="118"/>
      <c r="GA31" s="118"/>
      <c r="GB31" s="118"/>
      <c r="GC31" s="118"/>
      <c r="GD31" s="118"/>
      <c r="GE31" s="118"/>
      <c r="GF31" s="118"/>
      <c r="GG31" s="118"/>
      <c r="GH31" s="118"/>
      <c r="GI31" s="118"/>
      <c r="GJ31" s="118"/>
      <c r="GK31" s="118"/>
      <c r="GL31" s="118"/>
      <c r="GM31" s="118"/>
      <c r="GN31" s="118"/>
      <c r="GO31" s="118"/>
      <c r="GP31" s="118"/>
      <c r="GQ31" s="118">
        <f>
データ!AM7</f>
        <v>
5.7</v>
      </c>
      <c r="GR31" s="118"/>
      <c r="GS31" s="118"/>
      <c r="GT31" s="118"/>
      <c r="GU31" s="118"/>
      <c r="GV31" s="118"/>
      <c r="GW31" s="118"/>
      <c r="GX31" s="118"/>
      <c r="GY31" s="118"/>
      <c r="GZ31" s="118"/>
      <c r="HA31" s="118"/>
      <c r="HB31" s="118"/>
      <c r="HC31" s="118"/>
      <c r="HD31" s="118"/>
      <c r="HE31" s="118"/>
      <c r="HF31" s="118"/>
      <c r="HG31" s="118"/>
      <c r="HH31" s="118"/>
      <c r="HI31" s="118"/>
      <c r="HJ31" s="118">
        <f>
データ!AN7</f>
        <v>
5.0999999999999996</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
27</v>
      </c>
      <c r="IS31" s="116"/>
      <c r="IT31" s="116"/>
      <c r="IU31" s="116"/>
      <c r="IV31" s="116"/>
      <c r="IW31" s="116"/>
      <c r="IX31" s="116"/>
      <c r="IY31" s="116"/>
      <c r="IZ31" s="116"/>
      <c r="JA31" s="116"/>
      <c r="JB31" s="117"/>
      <c r="JC31" s="119">
        <f>
データ!DK7</f>
        <v>
142.6</v>
      </c>
      <c r="JD31" s="120"/>
      <c r="JE31" s="120"/>
      <c r="JF31" s="120"/>
      <c r="JG31" s="120"/>
      <c r="JH31" s="120"/>
      <c r="JI31" s="120"/>
      <c r="JJ31" s="120"/>
      <c r="JK31" s="120"/>
      <c r="JL31" s="120"/>
      <c r="JM31" s="120"/>
      <c r="JN31" s="120"/>
      <c r="JO31" s="120"/>
      <c r="JP31" s="120"/>
      <c r="JQ31" s="120"/>
      <c r="JR31" s="120"/>
      <c r="JS31" s="120"/>
      <c r="JT31" s="120"/>
      <c r="JU31" s="121"/>
      <c r="JV31" s="119">
        <f>
データ!DL7</f>
        <v>
155.9</v>
      </c>
      <c r="JW31" s="120"/>
      <c r="JX31" s="120"/>
      <c r="JY31" s="120"/>
      <c r="JZ31" s="120"/>
      <c r="KA31" s="120"/>
      <c r="KB31" s="120"/>
      <c r="KC31" s="120"/>
      <c r="KD31" s="120"/>
      <c r="KE31" s="120"/>
      <c r="KF31" s="120"/>
      <c r="KG31" s="120"/>
      <c r="KH31" s="120"/>
      <c r="KI31" s="120"/>
      <c r="KJ31" s="120"/>
      <c r="KK31" s="120"/>
      <c r="KL31" s="120"/>
      <c r="KM31" s="120"/>
      <c r="KN31" s="121"/>
      <c r="KO31" s="119">
        <f>
データ!DM7</f>
        <v>
159.80000000000001</v>
      </c>
      <c r="KP31" s="120"/>
      <c r="KQ31" s="120"/>
      <c r="KR31" s="120"/>
      <c r="KS31" s="120"/>
      <c r="KT31" s="120"/>
      <c r="KU31" s="120"/>
      <c r="KV31" s="120"/>
      <c r="KW31" s="120"/>
      <c r="KX31" s="120"/>
      <c r="KY31" s="120"/>
      <c r="KZ31" s="120"/>
      <c r="LA31" s="120"/>
      <c r="LB31" s="120"/>
      <c r="LC31" s="120"/>
      <c r="LD31" s="120"/>
      <c r="LE31" s="120"/>
      <c r="LF31" s="120"/>
      <c r="LG31" s="121"/>
      <c r="LH31" s="119">
        <f>
データ!DN7</f>
        <v>
151.19999999999999</v>
      </c>
      <c r="LI31" s="120"/>
      <c r="LJ31" s="120"/>
      <c r="LK31" s="120"/>
      <c r="LL31" s="120"/>
      <c r="LM31" s="120"/>
      <c r="LN31" s="120"/>
      <c r="LO31" s="120"/>
      <c r="LP31" s="120"/>
      <c r="LQ31" s="120"/>
      <c r="LR31" s="120"/>
      <c r="LS31" s="120"/>
      <c r="LT31" s="120"/>
      <c r="LU31" s="120"/>
      <c r="LV31" s="120"/>
      <c r="LW31" s="120"/>
      <c r="LX31" s="120"/>
      <c r="LY31" s="120"/>
      <c r="LZ31" s="121"/>
      <c r="MA31" s="119">
        <f>
データ!DO7</f>
        <v>
130.9</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
28</v>
      </c>
      <c r="NE31" s="109"/>
      <c r="NF31" s="109"/>
      <c r="NG31" s="109"/>
      <c r="NH31" s="109"/>
      <c r="NI31" s="109"/>
      <c r="NJ31" s="109"/>
      <c r="NK31" s="109"/>
      <c r="NL31" s="109"/>
      <c r="NM31" s="109"/>
      <c r="NN31" s="109"/>
      <c r="NO31" s="109"/>
      <c r="NP31" s="109"/>
      <c r="NQ31" s="109"/>
      <c r="NR31" s="110"/>
    </row>
    <row r="32" spans="1:382" ht="13.5" customHeight="1" x14ac:dyDescent="0.2">
      <c r="A32" s="2"/>
      <c r="B32" s="22"/>
      <c r="C32" s="4"/>
      <c r="D32" s="4"/>
      <c r="E32" s="4"/>
      <c r="F32" s="4"/>
      <c r="G32" s="4"/>
      <c r="H32" s="4"/>
      <c r="I32" s="28"/>
      <c r="J32" s="115" t="s">
        <v>
29</v>
      </c>
      <c r="K32" s="116"/>
      <c r="L32" s="116"/>
      <c r="M32" s="116"/>
      <c r="N32" s="116"/>
      <c r="O32" s="116"/>
      <c r="P32" s="116"/>
      <c r="Q32" s="116"/>
      <c r="R32" s="116"/>
      <c r="S32" s="116"/>
      <c r="T32" s="117"/>
      <c r="U32" s="118">
        <f>
データ!AD7</f>
        <v>
156</v>
      </c>
      <c r="V32" s="118"/>
      <c r="W32" s="118"/>
      <c r="X32" s="118"/>
      <c r="Y32" s="118"/>
      <c r="Z32" s="118"/>
      <c r="AA32" s="118"/>
      <c r="AB32" s="118"/>
      <c r="AC32" s="118"/>
      <c r="AD32" s="118"/>
      <c r="AE32" s="118"/>
      <c r="AF32" s="118"/>
      <c r="AG32" s="118"/>
      <c r="AH32" s="118"/>
      <c r="AI32" s="118"/>
      <c r="AJ32" s="118"/>
      <c r="AK32" s="118"/>
      <c r="AL32" s="118"/>
      <c r="AM32" s="118"/>
      <c r="AN32" s="118">
        <f>
データ!AE7</f>
        <v>
218.3</v>
      </c>
      <c r="AO32" s="118"/>
      <c r="AP32" s="118"/>
      <c r="AQ32" s="118"/>
      <c r="AR32" s="118"/>
      <c r="AS32" s="118"/>
      <c r="AT32" s="118"/>
      <c r="AU32" s="118"/>
      <c r="AV32" s="118"/>
      <c r="AW32" s="118"/>
      <c r="AX32" s="118"/>
      <c r="AY32" s="118"/>
      <c r="AZ32" s="118"/>
      <c r="BA32" s="118"/>
      <c r="BB32" s="118"/>
      <c r="BC32" s="118"/>
      <c r="BD32" s="118"/>
      <c r="BE32" s="118"/>
      <c r="BF32" s="118"/>
      <c r="BG32" s="118">
        <f>
データ!AF7</f>
        <v>
255.1</v>
      </c>
      <c r="BH32" s="118"/>
      <c r="BI32" s="118"/>
      <c r="BJ32" s="118"/>
      <c r="BK32" s="118"/>
      <c r="BL32" s="118"/>
      <c r="BM32" s="118"/>
      <c r="BN32" s="118"/>
      <c r="BO32" s="118"/>
      <c r="BP32" s="118"/>
      <c r="BQ32" s="118"/>
      <c r="BR32" s="118"/>
      <c r="BS32" s="118"/>
      <c r="BT32" s="118"/>
      <c r="BU32" s="118"/>
      <c r="BV32" s="118"/>
      <c r="BW32" s="118"/>
      <c r="BX32" s="118"/>
      <c r="BY32" s="118"/>
      <c r="BZ32" s="118">
        <f>
データ!AG7</f>
        <v>
225.1</v>
      </c>
      <c r="CA32" s="118"/>
      <c r="CB32" s="118"/>
      <c r="CC32" s="118"/>
      <c r="CD32" s="118"/>
      <c r="CE32" s="118"/>
      <c r="CF32" s="118"/>
      <c r="CG32" s="118"/>
      <c r="CH32" s="118"/>
      <c r="CI32" s="118"/>
      <c r="CJ32" s="118"/>
      <c r="CK32" s="118"/>
      <c r="CL32" s="118"/>
      <c r="CM32" s="118"/>
      <c r="CN32" s="118"/>
      <c r="CO32" s="118"/>
      <c r="CP32" s="118"/>
      <c r="CQ32" s="118"/>
      <c r="CR32" s="118"/>
      <c r="CS32" s="118">
        <f>
データ!AH7</f>
        <v>
130.80000000000001</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
29</v>
      </c>
      <c r="EB32" s="116"/>
      <c r="EC32" s="116"/>
      <c r="ED32" s="116"/>
      <c r="EE32" s="116"/>
      <c r="EF32" s="116"/>
      <c r="EG32" s="116"/>
      <c r="EH32" s="116"/>
      <c r="EI32" s="116"/>
      <c r="EJ32" s="116"/>
      <c r="EK32" s="117"/>
      <c r="EL32" s="118">
        <f>
データ!AO7</f>
        <v>
5.6</v>
      </c>
      <c r="EM32" s="118"/>
      <c r="EN32" s="118"/>
      <c r="EO32" s="118"/>
      <c r="EP32" s="118"/>
      <c r="EQ32" s="118"/>
      <c r="ER32" s="118"/>
      <c r="ES32" s="118"/>
      <c r="ET32" s="118"/>
      <c r="EU32" s="118"/>
      <c r="EV32" s="118"/>
      <c r="EW32" s="118"/>
      <c r="EX32" s="118"/>
      <c r="EY32" s="118"/>
      <c r="EZ32" s="118"/>
      <c r="FA32" s="118"/>
      <c r="FB32" s="118"/>
      <c r="FC32" s="118"/>
      <c r="FD32" s="118"/>
      <c r="FE32" s="118">
        <f>
データ!AP7</f>
        <v>
3.5</v>
      </c>
      <c r="FF32" s="118"/>
      <c r="FG32" s="118"/>
      <c r="FH32" s="118"/>
      <c r="FI32" s="118"/>
      <c r="FJ32" s="118"/>
      <c r="FK32" s="118"/>
      <c r="FL32" s="118"/>
      <c r="FM32" s="118"/>
      <c r="FN32" s="118"/>
      <c r="FO32" s="118"/>
      <c r="FP32" s="118"/>
      <c r="FQ32" s="118"/>
      <c r="FR32" s="118"/>
      <c r="FS32" s="118"/>
      <c r="FT32" s="118"/>
      <c r="FU32" s="118"/>
      <c r="FV32" s="118"/>
      <c r="FW32" s="118"/>
      <c r="FX32" s="118">
        <f>
データ!AQ7</f>
        <v>
3.8</v>
      </c>
      <c r="FY32" s="118"/>
      <c r="FZ32" s="118"/>
      <c r="GA32" s="118"/>
      <c r="GB32" s="118"/>
      <c r="GC32" s="118"/>
      <c r="GD32" s="118"/>
      <c r="GE32" s="118"/>
      <c r="GF32" s="118"/>
      <c r="GG32" s="118"/>
      <c r="GH32" s="118"/>
      <c r="GI32" s="118"/>
      <c r="GJ32" s="118"/>
      <c r="GK32" s="118"/>
      <c r="GL32" s="118"/>
      <c r="GM32" s="118"/>
      <c r="GN32" s="118"/>
      <c r="GO32" s="118"/>
      <c r="GP32" s="118"/>
      <c r="GQ32" s="118">
        <f>
データ!AR7</f>
        <v>
3.2</v>
      </c>
      <c r="GR32" s="118"/>
      <c r="GS32" s="118"/>
      <c r="GT32" s="118"/>
      <c r="GU32" s="118"/>
      <c r="GV32" s="118"/>
      <c r="GW32" s="118"/>
      <c r="GX32" s="118"/>
      <c r="GY32" s="118"/>
      <c r="GZ32" s="118"/>
      <c r="HA32" s="118"/>
      <c r="HB32" s="118"/>
      <c r="HC32" s="118"/>
      <c r="HD32" s="118"/>
      <c r="HE32" s="118"/>
      <c r="HF32" s="118"/>
      <c r="HG32" s="118"/>
      <c r="HH32" s="118"/>
      <c r="HI32" s="118"/>
      <c r="HJ32" s="118">
        <f>
データ!AS7</f>
        <v>
9.5</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
29</v>
      </c>
      <c r="IS32" s="116"/>
      <c r="IT32" s="116"/>
      <c r="IU32" s="116"/>
      <c r="IV32" s="116"/>
      <c r="IW32" s="116"/>
      <c r="IX32" s="116"/>
      <c r="IY32" s="116"/>
      <c r="IZ32" s="116"/>
      <c r="JA32" s="116"/>
      <c r="JB32" s="117"/>
      <c r="JC32" s="119">
        <f>
データ!DP7</f>
        <v>
135.6</v>
      </c>
      <c r="JD32" s="120"/>
      <c r="JE32" s="120"/>
      <c r="JF32" s="120"/>
      <c r="JG32" s="120"/>
      <c r="JH32" s="120"/>
      <c r="JI32" s="120"/>
      <c r="JJ32" s="120"/>
      <c r="JK32" s="120"/>
      <c r="JL32" s="120"/>
      <c r="JM32" s="120"/>
      <c r="JN32" s="120"/>
      <c r="JO32" s="120"/>
      <c r="JP32" s="120"/>
      <c r="JQ32" s="120"/>
      <c r="JR32" s="120"/>
      <c r="JS32" s="120"/>
      <c r="JT32" s="120"/>
      <c r="JU32" s="121"/>
      <c r="JV32" s="119">
        <f>
データ!DQ7</f>
        <v>
134.5</v>
      </c>
      <c r="JW32" s="120"/>
      <c r="JX32" s="120"/>
      <c r="JY32" s="120"/>
      <c r="JZ32" s="120"/>
      <c r="KA32" s="120"/>
      <c r="KB32" s="120"/>
      <c r="KC32" s="120"/>
      <c r="KD32" s="120"/>
      <c r="KE32" s="120"/>
      <c r="KF32" s="120"/>
      <c r="KG32" s="120"/>
      <c r="KH32" s="120"/>
      <c r="KI32" s="120"/>
      <c r="KJ32" s="120"/>
      <c r="KK32" s="120"/>
      <c r="KL32" s="120"/>
      <c r="KM32" s="120"/>
      <c r="KN32" s="121"/>
      <c r="KO32" s="119">
        <f>
データ!DR7</f>
        <v>
134.9</v>
      </c>
      <c r="KP32" s="120"/>
      <c r="KQ32" s="120"/>
      <c r="KR32" s="120"/>
      <c r="KS32" s="120"/>
      <c r="KT32" s="120"/>
      <c r="KU32" s="120"/>
      <c r="KV32" s="120"/>
      <c r="KW32" s="120"/>
      <c r="KX32" s="120"/>
      <c r="KY32" s="120"/>
      <c r="KZ32" s="120"/>
      <c r="LA32" s="120"/>
      <c r="LB32" s="120"/>
      <c r="LC32" s="120"/>
      <c r="LD32" s="120"/>
      <c r="LE32" s="120"/>
      <c r="LF32" s="120"/>
      <c r="LG32" s="121"/>
      <c r="LH32" s="119">
        <f>
データ!DS7</f>
        <v>
129.9</v>
      </c>
      <c r="LI32" s="120"/>
      <c r="LJ32" s="120"/>
      <c r="LK32" s="120"/>
      <c r="LL32" s="120"/>
      <c r="LM32" s="120"/>
      <c r="LN32" s="120"/>
      <c r="LO32" s="120"/>
      <c r="LP32" s="120"/>
      <c r="LQ32" s="120"/>
      <c r="LR32" s="120"/>
      <c r="LS32" s="120"/>
      <c r="LT32" s="120"/>
      <c r="LU32" s="120"/>
      <c r="LV32" s="120"/>
      <c r="LW32" s="120"/>
      <c r="LX32" s="120"/>
      <c r="LY32" s="120"/>
      <c r="LZ32" s="121"/>
      <c r="MA32" s="119">
        <f>
データ!DT7</f>
        <v>
105.7</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t="s">
        <v>
132</v>
      </c>
      <c r="NE32" s="112"/>
      <c r="NF32" s="112"/>
      <c r="NG32" s="112"/>
      <c r="NH32" s="112"/>
      <c r="NI32" s="112"/>
      <c r="NJ32" s="112"/>
      <c r="NK32" s="112"/>
      <c r="NL32" s="112"/>
      <c r="NM32" s="112"/>
      <c r="NN32" s="112"/>
      <c r="NO32" s="112"/>
      <c r="NP32" s="112"/>
      <c r="NQ32" s="112"/>
      <c r="NR32" s="113"/>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1"/>
      <c r="NE33" s="112"/>
      <c r="NF33" s="112"/>
      <c r="NG33" s="112"/>
      <c r="NH33" s="112"/>
      <c r="NI33" s="112"/>
      <c r="NJ33" s="112"/>
      <c r="NK33" s="112"/>
      <c r="NL33" s="112"/>
      <c r="NM33" s="112"/>
      <c r="NN33" s="112"/>
      <c r="NO33" s="112"/>
      <c r="NP33" s="112"/>
      <c r="NQ33" s="112"/>
      <c r="NR33" s="113"/>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1"/>
      <c r="NE34" s="112"/>
      <c r="NF34" s="112"/>
      <c r="NG34" s="112"/>
      <c r="NH34" s="112"/>
      <c r="NI34" s="112"/>
      <c r="NJ34" s="112"/>
      <c r="NK34" s="112"/>
      <c r="NL34" s="112"/>
      <c r="NM34" s="112"/>
      <c r="NN34" s="112"/>
      <c r="NO34" s="112"/>
      <c r="NP34" s="112"/>
      <c r="NQ34" s="112"/>
      <c r="NR34" s="113"/>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1"/>
      <c r="NE35" s="112"/>
      <c r="NF35" s="112"/>
      <c r="NG35" s="112"/>
      <c r="NH35" s="112"/>
      <c r="NI35" s="112"/>
      <c r="NJ35" s="112"/>
      <c r="NK35" s="112"/>
      <c r="NL35" s="112"/>
      <c r="NM35" s="112"/>
      <c r="NN35" s="112"/>
      <c r="NO35" s="112"/>
      <c r="NP35" s="112"/>
      <c r="NQ35" s="112"/>
      <c r="NR35" s="113"/>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1"/>
      <c r="NE36" s="112"/>
      <c r="NF36" s="112"/>
      <c r="NG36" s="112"/>
      <c r="NH36" s="112"/>
      <c r="NI36" s="112"/>
      <c r="NJ36" s="112"/>
      <c r="NK36" s="112"/>
      <c r="NL36" s="112"/>
      <c r="NM36" s="112"/>
      <c r="NN36" s="112"/>
      <c r="NO36" s="112"/>
      <c r="NP36" s="112"/>
      <c r="NQ36" s="112"/>
      <c r="NR36" s="113"/>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1"/>
      <c r="NE37" s="112"/>
      <c r="NF37" s="112"/>
      <c r="NG37" s="112"/>
      <c r="NH37" s="112"/>
      <c r="NI37" s="112"/>
      <c r="NJ37" s="112"/>
      <c r="NK37" s="112"/>
      <c r="NL37" s="112"/>
      <c r="NM37" s="112"/>
      <c r="NN37" s="112"/>
      <c r="NO37" s="112"/>
      <c r="NP37" s="112"/>
      <c r="NQ37" s="112"/>
      <c r="NR37" s="113"/>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1"/>
      <c r="NE38" s="112"/>
      <c r="NF38" s="112"/>
      <c r="NG38" s="112"/>
      <c r="NH38" s="112"/>
      <c r="NI38" s="112"/>
      <c r="NJ38" s="112"/>
      <c r="NK38" s="112"/>
      <c r="NL38" s="112"/>
      <c r="NM38" s="112"/>
      <c r="NN38" s="112"/>
      <c r="NO38" s="112"/>
      <c r="NP38" s="112"/>
      <c r="NQ38" s="112"/>
      <c r="NR38" s="113"/>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1"/>
      <c r="NE39" s="112"/>
      <c r="NF39" s="112"/>
      <c r="NG39" s="112"/>
      <c r="NH39" s="112"/>
      <c r="NI39" s="112"/>
      <c r="NJ39" s="112"/>
      <c r="NK39" s="112"/>
      <c r="NL39" s="112"/>
      <c r="NM39" s="112"/>
      <c r="NN39" s="112"/>
      <c r="NO39" s="112"/>
      <c r="NP39" s="112"/>
      <c r="NQ39" s="112"/>
      <c r="NR39" s="113"/>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1"/>
      <c r="NE40" s="112"/>
      <c r="NF40" s="112"/>
      <c r="NG40" s="112"/>
      <c r="NH40" s="112"/>
      <c r="NI40" s="112"/>
      <c r="NJ40" s="112"/>
      <c r="NK40" s="112"/>
      <c r="NL40" s="112"/>
      <c r="NM40" s="112"/>
      <c r="NN40" s="112"/>
      <c r="NO40" s="112"/>
      <c r="NP40" s="112"/>
      <c r="NQ40" s="112"/>
      <c r="NR40" s="113"/>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1"/>
      <c r="NE41" s="112"/>
      <c r="NF41" s="112"/>
      <c r="NG41" s="112"/>
      <c r="NH41" s="112"/>
      <c r="NI41" s="112"/>
      <c r="NJ41" s="112"/>
      <c r="NK41" s="112"/>
      <c r="NL41" s="112"/>
      <c r="NM41" s="112"/>
      <c r="NN41" s="112"/>
      <c r="NO41" s="112"/>
      <c r="NP41" s="112"/>
      <c r="NQ41" s="112"/>
      <c r="NR41" s="113"/>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1"/>
      <c r="NE42" s="112"/>
      <c r="NF42" s="112"/>
      <c r="NG42" s="112"/>
      <c r="NH42" s="112"/>
      <c r="NI42" s="112"/>
      <c r="NJ42" s="112"/>
      <c r="NK42" s="112"/>
      <c r="NL42" s="112"/>
      <c r="NM42" s="112"/>
      <c r="NN42" s="112"/>
      <c r="NO42" s="112"/>
      <c r="NP42" s="112"/>
      <c r="NQ42" s="112"/>
      <c r="NR42" s="113"/>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1"/>
      <c r="NE43" s="112"/>
      <c r="NF43" s="112"/>
      <c r="NG43" s="112"/>
      <c r="NH43" s="112"/>
      <c r="NI43" s="112"/>
      <c r="NJ43" s="112"/>
      <c r="NK43" s="112"/>
      <c r="NL43" s="112"/>
      <c r="NM43" s="112"/>
      <c r="NN43" s="112"/>
      <c r="NO43" s="112"/>
      <c r="NP43" s="112"/>
      <c r="NQ43" s="112"/>
      <c r="NR43" s="113"/>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1"/>
      <c r="NE44" s="112"/>
      <c r="NF44" s="112"/>
      <c r="NG44" s="112"/>
      <c r="NH44" s="112"/>
      <c r="NI44" s="112"/>
      <c r="NJ44" s="112"/>
      <c r="NK44" s="112"/>
      <c r="NL44" s="112"/>
      <c r="NM44" s="112"/>
      <c r="NN44" s="112"/>
      <c r="NO44" s="112"/>
      <c r="NP44" s="112"/>
      <c r="NQ44" s="112"/>
      <c r="NR44" s="113"/>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1"/>
      <c r="NE45" s="112"/>
      <c r="NF45" s="112"/>
      <c r="NG45" s="112"/>
      <c r="NH45" s="112"/>
      <c r="NI45" s="112"/>
      <c r="NJ45" s="112"/>
      <c r="NK45" s="112"/>
      <c r="NL45" s="112"/>
      <c r="NM45" s="112"/>
      <c r="NN45" s="112"/>
      <c r="NO45" s="112"/>
      <c r="NP45" s="112"/>
      <c r="NQ45" s="112"/>
      <c r="NR45" s="113"/>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1"/>
      <c r="NE46" s="112"/>
      <c r="NF46" s="112"/>
      <c r="NG46" s="112"/>
      <c r="NH46" s="112"/>
      <c r="NI46" s="112"/>
      <c r="NJ46" s="112"/>
      <c r="NK46" s="112"/>
      <c r="NL46" s="112"/>
      <c r="NM46" s="112"/>
      <c r="NN46" s="112"/>
      <c r="NO46" s="112"/>
      <c r="NP46" s="112"/>
      <c r="NQ46" s="112"/>
      <c r="NR46" s="113"/>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1"/>
      <c r="NE47" s="112"/>
      <c r="NF47" s="112"/>
      <c r="NG47" s="112"/>
      <c r="NH47" s="112"/>
      <c r="NI47" s="112"/>
      <c r="NJ47" s="112"/>
      <c r="NK47" s="112"/>
      <c r="NL47" s="112"/>
      <c r="NM47" s="112"/>
      <c r="NN47" s="112"/>
      <c r="NO47" s="112"/>
      <c r="NP47" s="112"/>
      <c r="NQ47" s="112"/>
      <c r="NR47" s="113"/>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
30</v>
      </c>
      <c r="NE48" s="109"/>
      <c r="NF48" s="109"/>
      <c r="NG48" s="109"/>
      <c r="NH48" s="109"/>
      <c r="NI48" s="109"/>
      <c r="NJ48" s="109"/>
      <c r="NK48" s="109"/>
      <c r="NL48" s="109"/>
      <c r="NM48" s="109"/>
      <c r="NN48" s="109"/>
      <c r="NO48" s="109"/>
      <c r="NP48" s="109"/>
      <c r="NQ48" s="109"/>
      <c r="NR48" s="110"/>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
133</v>
      </c>
      <c r="NE49" s="112"/>
      <c r="NF49" s="112"/>
      <c r="NG49" s="112"/>
      <c r="NH49" s="112"/>
      <c r="NI49" s="112"/>
      <c r="NJ49" s="112"/>
      <c r="NK49" s="112"/>
      <c r="NL49" s="112"/>
      <c r="NM49" s="112"/>
      <c r="NN49" s="112"/>
      <c r="NO49" s="112"/>
      <c r="NP49" s="112"/>
      <c r="NQ49" s="112"/>
      <c r="NR49" s="113"/>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2">
      <c r="A51" s="2"/>
      <c r="B51" s="22"/>
      <c r="C51" s="4"/>
      <c r="D51" s="4"/>
      <c r="E51" s="4"/>
      <c r="F51" s="4"/>
      <c r="G51" s="34"/>
      <c r="H51" s="34"/>
      <c r="I51" s="4"/>
      <c r="J51" s="4"/>
      <c r="K51" s="4"/>
      <c r="L51" s="4"/>
      <c r="M51" s="4"/>
      <c r="N51" s="4"/>
      <c r="O51" s="4"/>
      <c r="P51" s="4"/>
      <c r="Q51" s="4"/>
      <c r="R51" s="26"/>
      <c r="S51" s="26"/>
      <c r="T51" s="26"/>
      <c r="U51" s="114" t="str">
        <f>
データ!$B$11</f>
        <v>
H28</v>
      </c>
      <c r="V51" s="114"/>
      <c r="W51" s="114"/>
      <c r="X51" s="114"/>
      <c r="Y51" s="114"/>
      <c r="Z51" s="114"/>
      <c r="AA51" s="114"/>
      <c r="AB51" s="114"/>
      <c r="AC51" s="114"/>
      <c r="AD51" s="114"/>
      <c r="AE51" s="114"/>
      <c r="AF51" s="114"/>
      <c r="AG51" s="114"/>
      <c r="AH51" s="114"/>
      <c r="AI51" s="114"/>
      <c r="AJ51" s="114"/>
      <c r="AK51" s="114"/>
      <c r="AL51" s="114"/>
      <c r="AM51" s="114"/>
      <c r="AN51" s="114" t="str">
        <f>
データ!$C$11</f>
        <v>
H29</v>
      </c>
      <c r="AO51" s="114"/>
      <c r="AP51" s="114"/>
      <c r="AQ51" s="114"/>
      <c r="AR51" s="114"/>
      <c r="AS51" s="114"/>
      <c r="AT51" s="114"/>
      <c r="AU51" s="114"/>
      <c r="AV51" s="114"/>
      <c r="AW51" s="114"/>
      <c r="AX51" s="114"/>
      <c r="AY51" s="114"/>
      <c r="AZ51" s="114"/>
      <c r="BA51" s="114"/>
      <c r="BB51" s="114"/>
      <c r="BC51" s="114"/>
      <c r="BD51" s="114"/>
      <c r="BE51" s="114"/>
      <c r="BF51" s="114"/>
      <c r="BG51" s="114" t="str">
        <f>
データ!$D$11</f>
        <v>
H30</v>
      </c>
      <c r="BH51" s="114"/>
      <c r="BI51" s="114"/>
      <c r="BJ51" s="114"/>
      <c r="BK51" s="114"/>
      <c r="BL51" s="114"/>
      <c r="BM51" s="114"/>
      <c r="BN51" s="114"/>
      <c r="BO51" s="114"/>
      <c r="BP51" s="114"/>
      <c r="BQ51" s="114"/>
      <c r="BR51" s="114"/>
      <c r="BS51" s="114"/>
      <c r="BT51" s="114"/>
      <c r="BU51" s="114"/>
      <c r="BV51" s="114"/>
      <c r="BW51" s="114"/>
      <c r="BX51" s="114"/>
      <c r="BY51" s="114"/>
      <c r="BZ51" s="114" t="str">
        <f>
データ!$E$11</f>
        <v>
R01</v>
      </c>
      <c r="CA51" s="114"/>
      <c r="CB51" s="114"/>
      <c r="CC51" s="114"/>
      <c r="CD51" s="114"/>
      <c r="CE51" s="114"/>
      <c r="CF51" s="114"/>
      <c r="CG51" s="114"/>
      <c r="CH51" s="114"/>
      <c r="CI51" s="114"/>
      <c r="CJ51" s="114"/>
      <c r="CK51" s="114"/>
      <c r="CL51" s="114"/>
      <c r="CM51" s="114"/>
      <c r="CN51" s="114"/>
      <c r="CO51" s="114"/>
      <c r="CP51" s="114"/>
      <c r="CQ51" s="114"/>
      <c r="CR51" s="114"/>
      <c r="CS51" s="114" t="str">
        <f>
データ!$F$11</f>
        <v>
R02</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t="str">
        <f>
データ!$B$11</f>
        <v>
H28</v>
      </c>
      <c r="EM51" s="114"/>
      <c r="EN51" s="114"/>
      <c r="EO51" s="114"/>
      <c r="EP51" s="114"/>
      <c r="EQ51" s="114"/>
      <c r="ER51" s="114"/>
      <c r="ES51" s="114"/>
      <c r="ET51" s="114"/>
      <c r="EU51" s="114"/>
      <c r="EV51" s="114"/>
      <c r="EW51" s="114"/>
      <c r="EX51" s="114"/>
      <c r="EY51" s="114"/>
      <c r="EZ51" s="114"/>
      <c r="FA51" s="114"/>
      <c r="FB51" s="114"/>
      <c r="FC51" s="114"/>
      <c r="FD51" s="114"/>
      <c r="FE51" s="114" t="str">
        <f>
データ!$C$11</f>
        <v>
H29</v>
      </c>
      <c r="FF51" s="114"/>
      <c r="FG51" s="114"/>
      <c r="FH51" s="114"/>
      <c r="FI51" s="114"/>
      <c r="FJ51" s="114"/>
      <c r="FK51" s="114"/>
      <c r="FL51" s="114"/>
      <c r="FM51" s="114"/>
      <c r="FN51" s="114"/>
      <c r="FO51" s="114"/>
      <c r="FP51" s="114"/>
      <c r="FQ51" s="114"/>
      <c r="FR51" s="114"/>
      <c r="FS51" s="114"/>
      <c r="FT51" s="114"/>
      <c r="FU51" s="114"/>
      <c r="FV51" s="114"/>
      <c r="FW51" s="114"/>
      <c r="FX51" s="114" t="str">
        <f>
データ!$D$11</f>
        <v>
H30</v>
      </c>
      <c r="FY51" s="114"/>
      <c r="FZ51" s="114"/>
      <c r="GA51" s="114"/>
      <c r="GB51" s="114"/>
      <c r="GC51" s="114"/>
      <c r="GD51" s="114"/>
      <c r="GE51" s="114"/>
      <c r="GF51" s="114"/>
      <c r="GG51" s="114"/>
      <c r="GH51" s="114"/>
      <c r="GI51" s="114"/>
      <c r="GJ51" s="114"/>
      <c r="GK51" s="114"/>
      <c r="GL51" s="114"/>
      <c r="GM51" s="114"/>
      <c r="GN51" s="114"/>
      <c r="GO51" s="114"/>
      <c r="GP51" s="114"/>
      <c r="GQ51" s="114" t="str">
        <f>
データ!$E$11</f>
        <v>
R01</v>
      </c>
      <c r="GR51" s="114"/>
      <c r="GS51" s="114"/>
      <c r="GT51" s="114"/>
      <c r="GU51" s="114"/>
      <c r="GV51" s="114"/>
      <c r="GW51" s="114"/>
      <c r="GX51" s="114"/>
      <c r="GY51" s="114"/>
      <c r="GZ51" s="114"/>
      <c r="HA51" s="114"/>
      <c r="HB51" s="114"/>
      <c r="HC51" s="114"/>
      <c r="HD51" s="114"/>
      <c r="HE51" s="114"/>
      <c r="HF51" s="114"/>
      <c r="HG51" s="114"/>
      <c r="HH51" s="114"/>
      <c r="HI51" s="114"/>
      <c r="HJ51" s="114" t="str">
        <f>
データ!$F$11</f>
        <v>
R02</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t="str">
        <f>
データ!$B$11</f>
        <v>
H28</v>
      </c>
      <c r="JD51" s="114"/>
      <c r="JE51" s="114"/>
      <c r="JF51" s="114"/>
      <c r="JG51" s="114"/>
      <c r="JH51" s="114"/>
      <c r="JI51" s="114"/>
      <c r="JJ51" s="114"/>
      <c r="JK51" s="114"/>
      <c r="JL51" s="114"/>
      <c r="JM51" s="114"/>
      <c r="JN51" s="114"/>
      <c r="JO51" s="114"/>
      <c r="JP51" s="114"/>
      <c r="JQ51" s="114"/>
      <c r="JR51" s="114"/>
      <c r="JS51" s="114"/>
      <c r="JT51" s="114"/>
      <c r="JU51" s="114"/>
      <c r="JV51" s="114" t="str">
        <f>
データ!$C$11</f>
        <v>
H29</v>
      </c>
      <c r="JW51" s="114"/>
      <c r="JX51" s="114"/>
      <c r="JY51" s="114"/>
      <c r="JZ51" s="114"/>
      <c r="KA51" s="114"/>
      <c r="KB51" s="114"/>
      <c r="KC51" s="114"/>
      <c r="KD51" s="114"/>
      <c r="KE51" s="114"/>
      <c r="KF51" s="114"/>
      <c r="KG51" s="114"/>
      <c r="KH51" s="114"/>
      <c r="KI51" s="114"/>
      <c r="KJ51" s="114"/>
      <c r="KK51" s="114"/>
      <c r="KL51" s="114"/>
      <c r="KM51" s="114"/>
      <c r="KN51" s="114"/>
      <c r="KO51" s="114" t="str">
        <f>
データ!$D$11</f>
        <v>
H30</v>
      </c>
      <c r="KP51" s="114"/>
      <c r="KQ51" s="114"/>
      <c r="KR51" s="114"/>
      <c r="KS51" s="114"/>
      <c r="KT51" s="114"/>
      <c r="KU51" s="114"/>
      <c r="KV51" s="114"/>
      <c r="KW51" s="114"/>
      <c r="KX51" s="114"/>
      <c r="KY51" s="114"/>
      <c r="KZ51" s="114"/>
      <c r="LA51" s="114"/>
      <c r="LB51" s="114"/>
      <c r="LC51" s="114"/>
      <c r="LD51" s="114"/>
      <c r="LE51" s="114"/>
      <c r="LF51" s="114"/>
      <c r="LG51" s="114"/>
      <c r="LH51" s="114" t="str">
        <f>
データ!$E$11</f>
        <v>
R01</v>
      </c>
      <c r="LI51" s="114"/>
      <c r="LJ51" s="114"/>
      <c r="LK51" s="114"/>
      <c r="LL51" s="114"/>
      <c r="LM51" s="114"/>
      <c r="LN51" s="114"/>
      <c r="LO51" s="114"/>
      <c r="LP51" s="114"/>
      <c r="LQ51" s="114"/>
      <c r="LR51" s="114"/>
      <c r="LS51" s="114"/>
      <c r="LT51" s="114"/>
      <c r="LU51" s="114"/>
      <c r="LV51" s="114"/>
      <c r="LW51" s="114"/>
      <c r="LX51" s="114"/>
      <c r="LY51" s="114"/>
      <c r="LZ51" s="114"/>
      <c r="MA51" s="114" t="str">
        <f>
データ!$F$11</f>
        <v>
R02</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2">
      <c r="A52" s="2"/>
      <c r="B52" s="22"/>
      <c r="C52" s="4"/>
      <c r="D52" s="4"/>
      <c r="E52" s="4"/>
      <c r="F52" s="4"/>
      <c r="G52" s="34"/>
      <c r="H52" s="34"/>
      <c r="I52" s="28"/>
      <c r="J52" s="115" t="s">
        <v>
27</v>
      </c>
      <c r="K52" s="116"/>
      <c r="L52" s="116"/>
      <c r="M52" s="116"/>
      <c r="N52" s="116"/>
      <c r="O52" s="116"/>
      <c r="P52" s="116"/>
      <c r="Q52" s="116"/>
      <c r="R52" s="116"/>
      <c r="S52" s="116"/>
      <c r="T52" s="117"/>
      <c r="U52" s="125">
        <f>
データ!AU7</f>
        <v>
137</v>
      </c>
      <c r="V52" s="125"/>
      <c r="W52" s="125"/>
      <c r="X52" s="125"/>
      <c r="Y52" s="125"/>
      <c r="Z52" s="125"/>
      <c r="AA52" s="125"/>
      <c r="AB52" s="125"/>
      <c r="AC52" s="125"/>
      <c r="AD52" s="125"/>
      <c r="AE52" s="125"/>
      <c r="AF52" s="125"/>
      <c r="AG52" s="125"/>
      <c r="AH52" s="125"/>
      <c r="AI52" s="125"/>
      <c r="AJ52" s="125"/>
      <c r="AK52" s="125"/>
      <c r="AL52" s="125"/>
      <c r="AM52" s="125"/>
      <c r="AN52" s="125">
        <f>
データ!AV7</f>
        <v>
117</v>
      </c>
      <c r="AO52" s="125"/>
      <c r="AP52" s="125"/>
      <c r="AQ52" s="125"/>
      <c r="AR52" s="125"/>
      <c r="AS52" s="125"/>
      <c r="AT52" s="125"/>
      <c r="AU52" s="125"/>
      <c r="AV52" s="125"/>
      <c r="AW52" s="125"/>
      <c r="AX52" s="125"/>
      <c r="AY52" s="125"/>
      <c r="AZ52" s="125"/>
      <c r="BA52" s="125"/>
      <c r="BB52" s="125"/>
      <c r="BC52" s="125"/>
      <c r="BD52" s="125"/>
      <c r="BE52" s="125"/>
      <c r="BF52" s="125"/>
      <c r="BG52" s="125">
        <f>
データ!AW7</f>
        <v>
106</v>
      </c>
      <c r="BH52" s="125"/>
      <c r="BI52" s="125"/>
      <c r="BJ52" s="125"/>
      <c r="BK52" s="125"/>
      <c r="BL52" s="125"/>
      <c r="BM52" s="125"/>
      <c r="BN52" s="125"/>
      <c r="BO52" s="125"/>
      <c r="BP52" s="125"/>
      <c r="BQ52" s="125"/>
      <c r="BR52" s="125"/>
      <c r="BS52" s="125"/>
      <c r="BT52" s="125"/>
      <c r="BU52" s="125"/>
      <c r="BV52" s="125"/>
      <c r="BW52" s="125"/>
      <c r="BX52" s="125"/>
      <c r="BY52" s="125"/>
      <c r="BZ52" s="125">
        <f>
データ!AX7</f>
        <v>
103</v>
      </c>
      <c r="CA52" s="125"/>
      <c r="CB52" s="125"/>
      <c r="CC52" s="125"/>
      <c r="CD52" s="125"/>
      <c r="CE52" s="125"/>
      <c r="CF52" s="125"/>
      <c r="CG52" s="125"/>
      <c r="CH52" s="125"/>
      <c r="CI52" s="125"/>
      <c r="CJ52" s="125"/>
      <c r="CK52" s="125"/>
      <c r="CL52" s="125"/>
      <c r="CM52" s="125"/>
      <c r="CN52" s="125"/>
      <c r="CO52" s="125"/>
      <c r="CP52" s="125"/>
      <c r="CQ52" s="125"/>
      <c r="CR52" s="125"/>
      <c r="CS52" s="125">
        <f>
データ!AY7</f>
        <v>
109</v>
      </c>
      <c r="CT52" s="125"/>
      <c r="CU52" s="125"/>
      <c r="CV52" s="125"/>
      <c r="CW52" s="125"/>
      <c r="CX52" s="125"/>
      <c r="CY52" s="125"/>
      <c r="CZ52" s="125"/>
      <c r="DA52" s="125"/>
      <c r="DB52" s="125"/>
      <c r="DC52" s="125"/>
      <c r="DD52" s="125"/>
      <c r="DE52" s="125"/>
      <c r="DF52" s="125"/>
      <c r="DG52" s="125"/>
      <c r="DH52" s="125"/>
      <c r="DI52" s="125"/>
      <c r="DJ52" s="125"/>
      <c r="DK52" s="125"/>
      <c r="DL52" s="29"/>
      <c r="DM52" s="29"/>
      <c r="DN52" s="29"/>
      <c r="DO52" s="29"/>
      <c r="DP52" s="29"/>
      <c r="DQ52" s="29"/>
      <c r="DR52" s="29"/>
      <c r="DS52" s="29"/>
      <c r="DT52" s="29"/>
      <c r="DU52" s="29"/>
      <c r="DV52" s="29"/>
      <c r="DW52" s="29"/>
      <c r="DX52" s="29"/>
      <c r="DY52" s="29"/>
      <c r="DZ52" s="29"/>
      <c r="EA52" s="115" t="s">
        <v>
27</v>
      </c>
      <c r="EB52" s="116"/>
      <c r="EC52" s="116"/>
      <c r="ED52" s="116"/>
      <c r="EE52" s="116"/>
      <c r="EF52" s="116"/>
      <c r="EG52" s="116"/>
      <c r="EH52" s="116"/>
      <c r="EI52" s="116"/>
      <c r="EJ52" s="116"/>
      <c r="EK52" s="117"/>
      <c r="EL52" s="118">
        <f>
データ!BF7</f>
        <v>
27.7</v>
      </c>
      <c r="EM52" s="118"/>
      <c r="EN52" s="118"/>
      <c r="EO52" s="118"/>
      <c r="EP52" s="118"/>
      <c r="EQ52" s="118"/>
      <c r="ER52" s="118"/>
      <c r="ES52" s="118"/>
      <c r="ET52" s="118"/>
      <c r="EU52" s="118"/>
      <c r="EV52" s="118"/>
      <c r="EW52" s="118"/>
      <c r="EX52" s="118"/>
      <c r="EY52" s="118"/>
      <c r="EZ52" s="118"/>
      <c r="FA52" s="118"/>
      <c r="FB52" s="118"/>
      <c r="FC52" s="118"/>
      <c r="FD52" s="118"/>
      <c r="FE52" s="118">
        <f>
データ!BG7</f>
        <v>
31.4</v>
      </c>
      <c r="FF52" s="118"/>
      <c r="FG52" s="118"/>
      <c r="FH52" s="118"/>
      <c r="FI52" s="118"/>
      <c r="FJ52" s="118"/>
      <c r="FK52" s="118"/>
      <c r="FL52" s="118"/>
      <c r="FM52" s="118"/>
      <c r="FN52" s="118"/>
      <c r="FO52" s="118"/>
      <c r="FP52" s="118"/>
      <c r="FQ52" s="118"/>
      <c r="FR52" s="118"/>
      <c r="FS52" s="118"/>
      <c r="FT52" s="118"/>
      <c r="FU52" s="118"/>
      <c r="FV52" s="118"/>
      <c r="FW52" s="118"/>
      <c r="FX52" s="118">
        <f>
データ!BH7</f>
        <v>
31.2</v>
      </c>
      <c r="FY52" s="118"/>
      <c r="FZ52" s="118"/>
      <c r="GA52" s="118"/>
      <c r="GB52" s="118"/>
      <c r="GC52" s="118"/>
      <c r="GD52" s="118"/>
      <c r="GE52" s="118"/>
      <c r="GF52" s="118"/>
      <c r="GG52" s="118"/>
      <c r="GH52" s="118"/>
      <c r="GI52" s="118"/>
      <c r="GJ52" s="118"/>
      <c r="GK52" s="118"/>
      <c r="GL52" s="118"/>
      <c r="GM52" s="118"/>
      <c r="GN52" s="118"/>
      <c r="GO52" s="118"/>
      <c r="GP52" s="118"/>
      <c r="GQ52" s="118">
        <f>
データ!BI7</f>
        <v>
24.2</v>
      </c>
      <c r="GR52" s="118"/>
      <c r="GS52" s="118"/>
      <c r="GT52" s="118"/>
      <c r="GU52" s="118"/>
      <c r="GV52" s="118"/>
      <c r="GW52" s="118"/>
      <c r="GX52" s="118"/>
      <c r="GY52" s="118"/>
      <c r="GZ52" s="118"/>
      <c r="HA52" s="118"/>
      <c r="HB52" s="118"/>
      <c r="HC52" s="118"/>
      <c r="HD52" s="118"/>
      <c r="HE52" s="118"/>
      <c r="HF52" s="118"/>
      <c r="HG52" s="118"/>
      <c r="HH52" s="118"/>
      <c r="HI52" s="118"/>
      <c r="HJ52" s="118">
        <f>
データ!BJ7</f>
        <v>
15</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
27</v>
      </c>
      <c r="IS52" s="116"/>
      <c r="IT52" s="116"/>
      <c r="IU52" s="116"/>
      <c r="IV52" s="116"/>
      <c r="IW52" s="116"/>
      <c r="IX52" s="116"/>
      <c r="IY52" s="116"/>
      <c r="IZ52" s="116"/>
      <c r="JA52" s="116"/>
      <c r="JB52" s="117"/>
      <c r="JC52" s="125">
        <f>
データ!BQ7</f>
        <v>
27455</v>
      </c>
      <c r="JD52" s="125"/>
      <c r="JE52" s="125"/>
      <c r="JF52" s="125"/>
      <c r="JG52" s="125"/>
      <c r="JH52" s="125"/>
      <c r="JI52" s="125"/>
      <c r="JJ52" s="125"/>
      <c r="JK52" s="125"/>
      <c r="JL52" s="125"/>
      <c r="JM52" s="125"/>
      <c r="JN52" s="125"/>
      <c r="JO52" s="125"/>
      <c r="JP52" s="125"/>
      <c r="JQ52" s="125"/>
      <c r="JR52" s="125"/>
      <c r="JS52" s="125"/>
      <c r="JT52" s="125"/>
      <c r="JU52" s="125"/>
      <c r="JV52" s="125">
        <f>
データ!BR7</f>
        <v>
32657</v>
      </c>
      <c r="JW52" s="125"/>
      <c r="JX52" s="125"/>
      <c r="JY52" s="125"/>
      <c r="JZ52" s="125"/>
      <c r="KA52" s="125"/>
      <c r="KB52" s="125"/>
      <c r="KC52" s="125"/>
      <c r="KD52" s="125"/>
      <c r="KE52" s="125"/>
      <c r="KF52" s="125"/>
      <c r="KG52" s="125"/>
      <c r="KH52" s="125"/>
      <c r="KI52" s="125"/>
      <c r="KJ52" s="125"/>
      <c r="KK52" s="125"/>
      <c r="KL52" s="125"/>
      <c r="KM52" s="125"/>
      <c r="KN52" s="125"/>
      <c r="KO52" s="125">
        <f>
データ!BS7</f>
        <v>
-49045</v>
      </c>
      <c r="KP52" s="125"/>
      <c r="KQ52" s="125"/>
      <c r="KR52" s="125"/>
      <c r="KS52" s="125"/>
      <c r="KT52" s="125"/>
      <c r="KU52" s="125"/>
      <c r="KV52" s="125"/>
      <c r="KW52" s="125"/>
      <c r="KX52" s="125"/>
      <c r="KY52" s="125"/>
      <c r="KZ52" s="125"/>
      <c r="LA52" s="125"/>
      <c r="LB52" s="125"/>
      <c r="LC52" s="125"/>
      <c r="LD52" s="125"/>
      <c r="LE52" s="125"/>
      <c r="LF52" s="125"/>
      <c r="LG52" s="125"/>
      <c r="LH52" s="125">
        <f>
データ!BT7</f>
        <v>
-57987</v>
      </c>
      <c r="LI52" s="125"/>
      <c r="LJ52" s="125"/>
      <c r="LK52" s="125"/>
      <c r="LL52" s="125"/>
      <c r="LM52" s="125"/>
      <c r="LN52" s="125"/>
      <c r="LO52" s="125"/>
      <c r="LP52" s="125"/>
      <c r="LQ52" s="125"/>
      <c r="LR52" s="125"/>
      <c r="LS52" s="125"/>
      <c r="LT52" s="125"/>
      <c r="LU52" s="125"/>
      <c r="LV52" s="125"/>
      <c r="LW52" s="125"/>
      <c r="LX52" s="125"/>
      <c r="LY52" s="125"/>
      <c r="LZ52" s="125"/>
      <c r="MA52" s="125">
        <f>
データ!BU7</f>
        <v>
-71660</v>
      </c>
      <c r="MB52" s="125"/>
      <c r="MC52" s="125"/>
      <c r="MD52" s="125"/>
      <c r="ME52" s="125"/>
      <c r="MF52" s="125"/>
      <c r="MG52" s="125"/>
      <c r="MH52" s="125"/>
      <c r="MI52" s="125"/>
      <c r="MJ52" s="125"/>
      <c r="MK52" s="125"/>
      <c r="ML52" s="125"/>
      <c r="MM52" s="125"/>
      <c r="MN52" s="125"/>
      <c r="MO52" s="125"/>
      <c r="MP52" s="125"/>
      <c r="MQ52" s="125"/>
      <c r="MR52" s="125"/>
      <c r="MS52" s="125"/>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2">
      <c r="A53" s="2"/>
      <c r="B53" s="22"/>
      <c r="C53" s="4"/>
      <c r="D53" s="4"/>
      <c r="E53" s="4"/>
      <c r="F53" s="4"/>
      <c r="G53" s="4"/>
      <c r="H53" s="4"/>
      <c r="I53" s="28"/>
      <c r="J53" s="115" t="s">
        <v>
29</v>
      </c>
      <c r="K53" s="116"/>
      <c r="L53" s="116"/>
      <c r="M53" s="116"/>
      <c r="N53" s="116"/>
      <c r="O53" s="116"/>
      <c r="P53" s="116"/>
      <c r="Q53" s="116"/>
      <c r="R53" s="116"/>
      <c r="S53" s="116"/>
      <c r="T53" s="117"/>
      <c r="U53" s="125">
        <f>
データ!AZ7</f>
        <v>
40</v>
      </c>
      <c r="V53" s="125"/>
      <c r="W53" s="125"/>
      <c r="X53" s="125"/>
      <c r="Y53" s="125"/>
      <c r="Z53" s="125"/>
      <c r="AA53" s="125"/>
      <c r="AB53" s="125"/>
      <c r="AC53" s="125"/>
      <c r="AD53" s="125"/>
      <c r="AE53" s="125"/>
      <c r="AF53" s="125"/>
      <c r="AG53" s="125"/>
      <c r="AH53" s="125"/>
      <c r="AI53" s="125"/>
      <c r="AJ53" s="125"/>
      <c r="AK53" s="125"/>
      <c r="AL53" s="125"/>
      <c r="AM53" s="125"/>
      <c r="AN53" s="125">
        <f>
データ!BA7</f>
        <v>
28</v>
      </c>
      <c r="AO53" s="125"/>
      <c r="AP53" s="125"/>
      <c r="AQ53" s="125"/>
      <c r="AR53" s="125"/>
      <c r="AS53" s="125"/>
      <c r="AT53" s="125"/>
      <c r="AU53" s="125"/>
      <c r="AV53" s="125"/>
      <c r="AW53" s="125"/>
      <c r="AX53" s="125"/>
      <c r="AY53" s="125"/>
      <c r="AZ53" s="125"/>
      <c r="BA53" s="125"/>
      <c r="BB53" s="125"/>
      <c r="BC53" s="125"/>
      <c r="BD53" s="125"/>
      <c r="BE53" s="125"/>
      <c r="BF53" s="125"/>
      <c r="BG53" s="125">
        <f>
データ!BB7</f>
        <v>
27</v>
      </c>
      <c r="BH53" s="125"/>
      <c r="BI53" s="125"/>
      <c r="BJ53" s="125"/>
      <c r="BK53" s="125"/>
      <c r="BL53" s="125"/>
      <c r="BM53" s="125"/>
      <c r="BN53" s="125"/>
      <c r="BO53" s="125"/>
      <c r="BP53" s="125"/>
      <c r="BQ53" s="125"/>
      <c r="BR53" s="125"/>
      <c r="BS53" s="125"/>
      <c r="BT53" s="125"/>
      <c r="BU53" s="125"/>
      <c r="BV53" s="125"/>
      <c r="BW53" s="125"/>
      <c r="BX53" s="125"/>
      <c r="BY53" s="125"/>
      <c r="BZ53" s="125">
        <f>
データ!BC7</f>
        <v>
14</v>
      </c>
      <c r="CA53" s="125"/>
      <c r="CB53" s="125"/>
      <c r="CC53" s="125"/>
      <c r="CD53" s="125"/>
      <c r="CE53" s="125"/>
      <c r="CF53" s="125"/>
      <c r="CG53" s="125"/>
      <c r="CH53" s="125"/>
      <c r="CI53" s="125"/>
      <c r="CJ53" s="125"/>
      <c r="CK53" s="125"/>
      <c r="CL53" s="125"/>
      <c r="CM53" s="125"/>
      <c r="CN53" s="125"/>
      <c r="CO53" s="125"/>
      <c r="CP53" s="125"/>
      <c r="CQ53" s="125"/>
      <c r="CR53" s="125"/>
      <c r="CS53" s="125">
        <f>
データ!BD7</f>
        <v>
4426</v>
      </c>
      <c r="CT53" s="125"/>
      <c r="CU53" s="125"/>
      <c r="CV53" s="125"/>
      <c r="CW53" s="125"/>
      <c r="CX53" s="125"/>
      <c r="CY53" s="125"/>
      <c r="CZ53" s="125"/>
      <c r="DA53" s="125"/>
      <c r="DB53" s="125"/>
      <c r="DC53" s="125"/>
      <c r="DD53" s="125"/>
      <c r="DE53" s="125"/>
      <c r="DF53" s="125"/>
      <c r="DG53" s="125"/>
      <c r="DH53" s="125"/>
      <c r="DI53" s="125"/>
      <c r="DJ53" s="125"/>
      <c r="DK53" s="125"/>
      <c r="DL53" s="29"/>
      <c r="DM53" s="29"/>
      <c r="DN53" s="29"/>
      <c r="DO53" s="29"/>
      <c r="DP53" s="29"/>
      <c r="DQ53" s="29"/>
      <c r="DR53" s="29"/>
      <c r="DS53" s="29"/>
      <c r="DT53" s="29"/>
      <c r="DU53" s="29"/>
      <c r="DV53" s="29"/>
      <c r="DW53" s="29"/>
      <c r="DX53" s="29"/>
      <c r="DY53" s="29"/>
      <c r="DZ53" s="29"/>
      <c r="EA53" s="115" t="s">
        <v>
29</v>
      </c>
      <c r="EB53" s="116"/>
      <c r="EC53" s="116"/>
      <c r="ED53" s="116"/>
      <c r="EE53" s="116"/>
      <c r="EF53" s="116"/>
      <c r="EG53" s="116"/>
      <c r="EH53" s="116"/>
      <c r="EI53" s="116"/>
      <c r="EJ53" s="116"/>
      <c r="EK53" s="117"/>
      <c r="EL53" s="118">
        <f>
データ!BK7</f>
        <v>
27.9</v>
      </c>
      <c r="EM53" s="118"/>
      <c r="EN53" s="118"/>
      <c r="EO53" s="118"/>
      <c r="EP53" s="118"/>
      <c r="EQ53" s="118"/>
      <c r="ER53" s="118"/>
      <c r="ES53" s="118"/>
      <c r="ET53" s="118"/>
      <c r="EU53" s="118"/>
      <c r="EV53" s="118"/>
      <c r="EW53" s="118"/>
      <c r="EX53" s="118"/>
      <c r="EY53" s="118"/>
      <c r="EZ53" s="118"/>
      <c r="FA53" s="118"/>
      <c r="FB53" s="118"/>
      <c r="FC53" s="118"/>
      <c r="FD53" s="118"/>
      <c r="FE53" s="118">
        <f>
データ!BL7</f>
        <v>
30.9</v>
      </c>
      <c r="FF53" s="118"/>
      <c r="FG53" s="118"/>
      <c r="FH53" s="118"/>
      <c r="FI53" s="118"/>
      <c r="FJ53" s="118"/>
      <c r="FK53" s="118"/>
      <c r="FL53" s="118"/>
      <c r="FM53" s="118"/>
      <c r="FN53" s="118"/>
      <c r="FO53" s="118"/>
      <c r="FP53" s="118"/>
      <c r="FQ53" s="118"/>
      <c r="FR53" s="118"/>
      <c r="FS53" s="118"/>
      <c r="FT53" s="118"/>
      <c r="FU53" s="118"/>
      <c r="FV53" s="118"/>
      <c r="FW53" s="118"/>
      <c r="FX53" s="118">
        <f>
データ!BM7</f>
        <v>
32.4</v>
      </c>
      <c r="FY53" s="118"/>
      <c r="FZ53" s="118"/>
      <c r="GA53" s="118"/>
      <c r="GB53" s="118"/>
      <c r="GC53" s="118"/>
      <c r="GD53" s="118"/>
      <c r="GE53" s="118"/>
      <c r="GF53" s="118"/>
      <c r="GG53" s="118"/>
      <c r="GH53" s="118"/>
      <c r="GI53" s="118"/>
      <c r="GJ53" s="118"/>
      <c r="GK53" s="118"/>
      <c r="GL53" s="118"/>
      <c r="GM53" s="118"/>
      <c r="GN53" s="118"/>
      <c r="GO53" s="118"/>
      <c r="GP53" s="118"/>
      <c r="GQ53" s="118">
        <f>
データ!BN7</f>
        <v>
13.1</v>
      </c>
      <c r="GR53" s="118"/>
      <c r="GS53" s="118"/>
      <c r="GT53" s="118"/>
      <c r="GU53" s="118"/>
      <c r="GV53" s="118"/>
      <c r="GW53" s="118"/>
      <c r="GX53" s="118"/>
      <c r="GY53" s="118"/>
      <c r="GZ53" s="118"/>
      <c r="HA53" s="118"/>
      <c r="HB53" s="118"/>
      <c r="HC53" s="118"/>
      <c r="HD53" s="118"/>
      <c r="HE53" s="118"/>
      <c r="HF53" s="118"/>
      <c r="HG53" s="118"/>
      <c r="HH53" s="118"/>
      <c r="HI53" s="118"/>
      <c r="HJ53" s="118">
        <f>
データ!BO7</f>
        <v>
-0.7</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
29</v>
      </c>
      <c r="IS53" s="116"/>
      <c r="IT53" s="116"/>
      <c r="IU53" s="116"/>
      <c r="IV53" s="116"/>
      <c r="IW53" s="116"/>
      <c r="IX53" s="116"/>
      <c r="IY53" s="116"/>
      <c r="IZ53" s="116"/>
      <c r="JA53" s="116"/>
      <c r="JB53" s="117"/>
      <c r="JC53" s="125">
        <f>
データ!BV7</f>
        <v>
19504</v>
      </c>
      <c r="JD53" s="125"/>
      <c r="JE53" s="125"/>
      <c r="JF53" s="125"/>
      <c r="JG53" s="125"/>
      <c r="JH53" s="125"/>
      <c r="JI53" s="125"/>
      <c r="JJ53" s="125"/>
      <c r="JK53" s="125"/>
      <c r="JL53" s="125"/>
      <c r="JM53" s="125"/>
      <c r="JN53" s="125"/>
      <c r="JO53" s="125"/>
      <c r="JP53" s="125"/>
      <c r="JQ53" s="125"/>
      <c r="JR53" s="125"/>
      <c r="JS53" s="125"/>
      <c r="JT53" s="125"/>
      <c r="JU53" s="125"/>
      <c r="JV53" s="125">
        <f>
データ!BW7</f>
        <v>
18068</v>
      </c>
      <c r="JW53" s="125"/>
      <c r="JX53" s="125"/>
      <c r="JY53" s="125"/>
      <c r="JZ53" s="125"/>
      <c r="KA53" s="125"/>
      <c r="KB53" s="125"/>
      <c r="KC53" s="125"/>
      <c r="KD53" s="125"/>
      <c r="KE53" s="125"/>
      <c r="KF53" s="125"/>
      <c r="KG53" s="125"/>
      <c r="KH53" s="125"/>
      <c r="KI53" s="125"/>
      <c r="KJ53" s="125"/>
      <c r="KK53" s="125"/>
      <c r="KL53" s="125"/>
      <c r="KM53" s="125"/>
      <c r="KN53" s="125"/>
      <c r="KO53" s="125">
        <f>
データ!BX7</f>
        <v>
25902</v>
      </c>
      <c r="KP53" s="125"/>
      <c r="KQ53" s="125"/>
      <c r="KR53" s="125"/>
      <c r="KS53" s="125"/>
      <c r="KT53" s="125"/>
      <c r="KU53" s="125"/>
      <c r="KV53" s="125"/>
      <c r="KW53" s="125"/>
      <c r="KX53" s="125"/>
      <c r="KY53" s="125"/>
      <c r="KZ53" s="125"/>
      <c r="LA53" s="125"/>
      <c r="LB53" s="125"/>
      <c r="LC53" s="125"/>
      <c r="LD53" s="125"/>
      <c r="LE53" s="125"/>
      <c r="LF53" s="125"/>
      <c r="LG53" s="125"/>
      <c r="LH53" s="125">
        <f>
データ!BY7</f>
        <v>
23067</v>
      </c>
      <c r="LI53" s="125"/>
      <c r="LJ53" s="125"/>
      <c r="LK53" s="125"/>
      <c r="LL53" s="125"/>
      <c r="LM53" s="125"/>
      <c r="LN53" s="125"/>
      <c r="LO53" s="125"/>
      <c r="LP53" s="125"/>
      <c r="LQ53" s="125"/>
      <c r="LR53" s="125"/>
      <c r="LS53" s="125"/>
      <c r="LT53" s="125"/>
      <c r="LU53" s="125"/>
      <c r="LV53" s="125"/>
      <c r="LW53" s="125"/>
      <c r="LX53" s="125"/>
      <c r="LY53" s="125"/>
      <c r="LZ53" s="125"/>
      <c r="MA53" s="125">
        <f>
データ!BZ7</f>
        <v>
4197</v>
      </c>
      <c r="MB53" s="125"/>
      <c r="MC53" s="125"/>
      <c r="MD53" s="125"/>
      <c r="ME53" s="125"/>
      <c r="MF53" s="125"/>
      <c r="MG53" s="125"/>
      <c r="MH53" s="125"/>
      <c r="MI53" s="125"/>
      <c r="MJ53" s="125"/>
      <c r="MK53" s="125"/>
      <c r="ML53" s="125"/>
      <c r="MM53" s="125"/>
      <c r="MN53" s="125"/>
      <c r="MO53" s="125"/>
      <c r="MP53" s="125"/>
      <c r="MQ53" s="125"/>
      <c r="MR53" s="125"/>
      <c r="MS53" s="125"/>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2">
      <c r="A60" s="23"/>
      <c r="B60" s="19"/>
      <c r="C60" s="20"/>
      <c r="D60" s="20"/>
      <c r="E60" s="20"/>
      <c r="F60" s="20"/>
      <c r="G60" s="20"/>
      <c r="H60" s="106" t="s">
        <v>
31</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2">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6" t="s">
        <v>
32</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2"/>
      <c r="NE64" s="123"/>
      <c r="NF64" s="123"/>
      <c r="NG64" s="123"/>
      <c r="NH64" s="123"/>
      <c r="NI64" s="123"/>
      <c r="NJ64" s="123"/>
      <c r="NK64" s="123"/>
      <c r="NL64" s="123"/>
      <c r="NM64" s="123"/>
      <c r="NN64" s="123"/>
      <c r="NO64" s="123"/>
      <c r="NP64" s="123"/>
      <c r="NQ64" s="123"/>
      <c r="NR64" s="124"/>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
33</v>
      </c>
      <c r="NE65" s="109"/>
      <c r="NF65" s="109"/>
      <c r="NG65" s="109"/>
      <c r="NH65" s="109"/>
      <c r="NI65" s="109"/>
      <c r="NJ65" s="109"/>
      <c r="NK65" s="109"/>
      <c r="NL65" s="109"/>
      <c r="NM65" s="109"/>
      <c r="NN65" s="109"/>
      <c r="NO65" s="109"/>
      <c r="NP65" s="109"/>
      <c r="NQ65" s="109"/>
      <c r="NR65" s="110"/>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
134</v>
      </c>
      <c r="NE66" s="112"/>
      <c r="NF66" s="112"/>
      <c r="NG66" s="112"/>
      <c r="NH66" s="112"/>
      <c r="NI66" s="112"/>
      <c r="NJ66" s="112"/>
      <c r="NK66" s="112"/>
      <c r="NL66" s="112"/>
      <c r="NM66" s="112"/>
      <c r="NN66" s="112"/>
      <c r="NO66" s="112"/>
      <c r="NP66" s="112"/>
      <c r="NQ66" s="112"/>
      <c r="NR66" s="113"/>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7">
        <f>
データ!CM7</f>
        <v>
515784</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6" t="s">
        <v>
34</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2">
      <c r="A76" s="2"/>
      <c r="B76" s="22"/>
      <c r="C76" s="4"/>
      <c r="D76" s="4"/>
      <c r="E76" s="4"/>
      <c r="F76" s="4"/>
      <c r="I76" s="4"/>
      <c r="J76" s="4"/>
      <c r="K76" s="4"/>
      <c r="L76" s="4"/>
      <c r="M76" s="4"/>
      <c r="N76" s="4"/>
      <c r="O76" s="4"/>
      <c r="P76" s="4"/>
      <c r="Q76" s="4"/>
      <c r="R76" s="136" t="str">
        <f>
データ!$B$11</f>
        <v>
H28</v>
      </c>
      <c r="S76" s="137"/>
      <c r="T76" s="137"/>
      <c r="U76" s="137"/>
      <c r="V76" s="137"/>
      <c r="W76" s="137"/>
      <c r="X76" s="137"/>
      <c r="Y76" s="137"/>
      <c r="Z76" s="137"/>
      <c r="AA76" s="137"/>
      <c r="AB76" s="137"/>
      <c r="AC76" s="137"/>
      <c r="AD76" s="137"/>
      <c r="AE76" s="137"/>
      <c r="AF76" s="138"/>
      <c r="AG76" s="136" t="str">
        <f>
データ!$C$11</f>
        <v>
H29</v>
      </c>
      <c r="AH76" s="137"/>
      <c r="AI76" s="137"/>
      <c r="AJ76" s="137"/>
      <c r="AK76" s="137"/>
      <c r="AL76" s="137"/>
      <c r="AM76" s="137"/>
      <c r="AN76" s="137"/>
      <c r="AO76" s="137"/>
      <c r="AP76" s="137"/>
      <c r="AQ76" s="137"/>
      <c r="AR76" s="137"/>
      <c r="AS76" s="137"/>
      <c r="AT76" s="137"/>
      <c r="AU76" s="138"/>
      <c r="AV76" s="136" t="str">
        <f>
データ!$D$11</f>
        <v>
H30</v>
      </c>
      <c r="AW76" s="137"/>
      <c r="AX76" s="137"/>
      <c r="AY76" s="137"/>
      <c r="AZ76" s="137"/>
      <c r="BA76" s="137"/>
      <c r="BB76" s="137"/>
      <c r="BC76" s="137"/>
      <c r="BD76" s="137"/>
      <c r="BE76" s="137"/>
      <c r="BF76" s="137"/>
      <c r="BG76" s="137"/>
      <c r="BH76" s="137"/>
      <c r="BI76" s="137"/>
      <c r="BJ76" s="138"/>
      <c r="BK76" s="136" t="str">
        <f>
データ!$E$11</f>
        <v>
R01</v>
      </c>
      <c r="BL76" s="137"/>
      <c r="BM76" s="137"/>
      <c r="BN76" s="137"/>
      <c r="BO76" s="137"/>
      <c r="BP76" s="137"/>
      <c r="BQ76" s="137"/>
      <c r="BR76" s="137"/>
      <c r="BS76" s="137"/>
      <c r="BT76" s="137"/>
      <c r="BU76" s="137"/>
      <c r="BV76" s="137"/>
      <c r="BW76" s="137"/>
      <c r="BX76" s="137"/>
      <c r="BY76" s="138"/>
      <c r="BZ76" s="136" t="str">
        <f>
データ!$F$11</f>
        <v>
R02</v>
      </c>
      <c r="CA76" s="137"/>
      <c r="CB76" s="137"/>
      <c r="CC76" s="137"/>
      <c r="CD76" s="137"/>
      <c r="CE76" s="137"/>
      <c r="CF76" s="137"/>
      <c r="CG76" s="137"/>
      <c r="CH76" s="137"/>
      <c r="CI76" s="137"/>
      <c r="CJ76" s="137"/>
      <c r="CK76" s="137"/>
      <c r="CL76" s="137"/>
      <c r="CM76" s="137"/>
      <c r="CN76" s="138"/>
      <c r="CO76" s="4"/>
      <c r="CP76" s="4"/>
      <c r="CQ76" s="4"/>
      <c r="CR76" s="4"/>
      <c r="CS76" s="4"/>
      <c r="CT76" s="4"/>
      <c r="CU76" s="4"/>
      <c r="CV76" s="127">
        <f>
データ!CN7</f>
        <v>
14861</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4"/>
      <c r="FZ76" s="4"/>
      <c r="GA76" s="4"/>
      <c r="GB76" s="4"/>
      <c r="GC76" s="4"/>
      <c r="GD76" s="4"/>
      <c r="GE76" s="4"/>
      <c r="GF76" s="4"/>
      <c r="GG76" s="4"/>
      <c r="GH76" s="4"/>
      <c r="GI76" s="4"/>
      <c r="GJ76" s="4"/>
      <c r="GK76" s="4"/>
      <c r="GL76" s="136" t="str">
        <f>
データ!$B$11</f>
        <v>
H28</v>
      </c>
      <c r="GM76" s="137"/>
      <c r="GN76" s="137"/>
      <c r="GO76" s="137"/>
      <c r="GP76" s="137"/>
      <c r="GQ76" s="137"/>
      <c r="GR76" s="137"/>
      <c r="GS76" s="137"/>
      <c r="GT76" s="137"/>
      <c r="GU76" s="137"/>
      <c r="GV76" s="137"/>
      <c r="GW76" s="137"/>
      <c r="GX76" s="137"/>
      <c r="GY76" s="137"/>
      <c r="GZ76" s="138"/>
      <c r="HA76" s="136" t="str">
        <f>
データ!$C$11</f>
        <v>
H29</v>
      </c>
      <c r="HB76" s="137"/>
      <c r="HC76" s="137"/>
      <c r="HD76" s="137"/>
      <c r="HE76" s="137"/>
      <c r="HF76" s="137"/>
      <c r="HG76" s="137"/>
      <c r="HH76" s="137"/>
      <c r="HI76" s="137"/>
      <c r="HJ76" s="137"/>
      <c r="HK76" s="137"/>
      <c r="HL76" s="137"/>
      <c r="HM76" s="137"/>
      <c r="HN76" s="137"/>
      <c r="HO76" s="138"/>
      <c r="HP76" s="136" t="str">
        <f>
データ!$D$11</f>
        <v>
H30</v>
      </c>
      <c r="HQ76" s="137"/>
      <c r="HR76" s="137"/>
      <c r="HS76" s="137"/>
      <c r="HT76" s="137"/>
      <c r="HU76" s="137"/>
      <c r="HV76" s="137"/>
      <c r="HW76" s="137"/>
      <c r="HX76" s="137"/>
      <c r="HY76" s="137"/>
      <c r="HZ76" s="137"/>
      <c r="IA76" s="137"/>
      <c r="IB76" s="137"/>
      <c r="IC76" s="137"/>
      <c r="ID76" s="138"/>
      <c r="IE76" s="136" t="str">
        <f>
データ!$E$11</f>
        <v>
R01</v>
      </c>
      <c r="IF76" s="137"/>
      <c r="IG76" s="137"/>
      <c r="IH76" s="137"/>
      <c r="II76" s="137"/>
      <c r="IJ76" s="137"/>
      <c r="IK76" s="137"/>
      <c r="IL76" s="137"/>
      <c r="IM76" s="137"/>
      <c r="IN76" s="137"/>
      <c r="IO76" s="137"/>
      <c r="IP76" s="137"/>
      <c r="IQ76" s="137"/>
      <c r="IR76" s="137"/>
      <c r="IS76" s="138"/>
      <c r="IT76" s="136" t="str">
        <f>
データ!$F$11</f>
        <v>
R02</v>
      </c>
      <c r="IU76" s="137"/>
      <c r="IV76" s="137"/>
      <c r="IW76" s="137"/>
      <c r="IX76" s="137"/>
      <c r="IY76" s="137"/>
      <c r="IZ76" s="137"/>
      <c r="JA76" s="137"/>
      <c r="JB76" s="137"/>
      <c r="JC76" s="137"/>
      <c r="JD76" s="137"/>
      <c r="JE76" s="137"/>
      <c r="JF76" s="137"/>
      <c r="JG76" s="137"/>
      <c r="JH76" s="138"/>
      <c r="JL76" s="4"/>
      <c r="JM76" s="4"/>
      <c r="JN76" s="4"/>
      <c r="JO76" s="4"/>
      <c r="JP76" s="4"/>
      <c r="JQ76" s="4"/>
      <c r="JR76" s="4"/>
      <c r="JS76" s="4"/>
      <c r="JT76" s="4"/>
      <c r="JU76" s="4"/>
      <c r="JV76" s="4"/>
      <c r="JW76" s="4"/>
      <c r="JX76" s="4"/>
      <c r="JY76" s="4"/>
      <c r="JZ76" s="4"/>
      <c r="KA76" s="136" t="str">
        <f>
データ!$B$11</f>
        <v>
H28</v>
      </c>
      <c r="KB76" s="137"/>
      <c r="KC76" s="137"/>
      <c r="KD76" s="137"/>
      <c r="KE76" s="137"/>
      <c r="KF76" s="137"/>
      <c r="KG76" s="137"/>
      <c r="KH76" s="137"/>
      <c r="KI76" s="137"/>
      <c r="KJ76" s="137"/>
      <c r="KK76" s="137"/>
      <c r="KL76" s="137"/>
      <c r="KM76" s="137"/>
      <c r="KN76" s="137"/>
      <c r="KO76" s="138"/>
      <c r="KP76" s="136" t="str">
        <f>
データ!$C$11</f>
        <v>
H29</v>
      </c>
      <c r="KQ76" s="137"/>
      <c r="KR76" s="137"/>
      <c r="KS76" s="137"/>
      <c r="KT76" s="137"/>
      <c r="KU76" s="137"/>
      <c r="KV76" s="137"/>
      <c r="KW76" s="137"/>
      <c r="KX76" s="137"/>
      <c r="KY76" s="137"/>
      <c r="KZ76" s="137"/>
      <c r="LA76" s="137"/>
      <c r="LB76" s="137"/>
      <c r="LC76" s="137"/>
      <c r="LD76" s="138"/>
      <c r="LE76" s="136" t="str">
        <f>
データ!$D$11</f>
        <v>
H30</v>
      </c>
      <c r="LF76" s="137"/>
      <c r="LG76" s="137"/>
      <c r="LH76" s="137"/>
      <c r="LI76" s="137"/>
      <c r="LJ76" s="137"/>
      <c r="LK76" s="137"/>
      <c r="LL76" s="137"/>
      <c r="LM76" s="137"/>
      <c r="LN76" s="137"/>
      <c r="LO76" s="137"/>
      <c r="LP76" s="137"/>
      <c r="LQ76" s="137"/>
      <c r="LR76" s="137"/>
      <c r="LS76" s="138"/>
      <c r="LT76" s="136" t="str">
        <f>
データ!$E$11</f>
        <v>
R01</v>
      </c>
      <c r="LU76" s="137"/>
      <c r="LV76" s="137"/>
      <c r="LW76" s="137"/>
      <c r="LX76" s="137"/>
      <c r="LY76" s="137"/>
      <c r="LZ76" s="137"/>
      <c r="MA76" s="137"/>
      <c r="MB76" s="137"/>
      <c r="MC76" s="137"/>
      <c r="MD76" s="137"/>
      <c r="ME76" s="137"/>
      <c r="MF76" s="137"/>
      <c r="MG76" s="137"/>
      <c r="MH76" s="138"/>
      <c r="MI76" s="136" t="str">
        <f>
データ!$F$11</f>
        <v>
R02</v>
      </c>
      <c r="MJ76" s="137"/>
      <c r="MK76" s="137"/>
      <c r="ML76" s="137"/>
      <c r="MM76" s="137"/>
      <c r="MN76" s="137"/>
      <c r="MO76" s="137"/>
      <c r="MP76" s="137"/>
      <c r="MQ76" s="137"/>
      <c r="MR76" s="137"/>
      <c r="MS76" s="137"/>
      <c r="MT76" s="137"/>
      <c r="MU76" s="137"/>
      <c r="MV76" s="137"/>
      <c r="MW76" s="138"/>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2">
      <c r="A77" s="2"/>
      <c r="B77" s="22"/>
      <c r="C77" s="4"/>
      <c r="D77" s="4"/>
      <c r="E77" s="4"/>
      <c r="F77" s="4"/>
      <c r="I77" s="139" t="s">
        <v>
27</v>
      </c>
      <c r="J77" s="139"/>
      <c r="K77" s="139"/>
      <c r="L77" s="139"/>
      <c r="M77" s="139"/>
      <c r="N77" s="139"/>
      <c r="O77" s="139"/>
      <c r="P77" s="139"/>
      <c r="Q77" s="139"/>
      <c r="R77" s="119" t="str">
        <f>
データ!CB7</f>
        <v xml:space="preserve">
 </v>
      </c>
      <c r="S77" s="120"/>
      <c r="T77" s="120"/>
      <c r="U77" s="120"/>
      <c r="V77" s="120"/>
      <c r="W77" s="120"/>
      <c r="X77" s="120"/>
      <c r="Y77" s="120"/>
      <c r="Z77" s="120"/>
      <c r="AA77" s="120"/>
      <c r="AB77" s="120"/>
      <c r="AC77" s="120"/>
      <c r="AD77" s="120"/>
      <c r="AE77" s="120"/>
      <c r="AF77" s="121"/>
      <c r="AG77" s="119" t="str">
        <f>
データ!CC7</f>
        <v xml:space="preserve">
 </v>
      </c>
      <c r="AH77" s="120"/>
      <c r="AI77" s="120"/>
      <c r="AJ77" s="120"/>
      <c r="AK77" s="120"/>
      <c r="AL77" s="120"/>
      <c r="AM77" s="120"/>
      <c r="AN77" s="120"/>
      <c r="AO77" s="120"/>
      <c r="AP77" s="120"/>
      <c r="AQ77" s="120"/>
      <c r="AR77" s="120"/>
      <c r="AS77" s="120"/>
      <c r="AT77" s="120"/>
      <c r="AU77" s="121"/>
      <c r="AV77" s="119" t="str">
        <f>
データ!CD7</f>
        <v xml:space="preserve">
 </v>
      </c>
      <c r="AW77" s="120"/>
      <c r="AX77" s="120"/>
      <c r="AY77" s="120"/>
      <c r="AZ77" s="120"/>
      <c r="BA77" s="120"/>
      <c r="BB77" s="120"/>
      <c r="BC77" s="120"/>
      <c r="BD77" s="120"/>
      <c r="BE77" s="120"/>
      <c r="BF77" s="120"/>
      <c r="BG77" s="120"/>
      <c r="BH77" s="120"/>
      <c r="BI77" s="120"/>
      <c r="BJ77" s="121"/>
      <c r="BK77" s="119" t="str">
        <f>
データ!CE7</f>
        <v xml:space="preserve">
 </v>
      </c>
      <c r="BL77" s="120"/>
      <c r="BM77" s="120"/>
      <c r="BN77" s="120"/>
      <c r="BO77" s="120"/>
      <c r="BP77" s="120"/>
      <c r="BQ77" s="120"/>
      <c r="BR77" s="120"/>
      <c r="BS77" s="120"/>
      <c r="BT77" s="120"/>
      <c r="BU77" s="120"/>
      <c r="BV77" s="120"/>
      <c r="BW77" s="120"/>
      <c r="BX77" s="120"/>
      <c r="BY77" s="121"/>
      <c r="BZ77" s="119" t="str">
        <f>
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4"/>
      <c r="FZ77" s="4"/>
      <c r="GA77" s="4"/>
      <c r="GB77" s="4"/>
      <c r="GC77" s="139" t="s">
        <v>
27</v>
      </c>
      <c r="GD77" s="139"/>
      <c r="GE77" s="139"/>
      <c r="GF77" s="139"/>
      <c r="GG77" s="139"/>
      <c r="GH77" s="139"/>
      <c r="GI77" s="139"/>
      <c r="GJ77" s="139"/>
      <c r="GK77" s="139"/>
      <c r="GL77" s="119" t="str">
        <f>
データ!CO7</f>
        <v xml:space="preserve">
 </v>
      </c>
      <c r="GM77" s="120"/>
      <c r="GN77" s="120"/>
      <c r="GO77" s="120"/>
      <c r="GP77" s="120"/>
      <c r="GQ77" s="120"/>
      <c r="GR77" s="120"/>
      <c r="GS77" s="120"/>
      <c r="GT77" s="120"/>
      <c r="GU77" s="120"/>
      <c r="GV77" s="120"/>
      <c r="GW77" s="120"/>
      <c r="GX77" s="120"/>
      <c r="GY77" s="120"/>
      <c r="GZ77" s="121"/>
      <c r="HA77" s="119" t="str">
        <f>
データ!CP7</f>
        <v xml:space="preserve">
 </v>
      </c>
      <c r="HB77" s="120"/>
      <c r="HC77" s="120"/>
      <c r="HD77" s="120"/>
      <c r="HE77" s="120"/>
      <c r="HF77" s="120"/>
      <c r="HG77" s="120"/>
      <c r="HH77" s="120"/>
      <c r="HI77" s="120"/>
      <c r="HJ77" s="120"/>
      <c r="HK77" s="120"/>
      <c r="HL77" s="120"/>
      <c r="HM77" s="120"/>
      <c r="HN77" s="120"/>
      <c r="HO77" s="121"/>
      <c r="HP77" s="119" t="str">
        <f>
データ!CQ7</f>
        <v xml:space="preserve">
 </v>
      </c>
      <c r="HQ77" s="120"/>
      <c r="HR77" s="120"/>
      <c r="HS77" s="120"/>
      <c r="HT77" s="120"/>
      <c r="HU77" s="120"/>
      <c r="HV77" s="120"/>
      <c r="HW77" s="120"/>
      <c r="HX77" s="120"/>
      <c r="HY77" s="120"/>
      <c r="HZ77" s="120"/>
      <c r="IA77" s="120"/>
      <c r="IB77" s="120"/>
      <c r="IC77" s="120"/>
      <c r="ID77" s="121"/>
      <c r="IE77" s="119" t="str">
        <f>
データ!CR7</f>
        <v xml:space="preserve">
 </v>
      </c>
      <c r="IF77" s="120"/>
      <c r="IG77" s="120"/>
      <c r="IH77" s="120"/>
      <c r="II77" s="120"/>
      <c r="IJ77" s="120"/>
      <c r="IK77" s="120"/>
      <c r="IL77" s="120"/>
      <c r="IM77" s="120"/>
      <c r="IN77" s="120"/>
      <c r="IO77" s="120"/>
      <c r="IP77" s="120"/>
      <c r="IQ77" s="120"/>
      <c r="IR77" s="120"/>
      <c r="IS77" s="121"/>
      <c r="IT77" s="119" t="str">
        <f>
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39" t="s">
        <v>
27</v>
      </c>
      <c r="JS77" s="139"/>
      <c r="JT77" s="139"/>
      <c r="JU77" s="139"/>
      <c r="JV77" s="139"/>
      <c r="JW77" s="139"/>
      <c r="JX77" s="139"/>
      <c r="JY77" s="139"/>
      <c r="JZ77" s="139"/>
      <c r="KA77" s="119">
        <f>
データ!CZ7</f>
        <v>
1176.3</v>
      </c>
      <c r="KB77" s="120"/>
      <c r="KC77" s="120"/>
      <c r="KD77" s="120"/>
      <c r="KE77" s="120"/>
      <c r="KF77" s="120"/>
      <c r="KG77" s="120"/>
      <c r="KH77" s="120"/>
      <c r="KI77" s="120"/>
      <c r="KJ77" s="120"/>
      <c r="KK77" s="120"/>
      <c r="KL77" s="120"/>
      <c r="KM77" s="120"/>
      <c r="KN77" s="120"/>
      <c r="KO77" s="121"/>
      <c r="KP77" s="119">
        <f>
データ!DA7</f>
        <v>
1048.9000000000001</v>
      </c>
      <c r="KQ77" s="120"/>
      <c r="KR77" s="120"/>
      <c r="KS77" s="120"/>
      <c r="KT77" s="120"/>
      <c r="KU77" s="120"/>
      <c r="KV77" s="120"/>
      <c r="KW77" s="120"/>
      <c r="KX77" s="120"/>
      <c r="KY77" s="120"/>
      <c r="KZ77" s="120"/>
      <c r="LA77" s="120"/>
      <c r="LB77" s="120"/>
      <c r="LC77" s="120"/>
      <c r="LD77" s="121"/>
      <c r="LE77" s="119">
        <f>
データ!DB7</f>
        <v>
933.2</v>
      </c>
      <c r="LF77" s="120"/>
      <c r="LG77" s="120"/>
      <c r="LH77" s="120"/>
      <c r="LI77" s="120"/>
      <c r="LJ77" s="120"/>
      <c r="LK77" s="120"/>
      <c r="LL77" s="120"/>
      <c r="LM77" s="120"/>
      <c r="LN77" s="120"/>
      <c r="LO77" s="120"/>
      <c r="LP77" s="120"/>
      <c r="LQ77" s="120"/>
      <c r="LR77" s="120"/>
      <c r="LS77" s="121"/>
      <c r="LT77" s="119">
        <f>
データ!DC7</f>
        <v>
865.8</v>
      </c>
      <c r="LU77" s="120"/>
      <c r="LV77" s="120"/>
      <c r="LW77" s="120"/>
      <c r="LX77" s="120"/>
      <c r="LY77" s="120"/>
      <c r="LZ77" s="120"/>
      <c r="MA77" s="120"/>
      <c r="MB77" s="120"/>
      <c r="MC77" s="120"/>
      <c r="MD77" s="120"/>
      <c r="ME77" s="120"/>
      <c r="MF77" s="120"/>
      <c r="MG77" s="120"/>
      <c r="MH77" s="121"/>
      <c r="MI77" s="119">
        <f>
データ!DD7</f>
        <v>
888</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2">
      <c r="A78" s="2"/>
      <c r="B78" s="22"/>
      <c r="C78" s="4"/>
      <c r="D78" s="4"/>
      <c r="E78" s="4"/>
      <c r="F78" s="4"/>
      <c r="I78" s="139" t="s">
        <v>
29</v>
      </c>
      <c r="J78" s="139"/>
      <c r="K78" s="139"/>
      <c r="L78" s="139"/>
      <c r="M78" s="139"/>
      <c r="N78" s="139"/>
      <c r="O78" s="139"/>
      <c r="P78" s="139"/>
      <c r="Q78" s="139"/>
      <c r="R78" s="119" t="str">
        <f>
データ!CG7</f>
        <v xml:space="preserve">
 </v>
      </c>
      <c r="S78" s="120"/>
      <c r="T78" s="120"/>
      <c r="U78" s="120"/>
      <c r="V78" s="120"/>
      <c r="W78" s="120"/>
      <c r="X78" s="120"/>
      <c r="Y78" s="120"/>
      <c r="Z78" s="120"/>
      <c r="AA78" s="120"/>
      <c r="AB78" s="120"/>
      <c r="AC78" s="120"/>
      <c r="AD78" s="120"/>
      <c r="AE78" s="120"/>
      <c r="AF78" s="121"/>
      <c r="AG78" s="119" t="str">
        <f>
データ!CH7</f>
        <v xml:space="preserve">
 </v>
      </c>
      <c r="AH78" s="120"/>
      <c r="AI78" s="120"/>
      <c r="AJ78" s="120"/>
      <c r="AK78" s="120"/>
      <c r="AL78" s="120"/>
      <c r="AM78" s="120"/>
      <c r="AN78" s="120"/>
      <c r="AO78" s="120"/>
      <c r="AP78" s="120"/>
      <c r="AQ78" s="120"/>
      <c r="AR78" s="120"/>
      <c r="AS78" s="120"/>
      <c r="AT78" s="120"/>
      <c r="AU78" s="121"/>
      <c r="AV78" s="119" t="str">
        <f>
データ!CI7</f>
        <v xml:space="preserve">
 </v>
      </c>
      <c r="AW78" s="120"/>
      <c r="AX78" s="120"/>
      <c r="AY78" s="120"/>
      <c r="AZ78" s="120"/>
      <c r="BA78" s="120"/>
      <c r="BB78" s="120"/>
      <c r="BC78" s="120"/>
      <c r="BD78" s="120"/>
      <c r="BE78" s="120"/>
      <c r="BF78" s="120"/>
      <c r="BG78" s="120"/>
      <c r="BH78" s="120"/>
      <c r="BI78" s="120"/>
      <c r="BJ78" s="121"/>
      <c r="BK78" s="119" t="str">
        <f>
データ!CJ7</f>
        <v xml:space="preserve">
 </v>
      </c>
      <c r="BL78" s="120"/>
      <c r="BM78" s="120"/>
      <c r="BN78" s="120"/>
      <c r="BO78" s="120"/>
      <c r="BP78" s="120"/>
      <c r="BQ78" s="120"/>
      <c r="BR78" s="120"/>
      <c r="BS78" s="120"/>
      <c r="BT78" s="120"/>
      <c r="BU78" s="120"/>
      <c r="BV78" s="120"/>
      <c r="BW78" s="120"/>
      <c r="BX78" s="120"/>
      <c r="BY78" s="121"/>
      <c r="BZ78" s="119" t="str">
        <f>
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4"/>
      <c r="FZ78" s="4"/>
      <c r="GA78" s="4"/>
      <c r="GB78" s="4"/>
      <c r="GC78" s="139" t="s">
        <v>
29</v>
      </c>
      <c r="GD78" s="139"/>
      <c r="GE78" s="139"/>
      <c r="GF78" s="139"/>
      <c r="GG78" s="139"/>
      <c r="GH78" s="139"/>
      <c r="GI78" s="139"/>
      <c r="GJ78" s="139"/>
      <c r="GK78" s="139"/>
      <c r="GL78" s="119" t="str">
        <f>
データ!CT7</f>
        <v xml:space="preserve">
 </v>
      </c>
      <c r="GM78" s="120"/>
      <c r="GN78" s="120"/>
      <c r="GO78" s="120"/>
      <c r="GP78" s="120"/>
      <c r="GQ78" s="120"/>
      <c r="GR78" s="120"/>
      <c r="GS78" s="120"/>
      <c r="GT78" s="120"/>
      <c r="GU78" s="120"/>
      <c r="GV78" s="120"/>
      <c r="GW78" s="120"/>
      <c r="GX78" s="120"/>
      <c r="GY78" s="120"/>
      <c r="GZ78" s="121"/>
      <c r="HA78" s="119" t="str">
        <f>
データ!CU7</f>
        <v xml:space="preserve">
 </v>
      </c>
      <c r="HB78" s="120"/>
      <c r="HC78" s="120"/>
      <c r="HD78" s="120"/>
      <c r="HE78" s="120"/>
      <c r="HF78" s="120"/>
      <c r="HG78" s="120"/>
      <c r="HH78" s="120"/>
      <c r="HI78" s="120"/>
      <c r="HJ78" s="120"/>
      <c r="HK78" s="120"/>
      <c r="HL78" s="120"/>
      <c r="HM78" s="120"/>
      <c r="HN78" s="120"/>
      <c r="HO78" s="121"/>
      <c r="HP78" s="119" t="str">
        <f>
データ!CV7</f>
        <v xml:space="preserve">
 </v>
      </c>
      <c r="HQ78" s="120"/>
      <c r="HR78" s="120"/>
      <c r="HS78" s="120"/>
      <c r="HT78" s="120"/>
      <c r="HU78" s="120"/>
      <c r="HV78" s="120"/>
      <c r="HW78" s="120"/>
      <c r="HX78" s="120"/>
      <c r="HY78" s="120"/>
      <c r="HZ78" s="120"/>
      <c r="IA78" s="120"/>
      <c r="IB78" s="120"/>
      <c r="IC78" s="120"/>
      <c r="ID78" s="121"/>
      <c r="IE78" s="119" t="str">
        <f>
データ!CW7</f>
        <v xml:space="preserve">
 </v>
      </c>
      <c r="IF78" s="120"/>
      <c r="IG78" s="120"/>
      <c r="IH78" s="120"/>
      <c r="II78" s="120"/>
      <c r="IJ78" s="120"/>
      <c r="IK78" s="120"/>
      <c r="IL78" s="120"/>
      <c r="IM78" s="120"/>
      <c r="IN78" s="120"/>
      <c r="IO78" s="120"/>
      <c r="IP78" s="120"/>
      <c r="IQ78" s="120"/>
      <c r="IR78" s="120"/>
      <c r="IS78" s="121"/>
      <c r="IT78" s="119" t="str">
        <f>
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39" t="s">
        <v>
29</v>
      </c>
      <c r="JS78" s="139"/>
      <c r="JT78" s="139"/>
      <c r="JU78" s="139"/>
      <c r="JV78" s="139"/>
      <c r="JW78" s="139"/>
      <c r="JX78" s="139"/>
      <c r="JY78" s="139"/>
      <c r="JZ78" s="139"/>
      <c r="KA78" s="119">
        <f>
データ!DE7</f>
        <v>
283.7</v>
      </c>
      <c r="KB78" s="120"/>
      <c r="KC78" s="120"/>
      <c r="KD78" s="120"/>
      <c r="KE78" s="120"/>
      <c r="KF78" s="120"/>
      <c r="KG78" s="120"/>
      <c r="KH78" s="120"/>
      <c r="KI78" s="120"/>
      <c r="KJ78" s="120"/>
      <c r="KK78" s="120"/>
      <c r="KL78" s="120"/>
      <c r="KM78" s="120"/>
      <c r="KN78" s="120"/>
      <c r="KO78" s="121"/>
      <c r="KP78" s="119">
        <f>
データ!DF7</f>
        <v>
263.39999999999998</v>
      </c>
      <c r="KQ78" s="120"/>
      <c r="KR78" s="120"/>
      <c r="KS78" s="120"/>
      <c r="KT78" s="120"/>
      <c r="KU78" s="120"/>
      <c r="KV78" s="120"/>
      <c r="KW78" s="120"/>
      <c r="KX78" s="120"/>
      <c r="KY78" s="120"/>
      <c r="KZ78" s="120"/>
      <c r="LA78" s="120"/>
      <c r="LB78" s="120"/>
      <c r="LC78" s="120"/>
      <c r="LD78" s="121"/>
      <c r="LE78" s="119">
        <f>
データ!DG7</f>
        <v>
178.3</v>
      </c>
      <c r="LF78" s="120"/>
      <c r="LG78" s="120"/>
      <c r="LH78" s="120"/>
      <c r="LI78" s="120"/>
      <c r="LJ78" s="120"/>
      <c r="LK78" s="120"/>
      <c r="LL78" s="120"/>
      <c r="LM78" s="120"/>
      <c r="LN78" s="120"/>
      <c r="LO78" s="120"/>
      <c r="LP78" s="120"/>
      <c r="LQ78" s="120"/>
      <c r="LR78" s="120"/>
      <c r="LS78" s="121"/>
      <c r="LT78" s="119">
        <f>
データ!DH7</f>
        <v>
1310.7</v>
      </c>
      <c r="LU78" s="120"/>
      <c r="LV78" s="120"/>
      <c r="LW78" s="120"/>
      <c r="LX78" s="120"/>
      <c r="LY78" s="120"/>
      <c r="LZ78" s="120"/>
      <c r="MA78" s="120"/>
      <c r="MB78" s="120"/>
      <c r="MC78" s="120"/>
      <c r="MD78" s="120"/>
      <c r="ME78" s="120"/>
      <c r="MF78" s="120"/>
      <c r="MG78" s="120"/>
      <c r="MH78" s="121"/>
      <c r="MI78" s="119">
        <f>
データ!DI7</f>
        <v>
110.8</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2"/>
      <c r="NE82" s="123"/>
      <c r="NF82" s="123"/>
      <c r="NG82" s="123"/>
      <c r="NH82" s="123"/>
      <c r="NI82" s="123"/>
      <c r="NJ82" s="123"/>
      <c r="NK82" s="123"/>
      <c r="NL82" s="123"/>
      <c r="NM82" s="123"/>
      <c r="NN82" s="123"/>
      <c r="NO82" s="123"/>
      <c r="NP82" s="123"/>
      <c r="NQ82" s="123"/>
      <c r="NR82" s="124"/>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Rm5WPLlFslae0SMm2R6sCJ2OjesUHXHACt4BAS9LeLK9K6F6mhBLVJ7+KGhSisW7yB26WqQtmT9oJYWaiiiMSw==" saltValue="OFInfmpJQrGCKkMgM3cx0g==" spinCount="100000" sheet="1" objects="1" scenarios="1" formatCells="0" formatColumns="0" formatRows="0"/>
  <mergeCells count="204">
    <mergeCell ref="KP77:LD77"/>
    <mergeCell ref="LE78:LS78"/>
    <mergeCell ref="LT78:MH78"/>
    <mergeCell ref="MI78:MW78"/>
    <mergeCell ref="HP78:ID78"/>
    <mergeCell ref="IE78:IS78"/>
    <mergeCell ref="IT78:JH78"/>
    <mergeCell ref="JR78:JZ78"/>
    <mergeCell ref="KA78:KO78"/>
    <mergeCell ref="KP78:LD78"/>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CS51:DK51"/>
    <mergeCell ref="EL51:FD51"/>
    <mergeCell ref="KO52:LG52"/>
    <mergeCell ref="LH52:LZ52"/>
    <mergeCell ref="MA52:MS52"/>
    <mergeCell ref="EA52:EK52"/>
    <mergeCell ref="EL52:FD52"/>
    <mergeCell ref="FE52:FW52"/>
    <mergeCell ref="FX52:GP52"/>
    <mergeCell ref="GQ52:HI52"/>
    <mergeCell ref="HJ52:IB5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2">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2" customHeight="1" x14ac:dyDescent="0.2">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61</v>
      </c>
      <c r="DL3" s="52"/>
      <c r="DM3" s="52"/>
      <c r="DN3" s="52"/>
      <c r="DO3" s="52"/>
      <c r="DP3" s="52"/>
      <c r="DQ3" s="52"/>
      <c r="DR3" s="52"/>
      <c r="DS3" s="52"/>
      <c r="DT3" s="52"/>
      <c r="DU3" s="54"/>
    </row>
    <row r="4" spans="1:125" x14ac:dyDescent="0.2">
      <c r="A4" s="49" t="s">
        <v>
62</v>
      </c>
      <c r="B4" s="57"/>
      <c r="C4" s="57"/>
      <c r="D4" s="57"/>
      <c r="E4" s="57"/>
      <c r="F4" s="57"/>
      <c r="G4" s="57"/>
      <c r="H4" s="145"/>
      <c r="I4" s="146"/>
      <c r="J4" s="146"/>
      <c r="K4" s="146"/>
      <c r="L4" s="146"/>
      <c r="M4" s="146"/>
      <c r="N4" s="146"/>
      <c r="O4" s="146"/>
      <c r="P4" s="146"/>
      <c r="Q4" s="146"/>
      <c r="R4" s="146"/>
      <c r="S4" s="146"/>
      <c r="T4" s="146"/>
      <c r="U4" s="146"/>
      <c r="V4" s="146"/>
      <c r="W4" s="146"/>
      <c r="X4" s="146"/>
      <c r="Y4" s="140" t="s">
        <v>
63</v>
      </c>
      <c r="Z4" s="141"/>
      <c r="AA4" s="141"/>
      <c r="AB4" s="141"/>
      <c r="AC4" s="141"/>
      <c r="AD4" s="141"/>
      <c r="AE4" s="141"/>
      <c r="AF4" s="141"/>
      <c r="AG4" s="141"/>
      <c r="AH4" s="141"/>
      <c r="AI4" s="142"/>
      <c r="AJ4" s="147" t="s">
        <v>
64</v>
      </c>
      <c r="AK4" s="147"/>
      <c r="AL4" s="147"/>
      <c r="AM4" s="147"/>
      <c r="AN4" s="147"/>
      <c r="AO4" s="147"/>
      <c r="AP4" s="147"/>
      <c r="AQ4" s="147"/>
      <c r="AR4" s="147"/>
      <c r="AS4" s="147"/>
      <c r="AT4" s="147"/>
      <c r="AU4" s="148" t="s">
        <v>
65</v>
      </c>
      <c r="AV4" s="147"/>
      <c r="AW4" s="147"/>
      <c r="AX4" s="147"/>
      <c r="AY4" s="147"/>
      <c r="AZ4" s="147"/>
      <c r="BA4" s="147"/>
      <c r="BB4" s="147"/>
      <c r="BC4" s="147"/>
      <c r="BD4" s="147"/>
      <c r="BE4" s="147"/>
      <c r="BF4" s="147" t="s">
        <v>
66</v>
      </c>
      <c r="BG4" s="147"/>
      <c r="BH4" s="147"/>
      <c r="BI4" s="147"/>
      <c r="BJ4" s="147"/>
      <c r="BK4" s="147"/>
      <c r="BL4" s="147"/>
      <c r="BM4" s="147"/>
      <c r="BN4" s="147"/>
      <c r="BO4" s="147"/>
      <c r="BP4" s="147"/>
      <c r="BQ4" s="148" t="s">
        <v>
67</v>
      </c>
      <c r="BR4" s="147"/>
      <c r="BS4" s="147"/>
      <c r="BT4" s="147"/>
      <c r="BU4" s="147"/>
      <c r="BV4" s="147"/>
      <c r="BW4" s="147"/>
      <c r="BX4" s="147"/>
      <c r="BY4" s="147"/>
      <c r="BZ4" s="147"/>
      <c r="CA4" s="147"/>
      <c r="CB4" s="147" t="s">
        <v>
68</v>
      </c>
      <c r="CC4" s="147"/>
      <c r="CD4" s="147"/>
      <c r="CE4" s="147"/>
      <c r="CF4" s="147"/>
      <c r="CG4" s="147"/>
      <c r="CH4" s="147"/>
      <c r="CI4" s="147"/>
      <c r="CJ4" s="147"/>
      <c r="CK4" s="147"/>
      <c r="CL4" s="147"/>
      <c r="CM4" s="149" t="s">
        <v>
69</v>
      </c>
      <c r="CN4" s="149" t="s">
        <v>
70</v>
      </c>
      <c r="CO4" s="140" t="s">
        <v>
71</v>
      </c>
      <c r="CP4" s="141"/>
      <c r="CQ4" s="141"/>
      <c r="CR4" s="141"/>
      <c r="CS4" s="141"/>
      <c r="CT4" s="141"/>
      <c r="CU4" s="141"/>
      <c r="CV4" s="141"/>
      <c r="CW4" s="141"/>
      <c r="CX4" s="141"/>
      <c r="CY4" s="142"/>
      <c r="CZ4" s="147" t="s">
        <v>
72</v>
      </c>
      <c r="DA4" s="147"/>
      <c r="DB4" s="147"/>
      <c r="DC4" s="147"/>
      <c r="DD4" s="147"/>
      <c r="DE4" s="147"/>
      <c r="DF4" s="147"/>
      <c r="DG4" s="147"/>
      <c r="DH4" s="147"/>
      <c r="DI4" s="147"/>
      <c r="DJ4" s="147"/>
      <c r="DK4" s="140" t="s">
        <v>
73</v>
      </c>
      <c r="DL4" s="141"/>
      <c r="DM4" s="141"/>
      <c r="DN4" s="141"/>
      <c r="DO4" s="141"/>
      <c r="DP4" s="141"/>
      <c r="DQ4" s="141"/>
      <c r="DR4" s="141"/>
      <c r="DS4" s="141"/>
      <c r="DT4" s="141"/>
      <c r="DU4" s="142"/>
    </row>
    <row r="5" spans="1:125" x14ac:dyDescent="0.2">
      <c r="A5" s="49" t="s">
        <v>
74</v>
      </c>
      <c r="B5" s="58"/>
      <c r="C5" s="58"/>
      <c r="D5" s="58"/>
      <c r="E5" s="58"/>
      <c r="F5" s="58"/>
      <c r="G5" s="58"/>
      <c r="H5" s="59" t="s">
        <v>
75</v>
      </c>
      <c r="I5" s="59" t="s">
        <v>
76</v>
      </c>
      <c r="J5" s="59" t="s">
        <v>
77</v>
      </c>
      <c r="K5" s="59" t="s">
        <v>
78</v>
      </c>
      <c r="L5" s="59" t="s">
        <v>
79</v>
      </c>
      <c r="M5" s="59" t="s">
        <v>
4</v>
      </c>
      <c r="N5" s="59" t="s">
        <v>
5</v>
      </c>
      <c r="O5" s="59" t="s">
        <v>
80</v>
      </c>
      <c r="P5" s="59" t="s">
        <v>
13</v>
      </c>
      <c r="Q5" s="59" t="s">
        <v>
81</v>
      </c>
      <c r="R5" s="59" t="s">
        <v>
82</v>
      </c>
      <c r="S5" s="59" t="s">
        <v>
83</v>
      </c>
      <c r="T5" s="59" t="s">
        <v>
84</v>
      </c>
      <c r="U5" s="59" t="s">
        <v>
85</v>
      </c>
      <c r="V5" s="59" t="s">
        <v>
86</v>
      </c>
      <c r="W5" s="59" t="s">
        <v>
87</v>
      </c>
      <c r="X5" s="59" t="s">
        <v>
88</v>
      </c>
      <c r="Y5" s="59" t="s">
        <v>
89</v>
      </c>
      <c r="Z5" s="59" t="s">
        <v>
90</v>
      </c>
      <c r="AA5" s="59" t="s">
        <v>
91</v>
      </c>
      <c r="AB5" s="59" t="s">
        <v>
92</v>
      </c>
      <c r="AC5" s="59" t="s">
        <v>
93</v>
      </c>
      <c r="AD5" s="59" t="s">
        <v>
94</v>
      </c>
      <c r="AE5" s="59" t="s">
        <v>
95</v>
      </c>
      <c r="AF5" s="59" t="s">
        <v>
96</v>
      </c>
      <c r="AG5" s="59" t="s">
        <v>
97</v>
      </c>
      <c r="AH5" s="59" t="s">
        <v>
98</v>
      </c>
      <c r="AI5" s="59" t="s">
        <v>
99</v>
      </c>
      <c r="AJ5" s="59" t="s">
        <v>
89</v>
      </c>
      <c r="AK5" s="59" t="s">
        <v>
100</v>
      </c>
      <c r="AL5" s="59" t="s">
        <v>
101</v>
      </c>
      <c r="AM5" s="59" t="s">
        <v>
102</v>
      </c>
      <c r="AN5" s="59" t="s">
        <v>
103</v>
      </c>
      <c r="AO5" s="59" t="s">
        <v>
94</v>
      </c>
      <c r="AP5" s="59" t="s">
        <v>
95</v>
      </c>
      <c r="AQ5" s="59" t="s">
        <v>
96</v>
      </c>
      <c r="AR5" s="59" t="s">
        <v>
97</v>
      </c>
      <c r="AS5" s="59" t="s">
        <v>
98</v>
      </c>
      <c r="AT5" s="59" t="s">
        <v>
99</v>
      </c>
      <c r="AU5" s="59" t="s">
        <v>
104</v>
      </c>
      <c r="AV5" s="59" t="s">
        <v>
90</v>
      </c>
      <c r="AW5" s="59" t="s">
        <v>
91</v>
      </c>
      <c r="AX5" s="59" t="s">
        <v>
92</v>
      </c>
      <c r="AY5" s="59" t="s">
        <v>
105</v>
      </c>
      <c r="AZ5" s="59" t="s">
        <v>
94</v>
      </c>
      <c r="BA5" s="59" t="s">
        <v>
95</v>
      </c>
      <c r="BB5" s="59" t="s">
        <v>
96</v>
      </c>
      <c r="BC5" s="59" t="s">
        <v>
97</v>
      </c>
      <c r="BD5" s="59" t="s">
        <v>
98</v>
      </c>
      <c r="BE5" s="59" t="s">
        <v>
99</v>
      </c>
      <c r="BF5" s="59" t="s">
        <v>
104</v>
      </c>
      <c r="BG5" s="59" t="s">
        <v>
90</v>
      </c>
      <c r="BH5" s="59" t="s">
        <v>
106</v>
      </c>
      <c r="BI5" s="59" t="s">
        <v>
92</v>
      </c>
      <c r="BJ5" s="59" t="s">
        <v>
105</v>
      </c>
      <c r="BK5" s="59" t="s">
        <v>
94</v>
      </c>
      <c r="BL5" s="59" t="s">
        <v>
95</v>
      </c>
      <c r="BM5" s="59" t="s">
        <v>
96</v>
      </c>
      <c r="BN5" s="59" t="s">
        <v>
97</v>
      </c>
      <c r="BO5" s="59" t="s">
        <v>
98</v>
      </c>
      <c r="BP5" s="59" t="s">
        <v>
99</v>
      </c>
      <c r="BQ5" s="59" t="s">
        <v>
107</v>
      </c>
      <c r="BR5" s="59" t="s">
        <v>
90</v>
      </c>
      <c r="BS5" s="59" t="s">
        <v>
101</v>
      </c>
      <c r="BT5" s="59" t="s">
        <v>
92</v>
      </c>
      <c r="BU5" s="59" t="s">
        <v>
93</v>
      </c>
      <c r="BV5" s="59" t="s">
        <v>
94</v>
      </c>
      <c r="BW5" s="59" t="s">
        <v>
95</v>
      </c>
      <c r="BX5" s="59" t="s">
        <v>
96</v>
      </c>
      <c r="BY5" s="59" t="s">
        <v>
97</v>
      </c>
      <c r="BZ5" s="59" t="s">
        <v>
98</v>
      </c>
      <c r="CA5" s="59" t="s">
        <v>
99</v>
      </c>
      <c r="CB5" s="59" t="s">
        <v>
89</v>
      </c>
      <c r="CC5" s="59" t="s">
        <v>
90</v>
      </c>
      <c r="CD5" s="59" t="s">
        <v>
106</v>
      </c>
      <c r="CE5" s="59" t="s">
        <v>
92</v>
      </c>
      <c r="CF5" s="59" t="s">
        <v>
105</v>
      </c>
      <c r="CG5" s="59" t="s">
        <v>
94</v>
      </c>
      <c r="CH5" s="59" t="s">
        <v>
95</v>
      </c>
      <c r="CI5" s="59" t="s">
        <v>
96</v>
      </c>
      <c r="CJ5" s="59" t="s">
        <v>
97</v>
      </c>
      <c r="CK5" s="59" t="s">
        <v>
98</v>
      </c>
      <c r="CL5" s="59" t="s">
        <v>
99</v>
      </c>
      <c r="CM5" s="150"/>
      <c r="CN5" s="150"/>
      <c r="CO5" s="59" t="s">
        <v>
107</v>
      </c>
      <c r="CP5" s="59" t="s">
        <v>
100</v>
      </c>
      <c r="CQ5" s="59" t="s">
        <v>
91</v>
      </c>
      <c r="CR5" s="59" t="s">
        <v>
102</v>
      </c>
      <c r="CS5" s="59" t="s">
        <v>
105</v>
      </c>
      <c r="CT5" s="59" t="s">
        <v>
94</v>
      </c>
      <c r="CU5" s="59" t="s">
        <v>
95</v>
      </c>
      <c r="CV5" s="59" t="s">
        <v>
96</v>
      </c>
      <c r="CW5" s="59" t="s">
        <v>
97</v>
      </c>
      <c r="CX5" s="59" t="s">
        <v>
98</v>
      </c>
      <c r="CY5" s="59" t="s">
        <v>
99</v>
      </c>
      <c r="CZ5" s="59" t="s">
        <v>
89</v>
      </c>
      <c r="DA5" s="59" t="s">
        <v>
90</v>
      </c>
      <c r="DB5" s="59" t="s">
        <v>
106</v>
      </c>
      <c r="DC5" s="59" t="s">
        <v>
92</v>
      </c>
      <c r="DD5" s="59" t="s">
        <v>
105</v>
      </c>
      <c r="DE5" s="59" t="s">
        <v>
94</v>
      </c>
      <c r="DF5" s="59" t="s">
        <v>
95</v>
      </c>
      <c r="DG5" s="59" t="s">
        <v>
96</v>
      </c>
      <c r="DH5" s="59" t="s">
        <v>
97</v>
      </c>
      <c r="DI5" s="59" t="s">
        <v>
98</v>
      </c>
      <c r="DJ5" s="59" t="s">
        <v>
35</v>
      </c>
      <c r="DK5" s="59" t="s">
        <v>
89</v>
      </c>
      <c r="DL5" s="59" t="s">
        <v>
90</v>
      </c>
      <c r="DM5" s="59" t="s">
        <v>
106</v>
      </c>
      <c r="DN5" s="59" t="s">
        <v>
92</v>
      </c>
      <c r="DO5" s="59" t="s">
        <v>
105</v>
      </c>
      <c r="DP5" s="59" t="s">
        <v>
94</v>
      </c>
      <c r="DQ5" s="59" t="s">
        <v>
95</v>
      </c>
      <c r="DR5" s="59" t="s">
        <v>
96</v>
      </c>
      <c r="DS5" s="59" t="s">
        <v>
97</v>
      </c>
      <c r="DT5" s="59" t="s">
        <v>
98</v>
      </c>
      <c r="DU5" s="59" t="s">
        <v>
99</v>
      </c>
    </row>
    <row r="6" spans="1:125" s="66" customFormat="1" x14ac:dyDescent="0.2">
      <c r="A6" s="49" t="s">
        <v>
108</v>
      </c>
      <c r="B6" s="60">
        <f>
B8</f>
        <v>
2020</v>
      </c>
      <c r="C6" s="60">
        <f t="shared" ref="C6:X6" si="1">
C8</f>
        <v>
131229</v>
      </c>
      <c r="D6" s="60">
        <f t="shared" si="1"/>
        <v>
47</v>
      </c>
      <c r="E6" s="60">
        <f t="shared" si="1"/>
        <v>
14</v>
      </c>
      <c r="F6" s="60">
        <f t="shared" si="1"/>
        <v>
0</v>
      </c>
      <c r="G6" s="60">
        <f t="shared" si="1"/>
        <v>
8</v>
      </c>
      <c r="H6" s="60" t="str">
        <f>
SUBSTITUTE(H8,"　","")</f>
        <v>
東京都葛飾区</v>
      </c>
      <c r="I6" s="60" t="str">
        <f t="shared" si="1"/>
        <v>
金町南駐車場</v>
      </c>
      <c r="J6" s="60" t="str">
        <f t="shared" si="1"/>
        <v>
法非適用</v>
      </c>
      <c r="K6" s="60" t="str">
        <f t="shared" si="1"/>
        <v>
駐車場整備事業</v>
      </c>
      <c r="L6" s="60" t="str">
        <f t="shared" si="1"/>
        <v>
-</v>
      </c>
      <c r="M6" s="60" t="str">
        <f t="shared" si="1"/>
        <v>
Ａ１Ｂ１</v>
      </c>
      <c r="N6" s="60" t="str">
        <f t="shared" si="1"/>
        <v>
非設置</v>
      </c>
      <c r="O6" s="61" t="str">
        <f t="shared" si="1"/>
        <v>
該当数値なし</v>
      </c>
      <c r="P6" s="62" t="str">
        <f t="shared" si="1"/>
        <v>
附置義務駐車施設</v>
      </c>
      <c r="Q6" s="62" t="str">
        <f t="shared" si="1"/>
        <v>
立体式</v>
      </c>
      <c r="R6" s="63">
        <f t="shared" si="1"/>
        <v>
11</v>
      </c>
      <c r="S6" s="62" t="str">
        <f t="shared" si="1"/>
        <v>
商業施設</v>
      </c>
      <c r="T6" s="62" t="str">
        <f t="shared" si="1"/>
        <v>
無</v>
      </c>
      <c r="U6" s="63">
        <f t="shared" si="1"/>
        <v>
7623</v>
      </c>
      <c r="V6" s="63">
        <f t="shared" si="1"/>
        <v>
256</v>
      </c>
      <c r="W6" s="63">
        <f t="shared" si="1"/>
        <v>
400</v>
      </c>
      <c r="X6" s="62" t="str">
        <f t="shared" si="1"/>
        <v>
利用料金制</v>
      </c>
      <c r="Y6" s="64">
        <f>
IF(Y8="-",NA(),Y8)</f>
        <v>
64.599999999999994</v>
      </c>
      <c r="Z6" s="64">
        <f t="shared" ref="Z6:AH6" si="2">
IF(Z8="-",NA(),Z8)</f>
        <v>
66.8</v>
      </c>
      <c r="AA6" s="64">
        <f t="shared" si="2"/>
        <v>
50.1</v>
      </c>
      <c r="AB6" s="64">
        <f t="shared" si="2"/>
        <v>
47.5</v>
      </c>
      <c r="AC6" s="64">
        <f t="shared" si="2"/>
        <v>
41.9</v>
      </c>
      <c r="AD6" s="64">
        <f t="shared" si="2"/>
        <v>
156</v>
      </c>
      <c r="AE6" s="64">
        <f t="shared" si="2"/>
        <v>
218.3</v>
      </c>
      <c r="AF6" s="64">
        <f t="shared" si="2"/>
        <v>
255.1</v>
      </c>
      <c r="AG6" s="64">
        <f t="shared" si="2"/>
        <v>
225.1</v>
      </c>
      <c r="AH6" s="64">
        <f t="shared" si="2"/>
        <v>
130.80000000000001</v>
      </c>
      <c r="AI6" s="61" t="str">
        <f>
IF(AI8="-","",IF(AI8="-","【-】","【"&amp;SUBSTITUTE(TEXT(AI8,"#,##0.0"),"-","△")&amp;"】"))</f>
        <v>
【630.7】</v>
      </c>
      <c r="AJ6" s="64">
        <f>
IF(AJ8="-",NA(),AJ8)</f>
        <v>
10.1</v>
      </c>
      <c r="AK6" s="64">
        <f t="shared" ref="AK6:AS6" si="3">
IF(AK8="-",NA(),AK8)</f>
        <v>
9.4</v>
      </c>
      <c r="AL6" s="64">
        <f t="shared" si="3"/>
        <v>
6.4</v>
      </c>
      <c r="AM6" s="64">
        <f t="shared" si="3"/>
        <v>
5.7</v>
      </c>
      <c r="AN6" s="64">
        <f t="shared" si="3"/>
        <v>
5.0999999999999996</v>
      </c>
      <c r="AO6" s="64">
        <f t="shared" si="3"/>
        <v>
5.6</v>
      </c>
      <c r="AP6" s="64">
        <f t="shared" si="3"/>
        <v>
3.5</v>
      </c>
      <c r="AQ6" s="64">
        <f t="shared" si="3"/>
        <v>
3.8</v>
      </c>
      <c r="AR6" s="64">
        <f t="shared" si="3"/>
        <v>
3.2</v>
      </c>
      <c r="AS6" s="64">
        <f t="shared" si="3"/>
        <v>
9.5</v>
      </c>
      <c r="AT6" s="61" t="str">
        <f>
IF(AT8="-","",IF(AT8="-","【-】","【"&amp;SUBSTITUTE(TEXT(AT8,"#,##0.0"),"-","△")&amp;"】"))</f>
        <v>
【8.6】</v>
      </c>
      <c r="AU6" s="65">
        <f>
IF(AU8="-",NA(),AU8)</f>
        <v>
137</v>
      </c>
      <c r="AV6" s="65">
        <f t="shared" ref="AV6:BD6" si="4">
IF(AV8="-",NA(),AV8)</f>
        <v>
117</v>
      </c>
      <c r="AW6" s="65">
        <f t="shared" si="4"/>
        <v>
106</v>
      </c>
      <c r="AX6" s="65">
        <f t="shared" si="4"/>
        <v>
103</v>
      </c>
      <c r="AY6" s="65">
        <f t="shared" si="4"/>
        <v>
109</v>
      </c>
      <c r="AZ6" s="65">
        <f t="shared" si="4"/>
        <v>
40</v>
      </c>
      <c r="BA6" s="65">
        <f t="shared" si="4"/>
        <v>
28</v>
      </c>
      <c r="BB6" s="65">
        <f t="shared" si="4"/>
        <v>
27</v>
      </c>
      <c r="BC6" s="65">
        <f t="shared" si="4"/>
        <v>
14</v>
      </c>
      <c r="BD6" s="65">
        <f t="shared" si="4"/>
        <v>
4426</v>
      </c>
      <c r="BE6" s="63" t="str">
        <f>
IF(BE8="-","",IF(BE8="-","【-】","【"&amp;SUBSTITUTE(TEXT(BE8,"#,##0"),"-","△")&amp;"】"))</f>
        <v>
【2,345】</v>
      </c>
      <c r="BF6" s="64">
        <f>
IF(BF8="-",NA(),BF8)</f>
        <v>
27.7</v>
      </c>
      <c r="BG6" s="64">
        <f t="shared" ref="BG6:BO6" si="5">
IF(BG8="-",NA(),BG8)</f>
        <v>
31.4</v>
      </c>
      <c r="BH6" s="64">
        <f t="shared" si="5"/>
        <v>
31.2</v>
      </c>
      <c r="BI6" s="64">
        <f t="shared" si="5"/>
        <v>
24.2</v>
      </c>
      <c r="BJ6" s="64">
        <f t="shared" si="5"/>
        <v>
15</v>
      </c>
      <c r="BK6" s="64">
        <f t="shared" si="5"/>
        <v>
27.9</v>
      </c>
      <c r="BL6" s="64">
        <f t="shared" si="5"/>
        <v>
30.9</v>
      </c>
      <c r="BM6" s="64">
        <f t="shared" si="5"/>
        <v>
32.4</v>
      </c>
      <c r="BN6" s="64">
        <f t="shared" si="5"/>
        <v>
13.1</v>
      </c>
      <c r="BO6" s="64">
        <f t="shared" si="5"/>
        <v>
-0.7</v>
      </c>
      <c r="BP6" s="61" t="str">
        <f>
IF(BP8="-","",IF(BP8="-","【-】","【"&amp;SUBSTITUTE(TEXT(BP8,"#,##0.0"),"-","△")&amp;"】"))</f>
        <v>
【△65.9】</v>
      </c>
      <c r="BQ6" s="65">
        <f>
IF(BQ8="-",NA(),BQ8)</f>
        <v>
27455</v>
      </c>
      <c r="BR6" s="65">
        <f t="shared" ref="BR6:BZ6" si="6">
IF(BR8="-",NA(),BR8)</f>
        <v>
32657</v>
      </c>
      <c r="BS6" s="65">
        <f t="shared" si="6"/>
        <v>
-49045</v>
      </c>
      <c r="BT6" s="65">
        <f t="shared" si="6"/>
        <v>
-57987</v>
      </c>
      <c r="BU6" s="65">
        <f t="shared" si="6"/>
        <v>
-71660</v>
      </c>
      <c r="BV6" s="65">
        <f t="shared" si="6"/>
        <v>
19504</v>
      </c>
      <c r="BW6" s="65">
        <f t="shared" si="6"/>
        <v>
18068</v>
      </c>
      <c r="BX6" s="65">
        <f t="shared" si="6"/>
        <v>
25902</v>
      </c>
      <c r="BY6" s="65">
        <f t="shared" si="6"/>
        <v>
23067</v>
      </c>
      <c r="BZ6" s="65">
        <f t="shared" si="6"/>
        <v>
4197</v>
      </c>
      <c r="CA6" s="63" t="str">
        <f>
IF(CA8="-","",IF(CA8="-","【-】","【"&amp;SUBSTITUTE(TEXT(CA8,"#,##0"),"-","△")&amp;"】"))</f>
        <v>
【3,932】</v>
      </c>
      <c r="CB6" s="64"/>
      <c r="CC6" s="64"/>
      <c r="CD6" s="64"/>
      <c r="CE6" s="64"/>
      <c r="CF6" s="64"/>
      <c r="CG6" s="64"/>
      <c r="CH6" s="64"/>
      <c r="CI6" s="64"/>
      <c r="CJ6" s="64"/>
      <c r="CK6" s="64"/>
      <c r="CL6" s="61" t="s">
        <v>
109</v>
      </c>
      <c r="CM6" s="63">
        <f t="shared" ref="CM6:CN6" si="7">
CM8</f>
        <v>
515784</v>
      </c>
      <c r="CN6" s="63">
        <f t="shared" si="7"/>
        <v>
14861</v>
      </c>
      <c r="CO6" s="64"/>
      <c r="CP6" s="64"/>
      <c r="CQ6" s="64"/>
      <c r="CR6" s="64"/>
      <c r="CS6" s="64"/>
      <c r="CT6" s="64"/>
      <c r="CU6" s="64"/>
      <c r="CV6" s="64"/>
      <c r="CW6" s="64"/>
      <c r="CX6" s="64"/>
      <c r="CY6" s="61" t="s">
        <v>
109</v>
      </c>
      <c r="CZ6" s="64">
        <f>
IF(CZ8="-",NA(),CZ8)</f>
        <v>
1176.3</v>
      </c>
      <c r="DA6" s="64">
        <f t="shared" ref="DA6:DI6" si="8">
IF(DA8="-",NA(),DA8)</f>
        <v>
1048.9000000000001</v>
      </c>
      <c r="DB6" s="64">
        <f t="shared" si="8"/>
        <v>
933.2</v>
      </c>
      <c r="DC6" s="64">
        <f t="shared" si="8"/>
        <v>
865.8</v>
      </c>
      <c r="DD6" s="64">
        <f t="shared" si="8"/>
        <v>
888</v>
      </c>
      <c r="DE6" s="64">
        <f t="shared" si="8"/>
        <v>
283.7</v>
      </c>
      <c r="DF6" s="64">
        <f t="shared" si="8"/>
        <v>
263.39999999999998</v>
      </c>
      <c r="DG6" s="64">
        <f t="shared" si="8"/>
        <v>
178.3</v>
      </c>
      <c r="DH6" s="64">
        <f t="shared" si="8"/>
        <v>
1310.7</v>
      </c>
      <c r="DI6" s="64">
        <f t="shared" si="8"/>
        <v>
110.8</v>
      </c>
      <c r="DJ6" s="61" t="str">
        <f>
IF(DJ8="-","",IF(DJ8="-","【-】","【"&amp;SUBSTITUTE(TEXT(DJ8,"#,##0.0"),"-","△")&amp;"】"))</f>
        <v>
【183.4】</v>
      </c>
      <c r="DK6" s="64">
        <f>
IF(DK8="-",NA(),DK8)</f>
        <v>
142.6</v>
      </c>
      <c r="DL6" s="64">
        <f t="shared" ref="DL6:DT6" si="9">
IF(DL8="-",NA(),DL8)</f>
        <v>
155.9</v>
      </c>
      <c r="DM6" s="64">
        <f t="shared" si="9"/>
        <v>
159.80000000000001</v>
      </c>
      <c r="DN6" s="64">
        <f t="shared" si="9"/>
        <v>
151.19999999999999</v>
      </c>
      <c r="DO6" s="64">
        <f t="shared" si="9"/>
        <v>
130.9</v>
      </c>
      <c r="DP6" s="64">
        <f t="shared" si="9"/>
        <v>
135.6</v>
      </c>
      <c r="DQ6" s="64">
        <f t="shared" si="9"/>
        <v>
134.5</v>
      </c>
      <c r="DR6" s="64">
        <f t="shared" si="9"/>
        <v>
134.9</v>
      </c>
      <c r="DS6" s="64">
        <f t="shared" si="9"/>
        <v>
129.9</v>
      </c>
      <c r="DT6" s="64">
        <f t="shared" si="9"/>
        <v>
105.7</v>
      </c>
      <c r="DU6" s="61" t="str">
        <f>
IF(DU8="-","",IF(DU8="-","【-】","【"&amp;SUBSTITUTE(TEXT(DU8,"#,##0.0"),"-","△")&amp;"】"))</f>
        <v>
【164.2】</v>
      </c>
    </row>
    <row r="7" spans="1:125" s="66" customFormat="1" x14ac:dyDescent="0.2">
      <c r="A7" s="49" t="s">
        <v>
110</v>
      </c>
      <c r="B7" s="60">
        <f t="shared" ref="B7:X7" si="10">
B8</f>
        <v>
2020</v>
      </c>
      <c r="C7" s="60">
        <f t="shared" si="10"/>
        <v>
131229</v>
      </c>
      <c r="D7" s="60">
        <f t="shared" si="10"/>
        <v>
47</v>
      </c>
      <c r="E7" s="60">
        <f t="shared" si="10"/>
        <v>
14</v>
      </c>
      <c r="F7" s="60">
        <f t="shared" si="10"/>
        <v>
0</v>
      </c>
      <c r="G7" s="60">
        <f t="shared" si="10"/>
        <v>
8</v>
      </c>
      <c r="H7" s="60" t="str">
        <f t="shared" si="10"/>
        <v>
東京都　葛飾区</v>
      </c>
      <c r="I7" s="60" t="str">
        <f t="shared" si="10"/>
        <v>
金町南駐車場</v>
      </c>
      <c r="J7" s="60" t="str">
        <f t="shared" si="10"/>
        <v>
法非適用</v>
      </c>
      <c r="K7" s="60" t="str">
        <f t="shared" si="10"/>
        <v>
駐車場整備事業</v>
      </c>
      <c r="L7" s="60" t="str">
        <f t="shared" si="10"/>
        <v>
-</v>
      </c>
      <c r="M7" s="60" t="str">
        <f t="shared" si="10"/>
        <v>
Ａ１Ｂ１</v>
      </c>
      <c r="N7" s="60" t="str">
        <f t="shared" si="10"/>
        <v>
非設置</v>
      </c>
      <c r="O7" s="61" t="str">
        <f t="shared" si="10"/>
        <v>
該当数値なし</v>
      </c>
      <c r="P7" s="62" t="str">
        <f t="shared" si="10"/>
        <v>
附置義務駐車施設</v>
      </c>
      <c r="Q7" s="62" t="str">
        <f t="shared" si="10"/>
        <v>
立体式</v>
      </c>
      <c r="R7" s="63">
        <f t="shared" si="10"/>
        <v>
11</v>
      </c>
      <c r="S7" s="62" t="str">
        <f t="shared" si="10"/>
        <v>
商業施設</v>
      </c>
      <c r="T7" s="62" t="str">
        <f t="shared" si="10"/>
        <v>
無</v>
      </c>
      <c r="U7" s="63">
        <f t="shared" si="10"/>
        <v>
7623</v>
      </c>
      <c r="V7" s="63">
        <f t="shared" si="10"/>
        <v>
256</v>
      </c>
      <c r="W7" s="63">
        <f t="shared" si="10"/>
        <v>
400</v>
      </c>
      <c r="X7" s="62" t="str">
        <f t="shared" si="10"/>
        <v>
利用料金制</v>
      </c>
      <c r="Y7" s="64">
        <f>
Y8</f>
        <v>
64.599999999999994</v>
      </c>
      <c r="Z7" s="64">
        <f t="shared" ref="Z7:AH7" si="11">
Z8</f>
        <v>
66.8</v>
      </c>
      <c r="AA7" s="64">
        <f t="shared" si="11"/>
        <v>
50.1</v>
      </c>
      <c r="AB7" s="64">
        <f t="shared" si="11"/>
        <v>
47.5</v>
      </c>
      <c r="AC7" s="64">
        <f t="shared" si="11"/>
        <v>
41.9</v>
      </c>
      <c r="AD7" s="64">
        <f t="shared" si="11"/>
        <v>
156</v>
      </c>
      <c r="AE7" s="64">
        <f t="shared" si="11"/>
        <v>
218.3</v>
      </c>
      <c r="AF7" s="64">
        <f t="shared" si="11"/>
        <v>
255.1</v>
      </c>
      <c r="AG7" s="64">
        <f t="shared" si="11"/>
        <v>
225.1</v>
      </c>
      <c r="AH7" s="64">
        <f t="shared" si="11"/>
        <v>
130.80000000000001</v>
      </c>
      <c r="AI7" s="61"/>
      <c r="AJ7" s="64">
        <f>
AJ8</f>
        <v>
10.1</v>
      </c>
      <c r="AK7" s="64">
        <f t="shared" ref="AK7:AS7" si="12">
AK8</f>
        <v>
9.4</v>
      </c>
      <c r="AL7" s="64">
        <f t="shared" si="12"/>
        <v>
6.4</v>
      </c>
      <c r="AM7" s="64">
        <f t="shared" si="12"/>
        <v>
5.7</v>
      </c>
      <c r="AN7" s="64">
        <f t="shared" si="12"/>
        <v>
5.0999999999999996</v>
      </c>
      <c r="AO7" s="64">
        <f t="shared" si="12"/>
        <v>
5.6</v>
      </c>
      <c r="AP7" s="64">
        <f t="shared" si="12"/>
        <v>
3.5</v>
      </c>
      <c r="AQ7" s="64">
        <f t="shared" si="12"/>
        <v>
3.8</v>
      </c>
      <c r="AR7" s="64">
        <f t="shared" si="12"/>
        <v>
3.2</v>
      </c>
      <c r="AS7" s="64">
        <f t="shared" si="12"/>
        <v>
9.5</v>
      </c>
      <c r="AT7" s="61"/>
      <c r="AU7" s="65">
        <f>
AU8</f>
        <v>
137</v>
      </c>
      <c r="AV7" s="65">
        <f t="shared" ref="AV7:BD7" si="13">
AV8</f>
        <v>
117</v>
      </c>
      <c r="AW7" s="65">
        <f t="shared" si="13"/>
        <v>
106</v>
      </c>
      <c r="AX7" s="65">
        <f t="shared" si="13"/>
        <v>
103</v>
      </c>
      <c r="AY7" s="65">
        <f t="shared" si="13"/>
        <v>
109</v>
      </c>
      <c r="AZ7" s="65">
        <f t="shared" si="13"/>
        <v>
40</v>
      </c>
      <c r="BA7" s="65">
        <f t="shared" si="13"/>
        <v>
28</v>
      </c>
      <c r="BB7" s="65">
        <f t="shared" si="13"/>
        <v>
27</v>
      </c>
      <c r="BC7" s="65">
        <f t="shared" si="13"/>
        <v>
14</v>
      </c>
      <c r="BD7" s="65">
        <f t="shared" si="13"/>
        <v>
4426</v>
      </c>
      <c r="BE7" s="63"/>
      <c r="BF7" s="64">
        <f>
BF8</f>
        <v>
27.7</v>
      </c>
      <c r="BG7" s="64">
        <f t="shared" ref="BG7:BO7" si="14">
BG8</f>
        <v>
31.4</v>
      </c>
      <c r="BH7" s="64">
        <f t="shared" si="14"/>
        <v>
31.2</v>
      </c>
      <c r="BI7" s="64">
        <f t="shared" si="14"/>
        <v>
24.2</v>
      </c>
      <c r="BJ7" s="64">
        <f t="shared" si="14"/>
        <v>
15</v>
      </c>
      <c r="BK7" s="64">
        <f t="shared" si="14"/>
        <v>
27.9</v>
      </c>
      <c r="BL7" s="64">
        <f t="shared" si="14"/>
        <v>
30.9</v>
      </c>
      <c r="BM7" s="64">
        <f t="shared" si="14"/>
        <v>
32.4</v>
      </c>
      <c r="BN7" s="64">
        <f t="shared" si="14"/>
        <v>
13.1</v>
      </c>
      <c r="BO7" s="64">
        <f t="shared" si="14"/>
        <v>
-0.7</v>
      </c>
      <c r="BP7" s="61"/>
      <c r="BQ7" s="65">
        <f>
BQ8</f>
        <v>
27455</v>
      </c>
      <c r="BR7" s="65">
        <f t="shared" ref="BR7:BZ7" si="15">
BR8</f>
        <v>
32657</v>
      </c>
      <c r="BS7" s="65">
        <f t="shared" si="15"/>
        <v>
-49045</v>
      </c>
      <c r="BT7" s="65">
        <f t="shared" si="15"/>
        <v>
-57987</v>
      </c>
      <c r="BU7" s="65">
        <f t="shared" si="15"/>
        <v>
-71660</v>
      </c>
      <c r="BV7" s="65">
        <f t="shared" si="15"/>
        <v>
19504</v>
      </c>
      <c r="BW7" s="65">
        <f t="shared" si="15"/>
        <v>
18068</v>
      </c>
      <c r="BX7" s="65">
        <f t="shared" si="15"/>
        <v>
25902</v>
      </c>
      <c r="BY7" s="65">
        <f t="shared" si="15"/>
        <v>
23067</v>
      </c>
      <c r="BZ7" s="65">
        <f t="shared" si="15"/>
        <v>
4197</v>
      </c>
      <c r="CA7" s="63"/>
      <c r="CB7" s="64" t="s">
        <v>
111</v>
      </c>
      <c r="CC7" s="64" t="s">
        <v>
111</v>
      </c>
      <c r="CD7" s="64" t="s">
        <v>
111</v>
      </c>
      <c r="CE7" s="64" t="s">
        <v>
111</v>
      </c>
      <c r="CF7" s="64" t="s">
        <v>
111</v>
      </c>
      <c r="CG7" s="64" t="s">
        <v>
111</v>
      </c>
      <c r="CH7" s="64" t="s">
        <v>
111</v>
      </c>
      <c r="CI7" s="64" t="s">
        <v>
111</v>
      </c>
      <c r="CJ7" s="64" t="s">
        <v>
111</v>
      </c>
      <c r="CK7" s="64" t="s">
        <v>
112</v>
      </c>
      <c r="CL7" s="61"/>
      <c r="CM7" s="63">
        <f>
CM8</f>
        <v>
515784</v>
      </c>
      <c r="CN7" s="63">
        <f>
CN8</f>
        <v>
14861</v>
      </c>
      <c r="CO7" s="64" t="s">
        <v>
111</v>
      </c>
      <c r="CP7" s="64" t="s">
        <v>
111</v>
      </c>
      <c r="CQ7" s="64" t="s">
        <v>
111</v>
      </c>
      <c r="CR7" s="64" t="s">
        <v>
111</v>
      </c>
      <c r="CS7" s="64" t="s">
        <v>
111</v>
      </c>
      <c r="CT7" s="64" t="s">
        <v>
111</v>
      </c>
      <c r="CU7" s="64" t="s">
        <v>
111</v>
      </c>
      <c r="CV7" s="64" t="s">
        <v>
111</v>
      </c>
      <c r="CW7" s="64" t="s">
        <v>
111</v>
      </c>
      <c r="CX7" s="64" t="s">
        <v>
109</v>
      </c>
      <c r="CY7" s="61"/>
      <c r="CZ7" s="64">
        <f>
CZ8</f>
        <v>
1176.3</v>
      </c>
      <c r="DA7" s="64">
        <f t="shared" ref="DA7:DI7" si="16">
DA8</f>
        <v>
1048.9000000000001</v>
      </c>
      <c r="DB7" s="64">
        <f t="shared" si="16"/>
        <v>
933.2</v>
      </c>
      <c r="DC7" s="64">
        <f t="shared" si="16"/>
        <v>
865.8</v>
      </c>
      <c r="DD7" s="64">
        <f t="shared" si="16"/>
        <v>
888</v>
      </c>
      <c r="DE7" s="64">
        <f t="shared" si="16"/>
        <v>
283.7</v>
      </c>
      <c r="DF7" s="64">
        <f t="shared" si="16"/>
        <v>
263.39999999999998</v>
      </c>
      <c r="DG7" s="64">
        <f t="shared" si="16"/>
        <v>
178.3</v>
      </c>
      <c r="DH7" s="64">
        <f t="shared" si="16"/>
        <v>
1310.7</v>
      </c>
      <c r="DI7" s="64">
        <f t="shared" si="16"/>
        <v>
110.8</v>
      </c>
      <c r="DJ7" s="61"/>
      <c r="DK7" s="64">
        <f>
DK8</f>
        <v>
142.6</v>
      </c>
      <c r="DL7" s="64">
        <f t="shared" ref="DL7:DT7" si="17">
DL8</f>
        <v>
155.9</v>
      </c>
      <c r="DM7" s="64">
        <f t="shared" si="17"/>
        <v>
159.80000000000001</v>
      </c>
      <c r="DN7" s="64">
        <f t="shared" si="17"/>
        <v>
151.19999999999999</v>
      </c>
      <c r="DO7" s="64">
        <f t="shared" si="17"/>
        <v>
130.9</v>
      </c>
      <c r="DP7" s="64">
        <f t="shared" si="17"/>
        <v>
135.6</v>
      </c>
      <c r="DQ7" s="64">
        <f t="shared" si="17"/>
        <v>
134.5</v>
      </c>
      <c r="DR7" s="64">
        <f t="shared" si="17"/>
        <v>
134.9</v>
      </c>
      <c r="DS7" s="64">
        <f t="shared" si="17"/>
        <v>
129.9</v>
      </c>
      <c r="DT7" s="64">
        <f t="shared" si="17"/>
        <v>
105.7</v>
      </c>
      <c r="DU7" s="61"/>
    </row>
    <row r="8" spans="1:125" s="66" customFormat="1" x14ac:dyDescent="0.2">
      <c r="A8" s="49"/>
      <c r="B8" s="67">
        <v>
2020</v>
      </c>
      <c r="C8" s="67">
        <v>
131229</v>
      </c>
      <c r="D8" s="67">
        <v>
47</v>
      </c>
      <c r="E8" s="67">
        <v>
14</v>
      </c>
      <c r="F8" s="67">
        <v>
0</v>
      </c>
      <c r="G8" s="67">
        <v>
8</v>
      </c>
      <c r="H8" s="67" t="s">
        <v>
113</v>
      </c>
      <c r="I8" s="67" t="s">
        <v>
114</v>
      </c>
      <c r="J8" s="67" t="s">
        <v>
115</v>
      </c>
      <c r="K8" s="67" t="s">
        <v>
116</v>
      </c>
      <c r="L8" s="67" t="s">
        <v>
117</v>
      </c>
      <c r="M8" s="67" t="s">
        <v>
118</v>
      </c>
      <c r="N8" s="67" t="s">
        <v>
119</v>
      </c>
      <c r="O8" s="68" t="s">
        <v>
120</v>
      </c>
      <c r="P8" s="69" t="s">
        <v>
121</v>
      </c>
      <c r="Q8" s="69" t="s">
        <v>
122</v>
      </c>
      <c r="R8" s="70">
        <v>
11</v>
      </c>
      <c r="S8" s="69" t="s">
        <v>
123</v>
      </c>
      <c r="T8" s="69" t="s">
        <v>
124</v>
      </c>
      <c r="U8" s="70">
        <v>
7623</v>
      </c>
      <c r="V8" s="70">
        <v>
256</v>
      </c>
      <c r="W8" s="70">
        <v>
400</v>
      </c>
      <c r="X8" s="69" t="s">
        <v>
125</v>
      </c>
      <c r="Y8" s="71">
        <v>
64.599999999999994</v>
      </c>
      <c r="Z8" s="71">
        <v>
66.8</v>
      </c>
      <c r="AA8" s="71">
        <v>
50.1</v>
      </c>
      <c r="AB8" s="71">
        <v>
47.5</v>
      </c>
      <c r="AC8" s="71">
        <v>
41.9</v>
      </c>
      <c r="AD8" s="71">
        <v>
156</v>
      </c>
      <c r="AE8" s="71">
        <v>
218.3</v>
      </c>
      <c r="AF8" s="71">
        <v>
255.1</v>
      </c>
      <c r="AG8" s="71">
        <v>
225.1</v>
      </c>
      <c r="AH8" s="71">
        <v>
130.80000000000001</v>
      </c>
      <c r="AI8" s="68">
        <v>
630.70000000000005</v>
      </c>
      <c r="AJ8" s="71">
        <v>
10.1</v>
      </c>
      <c r="AK8" s="71">
        <v>
9.4</v>
      </c>
      <c r="AL8" s="71">
        <v>
6.4</v>
      </c>
      <c r="AM8" s="71">
        <v>
5.7</v>
      </c>
      <c r="AN8" s="71">
        <v>
5.0999999999999996</v>
      </c>
      <c r="AO8" s="71">
        <v>
5.6</v>
      </c>
      <c r="AP8" s="71">
        <v>
3.5</v>
      </c>
      <c r="AQ8" s="71">
        <v>
3.8</v>
      </c>
      <c r="AR8" s="71">
        <v>
3.2</v>
      </c>
      <c r="AS8" s="71">
        <v>
9.5</v>
      </c>
      <c r="AT8" s="68">
        <v>
8.6</v>
      </c>
      <c r="AU8" s="72">
        <v>
137</v>
      </c>
      <c r="AV8" s="72">
        <v>
117</v>
      </c>
      <c r="AW8" s="72">
        <v>
106</v>
      </c>
      <c r="AX8" s="72">
        <v>
103</v>
      </c>
      <c r="AY8" s="72">
        <v>
109</v>
      </c>
      <c r="AZ8" s="72">
        <v>
40</v>
      </c>
      <c r="BA8" s="72">
        <v>
28</v>
      </c>
      <c r="BB8" s="72">
        <v>
27</v>
      </c>
      <c r="BC8" s="72">
        <v>
14</v>
      </c>
      <c r="BD8" s="72">
        <v>
4426</v>
      </c>
      <c r="BE8" s="72">
        <v>
2345</v>
      </c>
      <c r="BF8" s="71">
        <v>
27.7</v>
      </c>
      <c r="BG8" s="71">
        <v>
31.4</v>
      </c>
      <c r="BH8" s="71">
        <v>
31.2</v>
      </c>
      <c r="BI8" s="71">
        <v>
24.2</v>
      </c>
      <c r="BJ8" s="71">
        <v>
15</v>
      </c>
      <c r="BK8" s="71">
        <v>
27.9</v>
      </c>
      <c r="BL8" s="71">
        <v>
30.9</v>
      </c>
      <c r="BM8" s="71">
        <v>
32.4</v>
      </c>
      <c r="BN8" s="71">
        <v>
13.1</v>
      </c>
      <c r="BO8" s="71">
        <v>
-0.7</v>
      </c>
      <c r="BP8" s="68">
        <v>
-65.900000000000006</v>
      </c>
      <c r="BQ8" s="72">
        <v>
27455</v>
      </c>
      <c r="BR8" s="72">
        <v>
32657</v>
      </c>
      <c r="BS8" s="72">
        <v>
-49045</v>
      </c>
      <c r="BT8" s="73">
        <v>
-57987</v>
      </c>
      <c r="BU8" s="73">
        <v>
-71660</v>
      </c>
      <c r="BV8" s="72">
        <v>
19504</v>
      </c>
      <c r="BW8" s="72">
        <v>
18068</v>
      </c>
      <c r="BX8" s="72">
        <v>
25902</v>
      </c>
      <c r="BY8" s="72">
        <v>
23067</v>
      </c>
      <c r="BZ8" s="72">
        <v>
4197</v>
      </c>
      <c r="CA8" s="70">
        <v>
3932</v>
      </c>
      <c r="CB8" s="71" t="s">
        <v>
117</v>
      </c>
      <c r="CC8" s="71" t="s">
        <v>
117</v>
      </c>
      <c r="CD8" s="71" t="s">
        <v>
117</v>
      </c>
      <c r="CE8" s="71" t="s">
        <v>
117</v>
      </c>
      <c r="CF8" s="71" t="s">
        <v>
117</v>
      </c>
      <c r="CG8" s="71" t="s">
        <v>
117</v>
      </c>
      <c r="CH8" s="71" t="s">
        <v>
117</v>
      </c>
      <c r="CI8" s="71" t="s">
        <v>
117</v>
      </c>
      <c r="CJ8" s="71" t="s">
        <v>
117</v>
      </c>
      <c r="CK8" s="71" t="s">
        <v>
117</v>
      </c>
      <c r="CL8" s="68" t="s">
        <v>
117</v>
      </c>
      <c r="CM8" s="70">
        <v>
515784</v>
      </c>
      <c r="CN8" s="70">
        <v>
14861</v>
      </c>
      <c r="CO8" s="71" t="s">
        <v>
117</v>
      </c>
      <c r="CP8" s="71" t="s">
        <v>
117</v>
      </c>
      <c r="CQ8" s="71" t="s">
        <v>
117</v>
      </c>
      <c r="CR8" s="71" t="s">
        <v>
117</v>
      </c>
      <c r="CS8" s="71" t="s">
        <v>
117</v>
      </c>
      <c r="CT8" s="71" t="s">
        <v>
117</v>
      </c>
      <c r="CU8" s="71" t="s">
        <v>
117</v>
      </c>
      <c r="CV8" s="71" t="s">
        <v>
117</v>
      </c>
      <c r="CW8" s="71" t="s">
        <v>
117</v>
      </c>
      <c r="CX8" s="71" t="s">
        <v>
117</v>
      </c>
      <c r="CY8" s="68" t="s">
        <v>
117</v>
      </c>
      <c r="CZ8" s="71">
        <v>
1176.3</v>
      </c>
      <c r="DA8" s="71">
        <v>
1048.9000000000001</v>
      </c>
      <c r="DB8" s="71">
        <v>
933.2</v>
      </c>
      <c r="DC8" s="71">
        <v>
865.8</v>
      </c>
      <c r="DD8" s="71">
        <v>
888</v>
      </c>
      <c r="DE8" s="71">
        <v>
283.7</v>
      </c>
      <c r="DF8" s="71">
        <v>
263.39999999999998</v>
      </c>
      <c r="DG8" s="71">
        <v>
178.3</v>
      </c>
      <c r="DH8" s="71">
        <v>
1310.7</v>
      </c>
      <c r="DI8" s="71">
        <v>
110.8</v>
      </c>
      <c r="DJ8" s="68">
        <v>
183.4</v>
      </c>
      <c r="DK8" s="71">
        <v>
142.6</v>
      </c>
      <c r="DL8" s="71">
        <v>
155.9</v>
      </c>
      <c r="DM8" s="71">
        <v>
159.80000000000001</v>
      </c>
      <c r="DN8" s="71">
        <v>
151.19999999999999</v>
      </c>
      <c r="DO8" s="71">
        <v>
130.9</v>
      </c>
      <c r="DP8" s="71">
        <v>
135.6</v>
      </c>
      <c r="DQ8" s="71">
        <v>
134.5</v>
      </c>
      <c r="DR8" s="71">
        <v>
134.9</v>
      </c>
      <c r="DS8" s="71">
        <v>
129.9</v>
      </c>
      <c r="DT8" s="71">
        <v>
105.7</v>
      </c>
      <c r="DU8" s="68">
        <v>
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
126</v>
      </c>
      <c r="C10" s="78" t="s">
        <v>
127</v>
      </c>
      <c r="D10" s="78" t="s">
        <v>
128</v>
      </c>
      <c r="E10" s="78" t="s">
        <v>
129</v>
      </c>
      <c r="F10" s="78" t="s">
        <v>
130</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2021-12-17T06:01:28Z</dcterms:created>
  <dcterms:modified xsi:type="dcterms:W3CDTF">2022-02-16T07:25:21Z</dcterms:modified>
  <cp:category/>
</cp:coreProperties>
</file>